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ilvo.sharepoint.com/sites/BREADCRUMB/Gedeelde documenten/WP2 Evidence-based estimates of FW/T2.1 EU datasets collection, pre-processing and sensemaking/Data collection/"/>
    </mc:Choice>
  </mc:AlternateContent>
  <xr:revisionPtr revIDLastSave="7427" documentId="8_{32D37EAA-89FD-4894-9BFB-B4368815473B}" xr6:coauthVersionLast="47" xr6:coauthVersionMax="47" xr10:uidLastSave="{F82816F2-D467-4D34-BF34-AC6432141550}"/>
  <bookViews>
    <workbookView xWindow="-120" yWindow="-120" windowWidth="29040" windowHeight="15840" activeTab="1" xr2:uid="{00000000-000D-0000-FFFF-FFFF00000000}"/>
  </bookViews>
  <sheets>
    <sheet name="Glossary" sheetId="6" r:id="rId1"/>
    <sheet name="MasterCopy (FW due to FMS)" sheetId="4" r:id="rId2"/>
    <sheet name="FAO Dataset" sheetId="8" r:id="rId3"/>
    <sheet name="Figure" sheetId="33" r:id="rId4"/>
    <sheet name="FFV&amp;Straw_Summary" sheetId="9" r:id="rId5"/>
    <sheet name="FFV&amp;Straw" sheetId="10" r:id="rId6"/>
    <sheet name="Cucumber_Summary" sheetId="11" r:id="rId7"/>
    <sheet name="Cucumber" sheetId="12" r:id="rId8"/>
    <sheet name="Tomatoes_Summary" sheetId="13" r:id="rId9"/>
    <sheet name="Tomatoes" sheetId="14" r:id="rId10"/>
    <sheet name="Onion_Summary" sheetId="15" r:id="rId11"/>
    <sheet name="Onion" sheetId="16" r:id="rId12"/>
    <sheet name="FFV_Summary" sheetId="17" r:id="rId13"/>
    <sheet name="FFV" sheetId="18" r:id="rId14"/>
    <sheet name="bovine_Summary" sheetId="19" r:id="rId15"/>
    <sheet name="bovine" sheetId="20" r:id="rId16"/>
    <sheet name="Carrots_Summary" sheetId="21" r:id="rId17"/>
    <sheet name="Carrots" sheetId="22" r:id="rId18"/>
    <sheet name="Cereals_Summary" sheetId="23" r:id="rId19"/>
    <sheet name="Cereals" sheetId="24" r:id="rId20"/>
    <sheet name="FW20_Summary" sheetId="25" r:id="rId21"/>
    <sheet name="FW21_Summary" sheetId="26" r:id="rId22"/>
    <sheet name="FW20" sheetId="27" r:id="rId23"/>
    <sheet name="FW21" sheetId="28" r:id="rId24"/>
    <sheet name="Fish_aqua_Summary" sheetId="29" r:id="rId25"/>
    <sheet name="Fish_aqua" sheetId="30" r:id="rId26"/>
    <sheet name="Fish_catch_Summary" sheetId="31" r:id="rId27"/>
    <sheet name="Fish_catch" sheetId="32" r:id="rId28"/>
    <sheet name="FAO-Fish" sheetId="34" r:id="rId29"/>
  </sheets>
  <definedNames>
    <definedName name="_xlnm._FilterDatabase" localSheetId="2" hidden="1">'FAO Dataset'!$B$1:$G$4042</definedName>
    <definedName name="_xlnm._FilterDatabase" localSheetId="28" hidden="1">'FAO-Fish'!$A$1:$G$907</definedName>
    <definedName name="_xlnm._FilterDatabase" localSheetId="1" hidden="1">'MasterCopy (FW due to FMS)'!$A$1:$AB$2235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85" i="4" l="1"/>
  <c r="V486" i="4"/>
  <c r="V487" i="4"/>
  <c r="V488" i="4"/>
  <c r="V489" i="4"/>
  <c r="V490" i="4"/>
  <c r="V491" i="4"/>
  <c r="V492" i="4"/>
  <c r="V493" i="4"/>
  <c r="V494" i="4"/>
  <c r="V495" i="4"/>
  <c r="V496" i="4"/>
  <c r="V497" i="4"/>
  <c r="V498" i="4"/>
  <c r="V500" i="4"/>
  <c r="V501" i="4"/>
  <c r="V502" i="4"/>
  <c r="V503" i="4"/>
  <c r="V504" i="4"/>
  <c r="V505" i="4"/>
  <c r="V506" i="4"/>
  <c r="V507" i="4"/>
  <c r="V508" i="4"/>
  <c r="V509" i="4"/>
  <c r="V510" i="4"/>
  <c r="V484" i="4"/>
  <c r="G297" i="4"/>
  <c r="G295" i="4"/>
  <c r="G293" i="4"/>
  <c r="G291" i="4"/>
  <c r="G289" i="4"/>
  <c r="G281" i="4"/>
  <c r="G325" i="4"/>
  <c r="G324" i="4"/>
  <c r="G323" i="4"/>
  <c r="G322" i="4"/>
  <c r="G321" i="4"/>
  <c r="G320" i="4"/>
  <c r="G318" i="4"/>
  <c r="G317" i="4"/>
  <c r="G316" i="4"/>
  <c r="G135" i="4"/>
  <c r="G134" i="4"/>
  <c r="G133" i="4"/>
</calcChain>
</file>

<file path=xl/sharedStrings.xml><?xml version="1.0" encoding="utf-8"?>
<sst xmlns="http://schemas.openxmlformats.org/spreadsheetml/2006/main" count="42886" uniqueCount="609">
  <si>
    <t>Special value</t>
  </si>
  <si>
    <t>:</t>
  </si>
  <si>
    <t>not available</t>
  </si>
  <si>
    <t>Available flags:</t>
  </si>
  <si>
    <t>b</t>
  </si>
  <si>
    <t>break in time series</t>
  </si>
  <si>
    <t>e</t>
  </si>
  <si>
    <t>estimated</t>
  </si>
  <si>
    <t>p</t>
  </si>
  <si>
    <t>provisional</t>
  </si>
  <si>
    <t>n</t>
  </si>
  <si>
    <t>not significant</t>
  </si>
  <si>
    <t>Task to be done</t>
  </si>
  <si>
    <t>1.Add 5 comodity name in the first column.</t>
  </si>
  <si>
    <t>2.Organize Meta data from FAO food balance sheet and put them in Glossary</t>
  </si>
  <si>
    <t>3.adjust/update TP unit, FW Unit then we can update/move them to UNIT (FAO)</t>
  </si>
  <si>
    <t>4.similarities of name in food-chain channel</t>
  </si>
  <si>
    <t>5.similarities of name and wording of the Raw info in each columns</t>
  </si>
  <si>
    <t>Commodoties</t>
  </si>
  <si>
    <t>Specific Items</t>
  </si>
  <si>
    <t>Food Chain level</t>
  </si>
  <si>
    <t>Country</t>
  </si>
  <si>
    <t>Ref Year</t>
  </si>
  <si>
    <t>Total production (TP)</t>
  </si>
  <si>
    <t>DSQ</t>
  </si>
  <si>
    <t>Losses</t>
  </si>
  <si>
    <t>Feed</t>
  </si>
  <si>
    <t xml:space="preserve">Other uses </t>
  </si>
  <si>
    <t>Residuals</t>
  </si>
  <si>
    <t>Food</t>
  </si>
  <si>
    <t>Processing</t>
  </si>
  <si>
    <t>FW amount</t>
  </si>
  <si>
    <t>FW unit</t>
  </si>
  <si>
    <t>FW Ref</t>
  </si>
  <si>
    <t>%FW</t>
  </si>
  <si>
    <t>FoodLoss</t>
  </si>
  <si>
    <t>FW due to FMS</t>
  </si>
  <si>
    <t>% FW due to FMS</t>
  </si>
  <si>
    <t>Comments/feedback/remarks</t>
  </si>
  <si>
    <t>Referencing (Link)</t>
  </si>
  <si>
    <t>F&amp;V</t>
  </si>
  <si>
    <t xml:space="preserve">Italy </t>
  </si>
  <si>
    <t xml:space="preserve"> food waste is created because of overproduction, inadequate storage conditions leading to spoilage, cosmetic imperfections that do not meet market standards, lack of consumer demand, and logistical issues in the supply chain</t>
  </si>
  <si>
    <t>Wholesalers/suppliers, distributors, Retails, Consumer; data from private level; quantity in kg</t>
  </si>
  <si>
    <t>https://thescipub.com/pdf/ajassp.2014.1860.1874.pdf</t>
  </si>
  <si>
    <t>2,8%</t>
  </si>
  <si>
    <t> inadequate storage or processing facilities, 
can result in spoilage or waste</t>
  </si>
  <si>
    <t>Retailers; data from private level</t>
  </si>
  <si>
    <t>https://www.emerald.com/insight/content/doi/10.1108/BFJ-06-2019-0391/full/pdf?title=digital-platforms-mapping-the-territory-of-new-technologies-to-fight-food-waste</t>
  </si>
  <si>
    <t xml:space="preserve">zucchini </t>
  </si>
  <si>
    <t xml:space="preserve">Spain </t>
  </si>
  <si>
    <t>440,8</t>
  </si>
  <si>
    <t xml:space="preserve">2,5% </t>
  </si>
  <si>
    <t>16,7% of FW retaled to not meeting the physical requeriments in aspect and 5% related to huge offer and very demanding consumers</t>
  </si>
  <si>
    <t>Retailers; data from private level; quantity in tones</t>
  </si>
  <si>
    <t>https://agricultura.gencat.cat/web/.content/04-alimentacio/malbaratament-alimentari/enllacos-documents/fitxers-binaris/Informe_Diagnosi_PMA_CARBASSO_2022.pdf</t>
  </si>
  <si>
    <t>artichoke</t>
  </si>
  <si>
    <t>4,1%</t>
  </si>
  <si>
    <t xml:space="preserve">33% of FW related to FMS </t>
  </si>
  <si>
    <t>Producers; data from private level; quantity in tones</t>
  </si>
  <si>
    <t>207,3</t>
  </si>
  <si>
    <t>1,1%</t>
  </si>
  <si>
    <t>10,4%</t>
  </si>
  <si>
    <t xml:space="preserve">43% of FW related to FMS </t>
  </si>
  <si>
    <t>Distributors; data from private level; quantity in tones</t>
  </si>
  <si>
    <t>62,2</t>
  </si>
  <si>
    <t>5,6%</t>
  </si>
  <si>
    <t xml:space="preserve">50% of the FWR is related to huge offer, 16,2% is related to not meeting physical requeriments, or physiscal damages at the previous stage </t>
  </si>
  <si>
    <t>3088,3</t>
  </si>
  <si>
    <t>3,4%</t>
  </si>
  <si>
    <t xml:space="preserve">52% reated to FMS </t>
  </si>
  <si>
    <t>58% of FW related to excess of product or incorrect size; 28% related to not meeting the physical requeriments in aspect</t>
  </si>
  <si>
    <t>Wholesalers/suppliers; data from private level; quantity in tones</t>
  </si>
  <si>
    <t>1,5%</t>
  </si>
  <si>
    <t xml:space="preserve">60,9% of total FW ratio  of the ratio is related to FMS, such as low demand, huge offer, prices dropping; 36,7% is related to not meeting physical requeriments, or physiscal damages at the previous stage </t>
  </si>
  <si>
    <t>5,8%</t>
  </si>
  <si>
    <t xml:space="preserve">61% related to FMS </t>
  </si>
  <si>
    <t>772,6</t>
  </si>
  <si>
    <t>9,5%</t>
  </si>
  <si>
    <t xml:space="preserve">72% of the ratio is related to FMS, such as low demand, huge offer, pries dropping or not meeting the physical requeriments in aspect </t>
  </si>
  <si>
    <t>738,8</t>
  </si>
  <si>
    <t>9,2%</t>
  </si>
  <si>
    <t>86% related to FMS</t>
  </si>
  <si>
    <t>cosmetic defects or inadequate size,
 are connected with marketing standards that dictate the acceptable appearance of fruits and vegetables for sale</t>
  </si>
  <si>
    <t>green salad</t>
  </si>
  <si>
    <t>fresh spinach (in bag)</t>
  </si>
  <si>
    <t xml:space="preserve">iceberg </t>
  </si>
  <si>
    <t>due to the removal of external leaves considering daily amount of 800 Kg of processed lettuce
 and core stage</t>
  </si>
  <si>
    <t>Wholesalers/suppliers; data from private level; quantity in kg</t>
  </si>
  <si>
    <t>https://www.sciencedirect.com/science/article/pii/S0924224416304976</t>
  </si>
  <si>
    <t>EU</t>
  </si>
  <si>
    <t>food waste caused at primary production/ the waste at primary
production deriving from the harvesting of oil crops</t>
  </si>
  <si>
    <t>Producers; data from EU level; quantity in tones</t>
  </si>
  <si>
    <t>https://www.sciencedirect.com/science/article/pii/S0921344919302721?via%3Dihub</t>
  </si>
  <si>
    <t>Vegetables</t>
  </si>
  <si>
    <t>Potatoes</t>
  </si>
  <si>
    <t>food waste caused at Retail &amp; Distribution</t>
  </si>
  <si>
    <t>Distributors; data from EU level; quantity in tones</t>
  </si>
  <si>
    <t>food waste caused during  Processing &amp; Manufacturing stage</t>
  </si>
  <si>
    <t>Wholesalers/suppliers; data from EU level; quantity in tones</t>
  </si>
  <si>
    <t>overproduction, cosmetic imperfections that do not meet market standards, inadequate storage conditions leading to spoilage, lack of consumer demand, and challenges in distribution and logistics. Additionally, issues related to pricing, seasonality, and fluctuations in market demand</t>
  </si>
  <si>
    <t>fruits</t>
  </si>
  <si>
    <t>18,9%</t>
  </si>
  <si>
    <t>overproduction, quality standards, pests, mechanical damage</t>
  </si>
  <si>
    <t>Producer; data from private level</t>
  </si>
  <si>
    <t>Carrots</t>
  </si>
  <si>
    <t>30-50%</t>
  </si>
  <si>
    <t>Pests and diseases,  Cosmetic specifications, Overproduction, Weather, Supply and demand,
 Harvest, Storage and processing facilities, Changing consumer demand</t>
  </si>
  <si>
    <t>Broccoli</t>
  </si>
  <si>
    <t>Brussel Sprouts</t>
  </si>
  <si>
    <t>1,86%</t>
  </si>
  <si>
    <t>Problems during the harvesting process, 
such as improper handling or timing of harvest</t>
  </si>
  <si>
    <t>16,4%</t>
  </si>
  <si>
    <t>Producer at greenhouse 86% related to FMS</t>
  </si>
  <si>
    <t>13,5%</t>
  </si>
  <si>
    <t>75,5%</t>
  </si>
  <si>
    <t>Producer at open field 75,5% of FW related to FMS</t>
  </si>
  <si>
    <t>60-70%</t>
  </si>
  <si>
    <t>Products assumed by the sta ff to be unsaleable for other reasons, 
e.g. damaged packaging or blemished fruit and vegetables</t>
  </si>
  <si>
    <t>https://pdf.sciencedirectassets.com/271808/1-s2.0-S0921344917X00086/1-s2.0-S0921344917301647/main.pdf?X-Amz-Security-Token=IQoJb3JpZ2luX2VjEAoaCXVzLWVhc3QtMSJHMEUCIAnUHvME6LZDFNC9ngvCYIqYYkI2XdtzuI9uiFCoIlAvAiEAp91t%2BHT7PmqySlfYGdOJHsJVd756nZmxgIIjouh7h8UqsgUIcxAFGgwwNTkwMDM1NDY4NjUiDEDwOe4IBKmm60oUdSqPBQVOwQB3sXhk4FHKBiCy4TXVivv0d4LrppdhjbmgT2ol0A1QyVaDz%2Bq3B5f16Fjg4lsaAwDrUKvtWKNL%2BLm9anzieRZomyJP3E2IGLXcIeGqbYb%2FthagKqVzhZPTuNrX0%2BLE881v8JtB8gCh3mNFpy8agqpWuR9g%2FIFv2VomBj3mbHvsBX6FsSfjVa%2B5B9bSAZxAb6DsumoGKfbnsQw18xpduaLD7%2BTw40oZzL6fgmYhi5RUi%2B3%2FdTpR5%2B80XBrISzY80g8gmSdeQmkQZUILfhG%2F9B9jtFSr%2BCbGN2d2xYuAVaAnl9UZaDiZ%2BCJKZV0JEV6oQyuG0aondP6npqNFdLbUohkENsw3wUqqFJwBJPVWqQduq4D%2BLoXNXCq29Tqut7Toqx0%2FW1D8fVOlbh3f40RLODegowxcUfXO6NsaCw8ISH8lGot0fQTegFJxieyIEEXS02tzHDteLfvwlycp22mMHJ55iUUoj7lN5QO0PI%2BFI7qxBv7DiKftSzc4uaJrLaLeAVtBylvpNNt%2BlBXc4jqGEx15XVZgrluBP4L8jqpl99l0pwptX%2BeXoO1ALL8fycM9EtxraixCWDtij0cgGsZdn6KlAnwp8hAzsp5zOtQiEaWg9y9fjlZ8t1M9Gx2BruVpb7sH1fR6W5D0IuQ9fuXH3mA7UrOFjCPbbJeiNDpBs7wjBCDfDng8%2BCb%2F1hXegvtv%2BgIgscoJQAvTN9fwYsRlKxgc2Kcbj9eLRYzqpVn9F0qGZFAIk5kS1285e3LEj%2FuspobYg6KsBWhdlY1oilXfBnIul%2BlQhF2Xar7n7Vl5oOO09G5gQ9W0eJKIyAUetEw81SzmR4PD%2FhFzhFbJP4UFhqaNDG0IJTj2riivTKww3sKHsgY6sQEf1eu7ytleCmpFU8ASV7glRs6fB7vp%2Fh4YoHF%2Bp9DubOEB09atZCONjhQflCTNobDMd9Zhpiy6llZ0tVdmV38jnFB2xNeIMWwXBOrrrrZx7LxEnY8mLSipgphseCKdBJz0YDSt0vPkTG2AXW4JTDRUAGK3Q%2BPdqckUEhIJM5UfprH8nfRNk0ug5Zm%2BJcGflUdwVT4ZwtBuAE3tS2P2aFdJTsv7CDbLR%2FOlA9HkP1O9sho%3D&amp;X-Amz-Algorithm=AWS4-HMAC-SHA256&amp;X-Amz-Date=20240513T105940Z&amp;X-Amz-SignedHeaders=host&amp;X-Amz-Expires=299&amp;X-Amz-Credential=ASIAQ3PHCVTY2EY3YC5Y%2F20240513%2Fus-east-1%2Fs3%2Faws4_request&amp;X-Amz-Signature=cce0244545c052970351c6bd6eae82151647f662ea906ee2e80e7912ca335ac5&amp;hash=f3f6c105f081046e346c28fdea34c7590d05562554e2ecba0f4c667757588275&amp;host=68042c943591013ac2b2430a89b270f6af2c76d8dfd086a07176afe7c76c2c61&amp;pii=S0921344917301647&amp;tid=spdf-694d47ce-690f-4275-8f71-55b60f5c94f6&amp;sid=1c89689d51f553463f09ef49e803e118edd3gxrqa&amp;type=client&amp;tsoh=d3d3LnNjaWVuY2VkaXJlY3QuY29t&amp;ua=07135d565d5c5252&amp;rr=883223f15c35a319&amp;cc=it</t>
  </si>
  <si>
    <t>Fruits &amp; Vegetables</t>
  </si>
  <si>
    <t>Lithuania</t>
  </si>
  <si>
    <t>Ratios of food waste slightly related with drivers for retail</t>
  </si>
  <si>
    <t>https://doi.org/10.1016/j.jretconser.2022.103116</t>
  </si>
  <si>
    <t>Poland</t>
  </si>
  <si>
    <t>495,1</t>
  </si>
  <si>
    <t>14,9%</t>
  </si>
  <si>
    <t>Seasonality, maximum food loss rates in the summer months between July and September, and their lowest food loss rates between January and March.</t>
  </si>
  <si>
    <t>Retailers; data from private level; quantity in KG</t>
  </si>
  <si>
    <t>https://doi.org/10.3390/su10093173</t>
  </si>
  <si>
    <t>1,98%</t>
  </si>
  <si>
    <t>Sorting and Grading: Inaccurate or inefficient sorting and grading processes that result in the rejection of fruits based on quality standards. Packaging Issues, Temperature and Humidity Control: Lack of proper control over temperature and humidity levels during conditioning, affecting the shelf life and quality of fruits.
Storage Conditions: Inadequate storage facilities or practices that expose fruits to unfavorable conditions, such as excessive moisture or inadequate ventilation., Handling and Transportation</t>
  </si>
  <si>
    <t>1,61%</t>
  </si>
  <si>
    <t>33,6%</t>
  </si>
  <si>
    <t>Producer, wholesalers, distributors, retailers; data from private level</t>
  </si>
  <si>
    <t>https://pdf.sciencedirectassets.com/272241/1-s2.0-S1470160X21X00167/1-s2.0-S1470160X22002527/main.pdf?X-Amz-Security-Token=IQoJb3JpZ2luX2VjEJX%2F%2F%2F%2F%2F%2F%2F%2F%2F%2FwEaCXVzLWVhc3QtMSJHMEUCIBVY1PuFz2bP6aj7rZcU6JEZM3Vto8J25L33OwEFYJlVAiEAivaaKazcu9cjmHtfTc3JwaXYpKlg4B%2BOp1UwV5%2BN6TsqvAUI7v%2F%2F%2F%2F%2F%2F%2F%2F%2F%2FARAFGgwwNTkwMDM1NDY4NjUiDFHPOeVBS%2Breo1eeISqQBarSbGs855CAnN8HE11A0oy5YCRWolMwjREscdLb3L3MZq119Ktitm1JGXgShRhi2hY1P4eNo4XRZ%2FqR5%2B038VhDDVIcHM%2BYF1JXZ5B22sC5hJR%2FJSwjAJQhAtyzkx3c84AunjVdBb35x2NDRdTC%2BjcOv0Uzzwxb7FxUgHXVTXpBWdCdK94u4QnFlBnZghkbQMk9eBJBclPrLe8rMvi7m3i%2FHArewEQubZCtTPtWhBMrC9VAAGtwrDDnY1wqinL7AFhOHE%2F6rnvFj3xPSjO2XMZ9bYhqmblwQvT3LXgWtKGFi0kWE536XU9tPDovblRDSO4rHwpZrQNu4b1mQRChxSZdbZgXkHYVuEWYN0kD6KXkFa07Yf6KTWiKgH6DXWEwnFfVkuJJTBhWDG1Rr9uXYe%2BN8puoJVWHMvN9QTazH5WSA4RVaC8a6jmJvJQcMC%2B5ZpHKxW%2BTtRFr7YbgSBwOPoqc4G92kKVPHX9K2Qk%2BAidgy35s6WFJi0pGug6uxngC6LtdcYDHkkJXfYzJXdPzatEo%2BpE7PzlDlm4jbY7zRcU3DGhO1jYvVmeDIwdUabK2MsUNQTW2O7FoFO%2BBasz%2BheMayt4FoQ81ynWn%2B8E8KusiMVCDXWC3xqHc7UHbhrJQgI76JjxtI9EyHGFDjd7iAxHHqyuAQj3RCsRAFxrCn3wHlnfD7tWwQO21IkwD6j64qSmXE%2B%2F4I2nGUEkuLfRzLu4BEig8BjN40nUv0gViuPb1z7B0doyjaHO%2BQdTAAjQSE4S%2FzzDfhTU0jSec4hk6hVhxxeeFQyn90q%2FDvqykokXksu1Yx35YLzzW2WalObP8grSfweGwjLktbMfHfGF1iJynmX%2FOXHO6QodBhhoSu1mEMJft7bEGOrEB0cpUxeC4MB2vxvo28uu1xuByFl9vj5E4oK1XomuKLF6b4Q6FVBheCw3QxNUpatpA98IYbORPHHLQkHSZ7B%2FKeeC9IxnfzdjEJF%2BYg8%2Bq8rBG2vrToH2m5Qvjou180Mv%2FF78KlwHkbQOpVhCi0KEIwrgxMOg3pBS6B%2BPks%2BPg7lyPVgji8YsoKlMU2nnqF0SKK4WI8YUWFt1rGLZB1gW2N15OOuXfM8yAYqRfQaFC%2Fzjh&amp;X-Amz-Algorithm=AWS4-HMAC-SHA256&amp;X-Amz-Date=20240508T133622Z&amp;X-Amz-SignedHeaders=host&amp;X-Amz-Expires=300&amp;X-Amz-Credential=ASIAQ3PHCVTY4KJMDHWH%2F20240508%2Fus-east-1%2Fs3%2Faws4_request&amp;X-Amz-Signature=6958084da2220623c6aab2ccaab72c190663da8d3f8e375caf9ea85f5bfd83a5&amp;hash=b7338982d3a54f542a69ffd9e0b90f8b2c3b51666fcfc10d7d94dbcaae6a93f3&amp;host=68042c943591013ac2b2430a89b270f6af2c76d8dfd086a07176afe7c76c2c61&amp;pii=S1470160X22002527&amp;tid=spdf-e95c8fc5-e505-4252-ab46-ed51e8c5a9b0&amp;sid=c53146925acad64e94286641c5a8bc8ab9bcgxrqb&amp;type=client&amp;tsoh=d3d3LnNjaWVuY2VkaXJlY3QuY29t&amp;ua=07135d565e570457&amp;rr=8809d6989a7174ee&amp;cc=it</t>
  </si>
  <si>
    <t>11,1%</t>
  </si>
  <si>
    <t>oranges and mandarines</t>
  </si>
  <si>
    <t>lemons and limes</t>
  </si>
  <si>
    <t>2,9%</t>
  </si>
  <si>
    <t>35,7%</t>
  </si>
  <si>
    <t>10,5%</t>
  </si>
  <si>
    <t>1,9%</t>
  </si>
  <si>
    <t>timing of harvest, handling practices, labor shortages (insufficient labor force during peak harvest time causing delays in harvesting and resulting in overripe or spoiled fruits), Mechanical Harvesting Issues, Weather Conditions: Adverse weather events during the harvest period</t>
  </si>
  <si>
    <t>1,54%</t>
  </si>
  <si>
    <t xml:space="preserve">Sweden </t>
  </si>
  <si>
    <t>6,4</t>
  </si>
  <si>
    <t>unsellable due to defects or that have expired shelflife or excessive amount of products was ordered</t>
  </si>
  <si>
    <t>Retailers; data from private level; quantity in tonnes</t>
  </si>
  <si>
    <t>https://pdf.sciencedirectassets.com/271808/1-s2.0-S0921344916X00134/1-s2.0-S0921344916303676/main.pdf?X-Amz-Security-Token=IQoJb3JpZ2luX2VjEJD%2F%2F%2F%2F%2F%2F%2F%2F%2F%2FwEaCXVzLWVhc3QtMSJHMEUCIQCoxGCxjNiYFNvLLHCYEVhniMkEumbQtHilFfQuVEASrAIgR60mScdwvCjxi1lRywc%2BrZWyk%2FRpZeZolxlYirBnBiwqvAUI6f%2F%2F%2F%2F%2F%2F%2F%2F%2F%2FARAFGgwwNTkwMDM1NDY4NjUiDGDtDkSMyc%2Fq%2FOUY%2FSqQBcRxl36YLAaqXCj6gJXADa909ksS%2Bh5Uoh3aNKu0p6NyG2H%2FdrPOF1gnusuj0xcOMqFoeHNpZas7u%2BtOD6WlvJYRLY00QZoG%2FJlzdDWdCPcn7YW64aXAGnEuu8N9KRgX9MQ1KaQgVzvkOTyjz5AHpDRcjSHJqryCBWelAJ2G8FfaF%2F0IHuTVINadb9GsH3HI0t6br5qD1IRvKRUTd2wpMcS%2FcjuATbIN4eiZbdhO2NNBkD5bEt2TRsBT11k0B4KMTXeqBja2r6EPFiyhwAlqANrH4PxUuVTbcrnptCYYffOdqCSfKXtU1DM2GMobiItHCwkfCP8kRXmvmwl00O9ZbenvhWaZRsLhr0UjNsqYag%2F3zE6XhJG1LMaRti7uUkiBFkufzFgG28S%2Fa7u2E2qBn4slBQhuhH%2BNP4D32RdQ0OzzOjZgpJjKQQajLgJzPUdLtlJW%2BIPj30Y%2BNKK%2BlYbvS21zSRjYtK77B6RUChj3pzelCigwroEJLbpNRg1tlseJfIqCNseoo%2FclWv14o0IByheNM%2FqvdZYCmX5XuKKttzSNr9IJHWNemTdw7UtAhknmDdMkGvcXyYw44At0RSvku2B2fYflAnmmoyZ7T8gvMMA48R56FI%2FCakPM%2BnGMLDK3WPJhc%2BS8ebClurrMXnYaxU9cBf4WdK%2FswbADOPONnUeVVjWnarsvHaTcB36sDdUc%2Bkslo84f4xENIgWlAUqCzw7nPctLh1vgJY%2F6%2F1lTj32xv2W2ghclU1g7C1M3wD0dTLcL4r9mFyR3oFckXh3td0rlaX7xGk41pDPHKddw8kjV86UwX3XLNt%2Bl1h6Q362mCtgHOpECI5nLv5e%2BzhgJTzBAjsbm66mOT8NXR2vJ%2BvH5MMLZ7LEGOrEB4lDCGIjgzk6y0ehUqF7ZeSJ5w62lAQCemI6r1vnmLnsIP4PQPfEua%2F54DLMbxFYMThxHSa%2Fnidv%2FezNe91hNTt%2BHlNqASlKeJPBKrBaFQFUQ4sq3lWM%2BgLHh73wUt0brq0RxpgcGfqBLOzKc4pS7c4alFiQr68b2RZtuOXt1ydHRqlzC%2FFEkpbmCMo%2B9zNFVPUrmE5eAJ%2BHUnuA0uhK1AutBvbcaQnd6E5JJFBeJTqfm&amp;X-Amz-Algorithm=AWS4-HMAC-SHA256&amp;X-Amz-Date=20240508T081706Z&amp;X-Amz-SignedHeaders=host&amp;X-Amz-Expires=300&amp;X-Amz-Credential=ASIAQ3PHCVTYXTCVCP5K%2F20240508%2Fus-east-1%2Fs3%2Faws4_request&amp;X-Amz-Signature=3688b6ef7a66bd4dc9be93e6ae35145ea3c98ed40f47b1b94cfc666df5a2361e&amp;hash=8aee2de4e95b10d8a90ca7b3aa0c1ef08947fd457dd74a6079f3f00f22df8bce&amp;host=68042c943591013ac2b2430a89b270f6af2c76d8dfd086a07176afe7c76c2c61&amp;pii=S0921344916303676&amp;tid=spdf-175d188b-9df9-4ae7-acae-c442404a1eeb&amp;sid=c53146925acad64e94286641c5a8bc8ab9bcgxrqb&amp;type=client&amp;tsoh=d3d3LnNjaWVuY2VkaXJlY3QuY29t&amp;ua=07135d565e565053&amp;rr=880802ec1b93a32b&amp;cc=it</t>
  </si>
  <si>
    <t>Eggs</t>
  </si>
  <si>
    <t>France</t>
  </si>
  <si>
    <t>892,44</t>
  </si>
  <si>
    <t>Hatching eggs are not included in the eggs for consumption</t>
  </si>
  <si>
    <t>https://www.eepta.eu/dynamic/media/1/documents/EU%20market%20situation%20for%20Eggs/21%20March%202024.pdf</t>
  </si>
  <si>
    <t>Spain</t>
  </si>
  <si>
    <t>870,00</t>
  </si>
  <si>
    <t>Germany</t>
  </si>
  <si>
    <t>915,00</t>
  </si>
  <si>
    <t>Italy</t>
  </si>
  <si>
    <t>750,00</t>
  </si>
  <si>
    <t>Netherlands</t>
  </si>
  <si>
    <t>532,06</t>
  </si>
  <si>
    <t>468,46</t>
  </si>
  <si>
    <t>Romania</t>
  </si>
  <si>
    <t>330,00</t>
  </si>
  <si>
    <t>Belgium</t>
  </si>
  <si>
    <t>138,20</t>
  </si>
  <si>
    <t>Tonnes</t>
  </si>
  <si>
    <t>Cereals</t>
  </si>
  <si>
    <t>FLW data of manufacturing; Quantity of FW in MT</t>
  </si>
  <si>
    <t>https://pubs-acs-org.ep.fjernadgang.kb.dk/doi/suppl/10.1021/acs.est.7b00401/suppl_file/es7b00401_si_001.pdf</t>
  </si>
  <si>
    <t>Bakery products</t>
  </si>
  <si>
    <t>Finland</t>
  </si>
  <si>
    <t>https://pubs-acs-org.ep.fjernadgang.kb.dk/doi/full/10.1021/acs.est.7b00413</t>
  </si>
  <si>
    <t>Czech Republic</t>
  </si>
  <si>
    <t>141,00</t>
  </si>
  <si>
    <t>Austria</t>
  </si>
  <si>
    <t>139,24</t>
  </si>
  <si>
    <t xml:space="preserve">Portugal </t>
  </si>
  <si>
    <t>119,60</t>
  </si>
  <si>
    <t xml:space="preserve">Meat </t>
  </si>
  <si>
    <t>Meat &amp; meat products</t>
  </si>
  <si>
    <t>0,15</t>
  </si>
  <si>
    <t>https://pubs-acs-org.ep.fjernadgang.kb.dk/doi/full/10.1021/acs.est.7b00417</t>
  </si>
  <si>
    <t>Fish</t>
  </si>
  <si>
    <t>Meat products</t>
  </si>
  <si>
    <t>0,013</t>
  </si>
  <si>
    <t>https://pubs-acs-org.ep.fjernadgang.kb.dk/doi/full/10.1021/acs.est.7b00419</t>
  </si>
  <si>
    <t>https://pubs-acs-org.ep.fjernadgang.kb.dk/doi/full/10.1021/acs.est.7b00420</t>
  </si>
  <si>
    <t>Denmark</t>
  </si>
  <si>
    <t>0,034</t>
  </si>
  <si>
    <t>https://pubs-acs-org.ep.fjernadgang.kb.dk/doi/full/10.1021/acs.est.7b00421</t>
  </si>
  <si>
    <t>4,91E-05</t>
  </si>
  <si>
    <t>FLW data of distribution; Quantity of FW in MT</t>
  </si>
  <si>
    <t>https://pubs-acs-org.ep.fjernadgang.kb.dk/doi/full/10.1021/acs.est.7b00422</t>
  </si>
  <si>
    <t>Norway</t>
  </si>
  <si>
    <t>0,004</t>
  </si>
  <si>
    <t>FLW data of retailing; Quantity of FW in MT</t>
  </si>
  <si>
    <t>https://pubs-acs-org.ep.fjernadgang.kb.dk/doi/full/10.1021/acs.est.7b00423</t>
  </si>
  <si>
    <t>154,00</t>
  </si>
  <si>
    <t>Hungary</t>
  </si>
  <si>
    <t>115,70</t>
  </si>
  <si>
    <t>Lamb</t>
  </si>
  <si>
    <t>3,5</t>
  </si>
  <si>
    <t>FLW data of retailing; Quantity of FW per capita</t>
  </si>
  <si>
    <t>https://pubs-acs-org.ep.fjernadgang.kb.dk/doi/full/10.1021/acs.est.7b00426</t>
  </si>
  <si>
    <t xml:space="preserve">43,4 </t>
  </si>
  <si>
    <t>1,3%</t>
  </si>
  <si>
    <t>https://doi.org/10.3390/su10093171</t>
  </si>
  <si>
    <t>https://doi.org/10.3390/su10093175</t>
  </si>
  <si>
    <t>88,40</t>
  </si>
  <si>
    <t>202,2</t>
  </si>
  <si>
    <t>Greece</t>
  </si>
  <si>
    <t>90,00</t>
  </si>
  <si>
    <t>https://doi.org/10.1016/j.jretconser.2022.103117</t>
  </si>
  <si>
    <t>fish</t>
  </si>
  <si>
    <t>https://doi.org/10.1016/j.jretconser.2022.103118</t>
  </si>
  <si>
    <t>4,2%</t>
  </si>
  <si>
    <t>Harvesting technique, weather conditions and quality problems</t>
  </si>
  <si>
    <t>Producers; data from private level</t>
  </si>
  <si>
    <t>https://norden.diva-portal.org/smash/get/diva2:1076202/FULLTEXT01.pdf</t>
  </si>
  <si>
    <t>Quality deficiencies (e.g. protein and starch quality) was the main cause, followed by plant diseases, threshing and weather conditions.</t>
  </si>
  <si>
    <t>6,6%</t>
  </si>
  <si>
    <t>Weather conditions, quality issues and pests/animal damage are the major reasons.</t>
  </si>
  <si>
    <t>sweden</t>
  </si>
  <si>
    <t>Major reasons are low protein content and damage due to animal wildlife. Other reasons are harvest, weather, and low falling number.</t>
  </si>
  <si>
    <t>Bulgaria</t>
  </si>
  <si>
    <t>88,00</t>
  </si>
  <si>
    <t>Ireland</t>
  </si>
  <si>
    <t>83,50</t>
  </si>
  <si>
    <t>77,50</t>
  </si>
  <si>
    <t>Croatia</t>
  </si>
  <si>
    <t>64,88</t>
  </si>
  <si>
    <t>Slovakia</t>
  </si>
  <si>
    <t>61,00</t>
  </si>
  <si>
    <t xml:space="preserve">Lithuania </t>
  </si>
  <si>
    <t>50,00</t>
  </si>
  <si>
    <t>Latvia</t>
  </si>
  <si>
    <t>41,10</t>
  </si>
  <si>
    <t>Slovenia</t>
  </si>
  <si>
    <t>22,00</t>
  </si>
  <si>
    <t>Estonia</t>
  </si>
  <si>
    <t>9,20</t>
  </si>
  <si>
    <t>Cyprus</t>
  </si>
  <si>
    <t>8,20</t>
  </si>
  <si>
    <t xml:space="preserve">Malta </t>
  </si>
  <si>
    <t>6,90</t>
  </si>
  <si>
    <t>915,5</t>
  </si>
  <si>
    <t xml:space="preserve">Anchovy </t>
  </si>
  <si>
    <t>97,38</t>
  </si>
  <si>
    <t>1,7%</t>
  </si>
  <si>
    <t>93,6%</t>
  </si>
  <si>
    <t xml:space="preserve">93,6% of FW related to  Regulation 2019/1241 ; 2,5% excess of product </t>
  </si>
  <si>
    <t>0,3</t>
  </si>
  <si>
    <t>0,01%</t>
  </si>
  <si>
    <t>100% related to FMS</t>
  </si>
  <si>
    <t>61,7</t>
  </si>
  <si>
    <t>Retail as supermarket, 25% related to FMS</t>
  </si>
  <si>
    <t>food waste caused at food services</t>
  </si>
  <si>
    <t>Food service; data from EU level; quantity in tones</t>
  </si>
  <si>
    <t>Meat</t>
  </si>
  <si>
    <t>2,6</t>
  </si>
  <si>
    <t>Primary Production</t>
  </si>
  <si>
    <t>Nordic</t>
  </si>
  <si>
    <t>3,6%</t>
  </si>
  <si>
    <t>Shell eggs</t>
  </si>
  <si>
    <t>eggs are squeezed in the sorting machine or during packaging. so at the egg sorting belt and in the packaging in egg tray.</t>
  </si>
  <si>
    <t>Miljøstyrelsen / Kortlægning af madaffald i primærproduktionen samt forarbejdnings- og fremstillingssektoren</t>
  </si>
  <si>
    <t>Primary production</t>
  </si>
  <si>
    <t>3,%</t>
  </si>
  <si>
    <t>3% of total eggs produced are downgraded to class B. These eggs can be used for processing . 0,5 - 1,8% shell eggs are wasted because of cracking in the sorting and packaging process. the waste can be sold for mink fodder or passed on for biogas production.</t>
  </si>
  <si>
    <t>Processing &amp; Manufacturing</t>
  </si>
  <si>
    <t>8-10% of the waight regarded as inedible waste due to the shell. However, these shell can be used in bio.-materias processing or be burned for heat/energy. So in total, 9,4% of the egg mass is wasted without use.</t>
  </si>
  <si>
    <t xml:space="preserve">Quantity of FW in MT; FLW data of agricultural production and harvesting </t>
  </si>
  <si>
    <t>https://pubs-acs-org.ep.fjernadgang.kb.dk/doi/full/10.1021/acs.est.7b00401</t>
  </si>
  <si>
    <t>https://pubs-acs-org.ep.fjernadgang.kb.dk/doi/full/10.1021/acs.est.7b00402</t>
  </si>
  <si>
    <t>Citrus Fruits</t>
  </si>
  <si>
    <t>0,754</t>
  </si>
  <si>
    <t>https://pubs-acs-org.ep.fjernadgang.kb.dk/doi/full/10.1021/acs.est.7b00403</t>
  </si>
  <si>
    <t>Grapes</t>
  </si>
  <si>
    <t>https://pubs-acs-org.ep.fjernadgang.kb.dk/doi/full/10.1021/acs.est.7b00404</t>
  </si>
  <si>
    <t>Greenhouse vegetables</t>
  </si>
  <si>
    <t>https://pubs-acs-org.ep.fjernadgang.kb.dk/doi/full/10.1021/acs.est.7b00406</t>
  </si>
  <si>
    <t>0,184</t>
  </si>
  <si>
    <t>https://pubs-acs-org.ep.fjernadgang.kb.dk/doi/full/10.1021/acs.est.7b00407</t>
  </si>
  <si>
    <t>0,381</t>
  </si>
  <si>
    <t>https://pubs-acs-org.ep.fjernadgang.kb.dk/doi/full/10.1021/acs.est.7b00408</t>
  </si>
  <si>
    <t>0,057</t>
  </si>
  <si>
    <t>https://pubs-acs-org.ep.fjernadgang.kb.dk/doi/full/10.1021/acs.est.7b00409</t>
  </si>
  <si>
    <t>21,9%</t>
  </si>
  <si>
    <t>3,33%</t>
  </si>
  <si>
    <t>0,481</t>
  </si>
  <si>
    <t>https://pubs-acs-org.ep.fjernadgang.kb.dk/doi/full/10.1021/acs.est.7b00411</t>
  </si>
  <si>
    <t>0,28</t>
  </si>
  <si>
    <t>https://pubs-acs-org.ep.fjernadgang.kb.dk/doi/full/10.1021/acs.est.7b00414</t>
  </si>
  <si>
    <t>0,073</t>
  </si>
  <si>
    <t>https://pubs-acs-org.ep.fjernadgang.kb.dk/doi/full/10.1021/acs.est.7b00415</t>
  </si>
  <si>
    <t>0,03</t>
  </si>
  <si>
    <t>https://pubs-acs-org.ep.fjernadgang.kb.dk/doi/full/10.1021/acs.est.7b00416</t>
  </si>
  <si>
    <t>https://pubs-acs-org.ep.fjernadgang.kb.dk/doi/full/10.1021/acs.est.7b00424</t>
  </si>
  <si>
    <t>All Commodoties</t>
  </si>
  <si>
    <t>Primary production of food - agriculture, fishing and aquaculture</t>
  </si>
  <si>
    <t>*bio, household and similar waste</t>
  </si>
  <si>
    <t>Eurostat</t>
  </si>
  <si>
    <t>Czechia</t>
  </si>
  <si>
    <t>1.244.000</t>
  </si>
  <si>
    <t>d</t>
  </si>
  <si>
    <t>Luxembourg</t>
  </si>
  <si>
    <t>Malta</t>
  </si>
  <si>
    <t>Portugal</t>
  </si>
  <si>
    <t>Sweden</t>
  </si>
  <si>
    <t>Retail and other distribution of food</t>
  </si>
  <si>
    <t>Manufacture of food products and beverages</t>
  </si>
  <si>
    <t>2.022.535</t>
  </si>
  <si>
    <t>1.720.000</t>
  </si>
  <si>
    <t>1.131.100</t>
  </si>
  <si>
    <t>Restaurants and food services</t>
  </si>
  <si>
    <t>1.084.000</t>
  </si>
  <si>
    <t>Tomatoes</t>
  </si>
  <si>
    <t>1,0%</t>
  </si>
  <si>
    <t>Franke, U., Hartikainen, H., Mogensen, L. and Svanes, E., 2016. Food losses and waste in primary production: Data collection in the Nordic countries. Nordic Council of Ministers.</t>
  </si>
  <si>
    <t>Onions, Green shallots</t>
  </si>
  <si>
    <t>15,%</t>
  </si>
  <si>
    <t>Cabage &amp; Brassicas</t>
  </si>
  <si>
    <t>10,%</t>
  </si>
  <si>
    <t>13,%</t>
  </si>
  <si>
    <t>17,%</t>
  </si>
  <si>
    <t>Cucumbers</t>
  </si>
  <si>
    <t>1,%</t>
  </si>
  <si>
    <t>14,%</t>
  </si>
  <si>
    <t>Mushrooms &amp; Truffels</t>
  </si>
  <si>
    <t>Beans</t>
  </si>
  <si>
    <t>4,%</t>
  </si>
  <si>
    <t>Pears</t>
  </si>
  <si>
    <t>Currants</t>
  </si>
  <si>
    <t>Potatoes for food</t>
  </si>
  <si>
    <t>7,%</t>
  </si>
  <si>
    <t>Onions</t>
  </si>
  <si>
    <t>Cabbage</t>
  </si>
  <si>
    <t>5,%</t>
  </si>
  <si>
    <t>Apples</t>
  </si>
  <si>
    <t>2,%</t>
  </si>
  <si>
    <t>Strawberries</t>
  </si>
  <si>
    <t>tones</t>
  </si>
  <si>
    <t>about 80-85% of the production is sold for fresh consumption about 12-17% is used for juice production. so 3-5% is loss as food waste</t>
  </si>
  <si>
    <t>95% is sold for fresh consumption and 5% is loss as food waste.</t>
  </si>
  <si>
    <t>Carrot</t>
  </si>
  <si>
    <t>30,%</t>
  </si>
  <si>
    <t>3-10% is not harvested bacause of machinary and weather conditions, and 8-20% discarded after harvested due to injuries or rot.</t>
  </si>
  <si>
    <t>Onion</t>
  </si>
  <si>
    <t>Cucumber, greenhouse</t>
  </si>
  <si>
    <t>8-13,%</t>
  </si>
  <si>
    <t>20,8%</t>
  </si>
  <si>
    <t>prominat reason is unacceptable shape and size followed to damage at harvest and handling</t>
  </si>
  <si>
    <t>Quality issues, pest, plant diseases, harveting methods</t>
  </si>
  <si>
    <r>
      <t>Hartikainen, H., Svanes, E., Franke, U. and Mogensen, L., 2017. </t>
    </r>
    <r>
      <rPr>
        <i/>
        <sz val="10"/>
        <color rgb="FF222222"/>
        <rFont val="Arial"/>
        <family val="2"/>
        <charset val="1"/>
      </rPr>
      <t>Food losses and waste in primary production: Case studies on carrots, onions, peas, cereals and farmed fish</t>
    </r>
    <r>
      <rPr>
        <sz val="10"/>
        <color rgb="FF222222"/>
        <rFont val="Arial"/>
        <family val="2"/>
        <charset val="1"/>
      </rPr>
      <t>. Nordic Council of Ministers.</t>
    </r>
  </si>
  <si>
    <t>Findland</t>
  </si>
  <si>
    <t>25,8%</t>
  </si>
  <si>
    <t>Due to especially after harvesting: Quality (appearence, size), plant disease and damage</t>
  </si>
  <si>
    <t>Hartikainen, H., Svanes, E., Franke, U. and Mogensen, L., 2017. Food losses and waste in primary production: Case studies on carrots, onions, peas, cereals and farmed fish. Nordic Council of Ministers.</t>
  </si>
  <si>
    <t>17,6%</t>
  </si>
  <si>
    <t>main reason are pests, plant disease and quality issues</t>
  </si>
  <si>
    <t>13-31,%</t>
  </si>
  <si>
    <t>during harvest: unacceptable size and shape, damage during harvest and handeling</t>
  </si>
  <si>
    <t>21,%</t>
  </si>
  <si>
    <t>quality issues, plant disease, pest and weather condition</t>
  </si>
  <si>
    <t>11,%</t>
  </si>
  <si>
    <t>plant disease, pest and weather condition</t>
  </si>
  <si>
    <t>8,4%</t>
  </si>
  <si>
    <t>Damage during the harvest or handeling; unacceptable shape and size</t>
  </si>
  <si>
    <t>18,%</t>
  </si>
  <si>
    <t>Damage during harvest and handling, no sale/overproduction, weather condition</t>
  </si>
  <si>
    <t>Diseases and weather conditions</t>
  </si>
  <si>
    <t>21,4%</t>
  </si>
  <si>
    <t>Harvesting and handeling  and did not have enough time to harvest</t>
  </si>
  <si>
    <t>20,1%</t>
  </si>
  <si>
    <t>majour reason was weather. Color pr appearence also important factor.</t>
  </si>
  <si>
    <t>17,7%</t>
  </si>
  <si>
    <t>Diseases and weather condition</t>
  </si>
  <si>
    <t>16,5%</t>
  </si>
  <si>
    <t>Damage during harvest or handling including quality (bad colour/appearance)</t>
  </si>
  <si>
    <t>Wheat</t>
  </si>
  <si>
    <t>Thousand tonnes</t>
  </si>
  <si>
    <t>14% Side-Flow and most of SF is used as animal feed so technically no FW</t>
  </si>
  <si>
    <t>Franke, U., Hartikainen, H., Mogensen, L. and Svanes, E., 2016. Food losses and waste in primary production: Data collection in the Nordic countries. Nordic Council of Ministers.</t>
  </si>
  <si>
    <t>Rye</t>
  </si>
  <si>
    <t xml:space="preserve">4% Side-Flow </t>
  </si>
  <si>
    <r>
      <t>Franke, U., Hartikainen, H., Mogensen, L. and Svanes, E., 2016. </t>
    </r>
    <r>
      <rPr>
        <i/>
        <sz val="10"/>
        <color rgb="FF222222"/>
        <rFont val="Arial"/>
        <family val="2"/>
        <charset val="1"/>
      </rPr>
      <t>Food losses and waste in primary production: Data collection in the Nordic countries</t>
    </r>
    <r>
      <rPr>
        <sz val="10"/>
        <color rgb="FF222222"/>
        <rFont val="Arial"/>
        <family val="2"/>
        <charset val="1"/>
      </rPr>
      <t>. Nordic Council of Ministers.</t>
    </r>
  </si>
  <si>
    <t>Oats</t>
  </si>
  <si>
    <t>4% Side-Flow</t>
  </si>
  <si>
    <t>Grain in total</t>
  </si>
  <si>
    <t>6-13,%</t>
  </si>
  <si>
    <t>Typically 70-80% Danish grain are used for feed. So most of the discarded cereals are used for animal feed so hard to count as actual Food Waste</t>
  </si>
  <si>
    <t>Harveting technique, weather condition &amp; Quality problem</t>
  </si>
  <si>
    <t xml:space="preserve">Wheat </t>
  </si>
  <si>
    <t>Quality deficiencies (eg. protein and strach quality)</t>
  </si>
  <si>
    <t>Weather conditions, Quality issue and pests damage</t>
  </si>
  <si>
    <t>23,%</t>
  </si>
  <si>
    <t>Majour reason are low protein content and damage due to animal wildlife.</t>
  </si>
  <si>
    <t>Bovine</t>
  </si>
  <si>
    <t>0,7%</t>
  </si>
  <si>
    <t>Pig</t>
  </si>
  <si>
    <t>0,2%</t>
  </si>
  <si>
    <t>Total  meat production: 3223</t>
  </si>
  <si>
    <t>0,23%</t>
  </si>
  <si>
    <t>Cattle</t>
  </si>
  <si>
    <t>52,%</t>
  </si>
  <si>
    <t xml:space="preserve">Hereof, a total of 123,400 tonnes was edible products. It also give 116, 700 of by-products. </t>
  </si>
  <si>
    <t>15,76%</t>
  </si>
  <si>
    <t>from the waste, 158,000 tonnes were used for feed and 4,200 tonnes for pharma production. of the remaining 152,000 tonnes were sent to destruction and 21,000 tonnes to biogas production.</t>
  </si>
  <si>
    <t>Total chicken production is estimated at 192,000 tones/year.</t>
  </si>
  <si>
    <t>fish industry</t>
  </si>
  <si>
    <t>5,3%</t>
  </si>
  <si>
    <t>61,%</t>
  </si>
  <si>
    <t>The waste consist of heads, tails, fins, entrails, skin and shells, where some is used for oil extraction or fishmeal production.</t>
  </si>
  <si>
    <t>-</t>
  </si>
  <si>
    <t>All commodoties</t>
  </si>
  <si>
    <t/>
  </si>
  <si>
    <t>Total production of fish, crustaceans, molluscs and other aquatic organisms from aquaculture ("fish-farming")</t>
  </si>
  <si>
    <t>The total annual catch of fishery products</t>
  </si>
  <si>
    <t>c</t>
  </si>
  <si>
    <t>Cereals for the production of grain (including seed)</t>
  </si>
  <si>
    <t>bovine meat- Slaughtering in slaughterhouses</t>
  </si>
  <si>
    <t>Fresh vegetables (including melons)</t>
  </si>
  <si>
    <t>1000 ha</t>
  </si>
  <si>
    <t>Carrots by Area (cultivation/harvested/production)</t>
  </si>
  <si>
    <t>Cucumber</t>
  </si>
  <si>
    <t>Cucumber by Area (cultivation/harvested/production)</t>
  </si>
  <si>
    <t>Tomatoes by Area (cultivation/harvested/production)</t>
  </si>
  <si>
    <t>Fresh vegetables (including melons) and strawberries</t>
  </si>
  <si>
    <t>1000t</t>
  </si>
  <si>
    <t>Cereals, other</t>
  </si>
  <si>
    <t>2020</t>
  </si>
  <si>
    <t>FAOStat-Food Balance Sheet</t>
  </si>
  <si>
    <t>2021</t>
  </si>
  <si>
    <t>2022</t>
  </si>
  <si>
    <t>Tomatoes and products</t>
  </si>
  <si>
    <t>Vegetables, other</t>
  </si>
  <si>
    <t>Citrus, Other</t>
  </si>
  <si>
    <t>Apples and products</t>
  </si>
  <si>
    <t>Grapes and products (excl wine)</t>
  </si>
  <si>
    <t>Bovine Meat</t>
  </si>
  <si>
    <t>Poultry Meat</t>
  </si>
  <si>
    <t>1000 t</t>
  </si>
  <si>
    <t>Netherlands (Kingdom of the)</t>
  </si>
  <si>
    <t>Unit</t>
  </si>
  <si>
    <t>Item</t>
  </si>
  <si>
    <t>Area</t>
  </si>
  <si>
    <t>Element</t>
  </si>
  <si>
    <t>Year</t>
  </si>
  <si>
    <t>Value</t>
  </si>
  <si>
    <t>Production</t>
  </si>
  <si>
    <t>Domestic supply quantity</t>
  </si>
  <si>
    <t>Other uses (non-food)</t>
  </si>
  <si>
    <t>Fresh vegetables and strawberries by area [tag00115]</t>
  </si>
  <si>
    <t>Open product page</t>
  </si>
  <si>
    <t>Open in Data Browser</t>
  </si>
  <si>
    <t xml:space="preserve">Description: </t>
  </si>
  <si>
    <t>This table includes the areas of all brassicas, leafy and stalked vegetables, vegetables cultivated for fruit, root, tuber and bulb vegetables, fresh pulses, other vegetables harvested fresh (not dry), including melons, and strawberries grown on arable land outdoor in rotation with other agricultural or horticultural crops and under glass or high accessible cover. This indicator uses the concepts of "harvested area". The "harvested area" corresponds to the total sown area for the production of a specific crop during the same year (i.e. the sum of the areas sown and harvested more than once in the same year) excluding the non-harvested area. For instance, radishes have a cropping time of between 4 and 6 weeks. If 1 ha is sown and harvested four times, within the same year, and all the sown area is harvested except the last one, where only 80% of the field is harvested, then the harvested area will be 3,8 hectares (4 hectares minus non harvested area 0,2 hectares).</t>
  </si>
  <si>
    <t xml:space="preserve">Last update of data: </t>
  </si>
  <si>
    <t>30/08/2024 23:00</t>
  </si>
  <si>
    <t xml:space="preserve">Last change of data structure: </t>
  </si>
  <si>
    <t>Institutional source(s)</t>
  </si>
  <si>
    <t>Source dataset(s)</t>
  </si>
  <si>
    <t>This dataset is computed from</t>
  </si>
  <si>
    <t>apro_cpsh1</t>
  </si>
  <si>
    <t>Contents</t>
  </si>
  <si>
    <t>Time frequency</t>
  </si>
  <si>
    <t>Crops</t>
  </si>
  <si>
    <t>Structure of production</t>
  </si>
  <si>
    <t>Sheet 1</t>
  </si>
  <si>
    <t>Annual</t>
  </si>
  <si>
    <t>Area (cultivation/harvested/production) (1000 ha)</t>
  </si>
  <si>
    <t>Data extracted on 05/09/2024 21:47:22 from [ESTAT]</t>
  </si>
  <si>
    <t xml:space="preserve">Dataset: </t>
  </si>
  <si>
    <t xml:space="preserve">Last updated: </t>
  </si>
  <si>
    <t>TIME</t>
  </si>
  <si>
    <t>2023</t>
  </si>
  <si>
    <t>GEO (Labels)</t>
  </si>
  <si>
    <t>European Union - 27 countries (from 2020)</t>
  </si>
  <si>
    <t>Data extracted on 05/09/2024 21:48:30 from [ESTAT]</t>
  </si>
  <si>
    <t>definition differs (see metadata)</t>
  </si>
  <si>
    <t>Data extracted on 05/09/2024 21:48:03 from [ESTAT]</t>
  </si>
  <si>
    <t>Data extracted on 05/09/2024 21:51:04 from [ESTAT]</t>
  </si>
  <si>
    <t>Crop production in EU standard humidity [apro_cpsh1__custom_12781099]</t>
  </si>
  <si>
    <t>08/01/2024 23:00</t>
  </si>
  <si>
    <t>Harvested production in EU standard humidity (1000 t)</t>
  </si>
  <si>
    <t>Data extracted on 05/09/2024 21:38:35 from [ESTAT]</t>
  </si>
  <si>
    <t>Slaughtering in slaughterhouses - annual data [apro_mt_pann$defaultview]</t>
  </si>
  <si>
    <t>19/07/2024 23:00</t>
  </si>
  <si>
    <t>02/07/2024 23:00</t>
  </si>
  <si>
    <t>This data product is extracted from the following source datasets</t>
  </si>
  <si>
    <t>apro_mt_pann</t>
  </si>
  <si>
    <t>Slaughtering in slaughterhouses - annual data</t>
  </si>
  <si>
    <t>Meat product</t>
  </si>
  <si>
    <t>Item of meat</t>
  </si>
  <si>
    <t>Unit of measure</t>
  </si>
  <si>
    <t>Bovine meat</t>
  </si>
  <si>
    <t>Slaughterings</t>
  </si>
  <si>
    <t>Data extracted on 05/09/2024 21:40:02 from [ESTAT]</t>
  </si>
  <si>
    <t>2014</t>
  </si>
  <si>
    <t>2015</t>
  </si>
  <si>
    <t>2016</t>
  </si>
  <si>
    <t>2017</t>
  </si>
  <si>
    <t>2018</t>
  </si>
  <si>
    <t>2019</t>
  </si>
  <si>
    <t>confidential</t>
  </si>
  <si>
    <t>Data extracted on 05/09/2024 21:50:02 from [ESTAT]</t>
  </si>
  <si>
    <t>Data extracted on 05/09/2024 21:37:17 from [ESTAT]</t>
  </si>
  <si>
    <t>Food waste and food waste prevention by NACE Rev. 2 activity - tonnes of fresh mass [env_wasfw$defaultview]</t>
  </si>
  <si>
    <t>28/09/2023 23:00</t>
  </si>
  <si>
    <t>03/01/2024 23:00</t>
  </si>
  <si>
    <t>env_wasfw</t>
  </si>
  <si>
    <t>Food waste and food waste prevention by NACE Rev. 2 activity - tonnes of fresh mass</t>
  </si>
  <si>
    <t>Waste management operations</t>
  </si>
  <si>
    <t>Waste categories</t>
  </si>
  <si>
    <t>Time</t>
  </si>
  <si>
    <t>Waste collected</t>
  </si>
  <si>
    <t>Food waste - bio, household and similar waste</t>
  </si>
  <si>
    <t>Tonne</t>
  </si>
  <si>
    <t>Data extracted on 05/09/2024 16:38:21 from [ESTAT]</t>
  </si>
  <si>
    <t>NACE_R2 (Labels)</t>
  </si>
  <si>
    <t>s</t>
  </si>
  <si>
    <t>Eurostat estimate</t>
  </si>
  <si>
    <t>Data extracted on 05/09/2024 16:38:49 from [ESTAT]</t>
  </si>
  <si>
    <t>Aquaculture production in tonnes and value [tag00075]</t>
  </si>
  <si>
    <t>Total production of fish, crustaceans, molluscs and other aquatic organisms from aquaculture ("fish-farming") from 2008 onwards, excluding hatcheries and nurseries. The data are expressed in Tonnes Live Weight (TLW, incl. shells, skeletons, etc.), Euro and Euro/Tonne. Production data from hatcheries and nurseries can be found in the fish_aq2b, fish_aq4a and fish_aq4b tables. Older data (1950-2007), excluding production from hatcheries and nurseries, are contained in the "Aquaculture production until 2007 (fish_aq08)" database.</t>
  </si>
  <si>
    <t>17/06/2024 11:00</t>
  </si>
  <si>
    <t>fish_aq2a</t>
  </si>
  <si>
    <t>Aquaculture method</t>
  </si>
  <si>
    <t>Aquatic environment</t>
  </si>
  <si>
    <t>Species</t>
  </si>
  <si>
    <t>Fishing regions</t>
  </si>
  <si>
    <t>All methods</t>
  </si>
  <si>
    <t>Total</t>
  </si>
  <si>
    <t>Total fishery products</t>
  </si>
  <si>
    <t>Total fishing areas</t>
  </si>
  <si>
    <t>Tonnes live weight</t>
  </si>
  <si>
    <t>Data extracted on 05/09/2024 16:42:32 from [ESTAT]</t>
  </si>
  <si>
    <t>2011</t>
  </si>
  <si>
    <t>2012</t>
  </si>
  <si>
    <t>2013</t>
  </si>
  <si>
    <t>f</t>
  </si>
  <si>
    <t>ep</t>
  </si>
  <si>
    <t>be</t>
  </si>
  <si>
    <t>break in time series, estimated</t>
  </si>
  <si>
    <t>forecast</t>
  </si>
  <si>
    <t>estimated, provisional</t>
  </si>
  <si>
    <t>Catches in all fishing regions [tag00076]</t>
  </si>
  <si>
    <t>The total annual catch of fishery products by EU Member States, Iceland and Norway and other major fishing nations from all oceans and internal waters of the world. The data are expressed in the live weight equivalent of the landings. This is the weight as the product is taken from the water (that is, before processing) but excludes any products which, for a variety of reasons, are not landed.</t>
  </si>
  <si>
    <t>17/06/2024 23:00</t>
  </si>
  <si>
    <t>fish_ca_main</t>
  </si>
  <si>
    <t>Data extracted on 05/09/2024 16:41:48 from [ESTAT]</t>
  </si>
  <si>
    <t>All food items</t>
  </si>
  <si>
    <t>Fresh vegetables (inc. melons)</t>
  </si>
  <si>
    <t>Cereals for the production of grain (inc. seed)</t>
  </si>
  <si>
    <t xml:space="preserve">Apples </t>
  </si>
  <si>
    <t>Cauliflowers and Broccoli</t>
  </si>
  <si>
    <t>zucchini (White)</t>
  </si>
  <si>
    <t>red</t>
  </si>
  <si>
    <t>Comodity</t>
  </si>
  <si>
    <t>Food Item</t>
  </si>
  <si>
    <t>Top 10 Countries</t>
  </si>
  <si>
    <t>Croacia</t>
  </si>
  <si>
    <t>Total production</t>
  </si>
  <si>
    <t>Food Waste</t>
  </si>
  <si>
    <t>Domestic Sypply Quantity</t>
  </si>
  <si>
    <t>Peas</t>
  </si>
  <si>
    <t>All</t>
  </si>
  <si>
    <t>all</t>
  </si>
  <si>
    <t xml:space="preserve">Cauliflower </t>
  </si>
  <si>
    <t>Lettuce salad</t>
  </si>
  <si>
    <t>Peas (Green)</t>
  </si>
  <si>
    <t>Barley</t>
  </si>
  <si>
    <t>Cereals &amp; Grains</t>
  </si>
  <si>
    <t>Cereals and legumes</t>
  </si>
  <si>
    <t>6,0%</t>
  </si>
  <si>
    <t>5,0%</t>
  </si>
  <si>
    <t>23,0%</t>
  </si>
  <si>
    <t>Manufacture of food products &amp; beverages</t>
  </si>
  <si>
    <r>
      <rPr>
        <b/>
        <sz val="11"/>
        <color rgb="FF000000"/>
        <rFont val="Aptos Narrow"/>
        <family val="2"/>
        <scheme val="minor"/>
      </rPr>
      <t>Domestic Supply Quantity (DSQ):</t>
    </r>
    <r>
      <rPr>
        <sz val="11"/>
        <color indexed="8"/>
        <rFont val="Aptos Narrow"/>
        <family val="2"/>
        <scheme val="minor"/>
      </rPr>
      <t xml:space="preserve"> Production + imports - exports + changes in stocks (decrease or increase) = supply for domestic utilization in the new methodology. There are various ways of defining supply and, in fact, various concepts are in use. The elements involved are production, imports, exports and changes in stocks (increase or decrease). There is no doubt that production, imports and stock changes (either decrease or increase in stocks) are genuine supply elements. Source: FAO Statistics Division</t>
    </r>
  </si>
  <si>
    <r>
      <rPr>
        <b/>
        <sz val="11"/>
        <color rgb="FF000000"/>
        <rFont val="Aptos Narrow"/>
        <family val="2"/>
        <scheme val="minor"/>
      </rPr>
      <t>Feed</t>
    </r>
    <r>
      <rPr>
        <sz val="11"/>
        <color indexed="8"/>
        <rFont val="Aptos Narrow"/>
        <family val="2"/>
        <scheme val="minor"/>
      </rPr>
      <t>: Data refer to the quantity of the commodity in question available for feeding to the livestock and poultry during the reference period, whether domestically produced or imported. Source: FAO. 1986. The ICS users' manual. Interlinked computer strorage and processing system of food and agricultural commodity data. Rome.</t>
    </r>
  </si>
  <si>
    <r>
      <rPr>
        <b/>
        <sz val="11"/>
        <color rgb="FF000000"/>
        <rFont val="Aptos Narrow"/>
        <family val="2"/>
        <scheme val="minor"/>
      </rPr>
      <t xml:space="preserve">Losses: </t>
    </r>
    <r>
      <rPr>
        <sz val="11"/>
        <color indexed="8"/>
        <rFont val="Aptos Narrow"/>
        <family val="2"/>
        <scheme val="minor"/>
      </rPr>
      <t xml:space="preserve"> Amount of the commodity in question lost through wastage (waste) during the year at all stages between the level at which production is recorded and the household, i.e. storage and transportation. Losses occurring before and during harvest are excluded. Waste from both edible and inedible parts of the commodity occurring in the household is also excluded. Quantities lost during the transformation of primary commodities into processed products are taken into account in the assessment of respective extraction/conversion rates. Distribution wastes tend to be considerable in countries with hot humid climate, difficult transportation and inadequate storage or processing facilities. This applies to the more perishable foodstuffs, and especially to those which have to be transported or stored for a long time in a tropical climate. Waste is often estimated as a fixed percentage of availability, the latter being defined as production plus imports plus stock withdrawals. Source: FAO. 1986. The ICS users' manual. Interlinked computer strorage and processing system of food and agricultural commodity data. Rome.</t>
    </r>
  </si>
  <si>
    <r>
      <rPr>
        <b/>
        <sz val="11"/>
        <color rgb="FF000000"/>
        <rFont val="Aptos Narrow"/>
        <family val="2"/>
        <scheme val="minor"/>
      </rPr>
      <t xml:space="preserve">Residual: </t>
    </r>
    <r>
      <rPr>
        <sz val="11"/>
        <color indexed="8"/>
        <rFont val="Aptos Narrow"/>
        <family val="2"/>
        <scheme val="minor"/>
      </rPr>
      <t>It is defined as the imbalance (positive or negative) in the supply and utilization equation. It occures mainly due to the inconsitencies of national data provided by countries.</t>
    </r>
  </si>
  <si>
    <r>
      <rPr>
        <b/>
        <sz val="11"/>
        <color rgb="FF000000"/>
        <rFont val="Aptos Narrow"/>
        <family val="2"/>
        <scheme val="minor"/>
      </rPr>
      <t xml:space="preserve">Other Uses (Non-food): </t>
    </r>
    <r>
      <rPr>
        <sz val="11"/>
        <color indexed="8"/>
        <rFont val="Aptos Narrow"/>
        <family val="2"/>
        <scheme val="minor"/>
      </rPr>
      <t>Data refer to quantities of commodities used for non-food purposes, e.g. oil for soap. In order not to distort the picture of the national food pattern quantities of the commodity in question consumed mainly by tourists are included here (see also "Per capita supply"). In addition, this variable covers pet food. Source: FAO. 1986. The ICS users' manual. Interlinked computer strorage and processing system of food and agricultural commodity data. Rome.</t>
    </r>
  </si>
  <si>
    <r>
      <rPr>
        <b/>
        <sz val="9"/>
        <rFont val="Arial"/>
        <family val="2"/>
      </rPr>
      <t xml:space="preserve">Production: </t>
    </r>
    <r>
      <rPr>
        <sz val="9"/>
        <rFont val="Arial"/>
        <family val="2"/>
      </rPr>
      <t>Figures relate to the total domestic production whether inside or outside the agricultural sector, i.e. it includes non-commercial production and production from kitchen gardens. Unless otherwise indicated, production is reported at the farm level for crop and livestock products (i.e. in the case of crops, excluding harvesting losses) and in terms of live weight for fish items (i.e. the actual ex-water weight at the time of the catch). All data shown relate to total meat production from both commercial and farm slaughter. Data are expressed in terms of dressed carcass weight, excluding offal and slaughter fats. Production of beef and buffalo meat includes veal; mutton and goat meat includes meat from lambs and kids; pig meat includes bacon and ham in fresh equivalent. Poultry meat includes meat from all domestic birds and refers, wherever possible, to ready-to-cook weight. Source: FAO Statistics Division</t>
    </r>
  </si>
  <si>
    <t>Defination on Elements (Columns):</t>
  </si>
  <si>
    <t>Defination on Items (Rows):</t>
  </si>
  <si>
    <r>
      <rPr>
        <b/>
        <sz val="11"/>
        <color rgb="FF000000"/>
        <rFont val="Aptos Narrow"/>
        <family val="2"/>
        <scheme val="minor"/>
      </rPr>
      <t xml:space="preserve">Currants: </t>
    </r>
    <r>
      <rPr>
        <sz val="11"/>
        <color indexed="8"/>
        <rFont val="Aptos Narrow"/>
        <family val="2"/>
        <scheme val="minor"/>
      </rPr>
      <t>Currants, species of Ribes nigrum (Black) and Ribes rubrum (red and white). (Unofficial definition)</t>
    </r>
  </si>
  <si>
    <r>
      <rPr>
        <b/>
        <sz val="11"/>
        <color rgb="FF000000"/>
        <rFont val="Aptos Narrow"/>
        <family val="2"/>
        <scheme val="minor"/>
      </rPr>
      <t xml:space="preserve">Lemons &amp; Line: </t>
    </r>
    <r>
      <rPr>
        <sz val="11"/>
        <color indexed="8"/>
        <rFont val="Aptos Narrow"/>
        <family val="2"/>
        <scheme val="minor"/>
      </rPr>
      <t>Lemons and limes This subclass includes: - lemons, fruit of Citrus limon - limes, fruit of Citrus aurantifolia and Citrus latifolia This subclass does not include: - citrons, cf. 01329</t>
    </r>
  </si>
  <si>
    <r>
      <rPr>
        <b/>
        <sz val="11"/>
        <color rgb="FF000000"/>
        <rFont val="Aptos Narrow"/>
        <family val="2"/>
        <scheme val="minor"/>
      </rPr>
      <t>Pears:</t>
    </r>
    <r>
      <rPr>
        <sz val="11"/>
        <color indexed="8"/>
        <rFont val="Aptos Narrow"/>
        <family val="2"/>
        <scheme val="minor"/>
      </rPr>
      <t xml:space="preserve"> Pears, species of Pyrus communis, for beverages production (e.g. perry), dessert or industrial purposes (e.g. production of paste, jam or jelly, and pectin). (Unofficial definition)</t>
    </r>
  </si>
  <si>
    <t xml:space="preserve"> </t>
  </si>
  <si>
    <t>Commodity Group</t>
  </si>
  <si>
    <t>Total Production</t>
  </si>
  <si>
    <t>Amount of FW due to FMS</t>
  </si>
  <si>
    <t>Residucal</t>
  </si>
  <si>
    <r>
      <rPr>
        <b/>
        <sz val="11"/>
        <color rgb="FFFF0000"/>
        <rFont val="Aptos Narrow"/>
        <family val="2"/>
        <scheme val="minor"/>
      </rPr>
      <t xml:space="preserve">Food: </t>
    </r>
    <r>
      <rPr>
        <sz val="11"/>
        <color rgb="FFFF0000"/>
        <rFont val="Aptos Narrow"/>
        <family val="2"/>
        <scheme val="minor"/>
      </rPr>
      <t>Data refer to the total amount of the commodity available as human food during the reference period. Data include the commodity in question, as well as any commodity derived therefrom as a result of further processing. Food from maize, for example, comprises the amount of maize, maize meal and any other products derived therefrom available for human consumption. Food from milk relates to the amounts of milk as such, as well as the fresh milk equivalent of dairy products. Source: FAO. 1986. The ICS users' manual. Interlinked computer strorage and processing system of food and agricultural commodity data. Rome.</t>
    </r>
  </si>
  <si>
    <t>Unit ref</t>
  </si>
  <si>
    <t>Note</t>
  </si>
  <si>
    <t>Freshwater Fish</t>
  </si>
  <si>
    <t>Marine Fish, Other</t>
  </si>
  <si>
    <t>Data source for % of FMS</t>
  </si>
  <si>
    <t>IDI_source (Breadcrumb_IDI_T2.1_Eggs_01_UCPH)</t>
  </si>
  <si>
    <t>Production and processing of the fish industry</t>
  </si>
  <si>
    <t>Source - unpublished data from FOODGUARD</t>
  </si>
  <si>
    <t>Aquaculture - % of waste is based on the Greece- waste is due to Trimming and filleting</t>
  </si>
  <si>
    <t>https://www.sciencedirect.com/science/article/pii/S0921344916303676?via%3Dihub</t>
  </si>
  <si>
    <t>Source: Breadcrumb_IDI_T2.1_Meat_03_CREDA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</si>
</sst>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
    <numFmt numFmtId="166" formatCode="_-* #,##0.00\ _k_r_._-;\-* #,##0.00\ _k_r_._-;_-* &quot;-&quot;??\ _k_r_._-;_-@_-"/>
  </numFmts>
  <fonts count="25" x14ac:knownFonts="1">
    <font>
      <sz val="11"/>
      <color indexed="8"/>
      <name val="Aptos Narrow"/>
      <family val="2"/>
      <scheme val="minor"/>
    </font>
    <font>
      <b/>
      <sz val="9"/>
      <name val="Arial"/>
      <family val="2"/>
    </font>
    <font>
      <sz val="11"/>
      <color rgb="FFFF0000"/>
      <name val="Aptos Narrow"/>
      <family val="2"/>
      <scheme val="minor"/>
    </font>
    <font>
      <b/>
      <sz val="11"/>
      <color indexed="8"/>
      <name val="Aptos Narrow"/>
      <family val="2"/>
      <scheme val="minor"/>
    </font>
    <font>
      <sz val="9"/>
      <name val="Arial"/>
      <family val="2"/>
    </font>
    <font>
      <u/>
      <sz val="11"/>
      <color theme="10"/>
      <name val="Aptos Narrow"/>
      <family val="2"/>
      <scheme val="minor"/>
    </font>
    <font>
      <sz val="11"/>
      <color rgb="FF000000"/>
      <name val="Aptos Narrow"/>
      <family val="2"/>
    </font>
    <font>
      <sz val="11"/>
      <color rgb="FF242424"/>
      <name val="Aptos Narrow"/>
      <family val="2"/>
    </font>
    <font>
      <i/>
      <sz val="10"/>
      <color rgb="FF222222"/>
      <name val="Arial"/>
      <family val="2"/>
      <charset val="1"/>
    </font>
    <font>
      <sz val="10"/>
      <color rgb="FF222222"/>
      <name val="Arial"/>
      <family val="2"/>
      <charset val="1"/>
    </font>
    <font>
      <sz val="11"/>
      <color rgb="FF444444"/>
      <name val="Aptos Narrow"/>
      <family val="2"/>
    </font>
    <font>
      <sz val="11"/>
      <color indexed="8"/>
      <name val="Aptos Narrow"/>
      <family val="2"/>
      <scheme val="minor"/>
    </font>
    <font>
      <sz val="12"/>
      <color indexed="0"/>
      <name val="Arial"/>
    </font>
    <font>
      <sz val="9"/>
      <name val="Arial"/>
    </font>
    <font>
      <u/>
      <sz val="9"/>
      <color indexed="12"/>
      <name val="Arial"/>
    </font>
    <font>
      <b/>
      <sz val="11"/>
      <name val="Arial"/>
    </font>
    <font>
      <b/>
      <sz val="9"/>
      <name val="Arial"/>
    </font>
    <font>
      <b/>
      <sz val="9"/>
      <color indexed="9"/>
      <name val="Arial"/>
    </font>
    <font>
      <sz val="8"/>
      <name val="Aptos Narrow"/>
      <family val="2"/>
      <scheme val="minor"/>
    </font>
    <font>
      <u val="double"/>
      <sz val="11"/>
      <color rgb="FF000000"/>
      <name val="Aptos Narrow"/>
      <family val="2"/>
      <scheme val="minor"/>
    </font>
    <font>
      <b/>
      <sz val="11"/>
      <color rgb="FF000000"/>
      <name val="Aptos Narrow"/>
      <family val="2"/>
      <scheme val="minor"/>
    </font>
    <font>
      <sz val="12"/>
      <color indexed="0"/>
      <name val="Arial"/>
      <family val="2"/>
    </font>
    <font>
      <b/>
      <sz val="11"/>
      <color rgb="FFFF0000"/>
      <name val="Aptos Narrow"/>
      <family val="2"/>
      <scheme val="minor"/>
    </font>
    <font>
      <sz val="11"/>
      <name val="Aptos Narrow"/>
      <family val="2"/>
    </font>
    <font>
      <sz val="11"/>
      <name val="Aptos Narrow"/>
      <family val="2"/>
      <scheme val="minor"/>
    </font>
  </fonts>
  <fills count="17">
    <fill>
      <patternFill patternType="none"/>
    </fill>
    <fill>
      <patternFill patternType="gray125"/>
    </fill>
    <fill>
      <patternFill patternType="solid">
        <fgColor theme="3" tint="0.8999908444471571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6F6F6"/>
      </patternFill>
    </fill>
    <fill>
      <patternFill patternType="solid">
        <fgColor rgb="FFDCE6F1"/>
      </patternFill>
    </fill>
    <fill>
      <patternFill patternType="mediumGray">
        <bgColor indexed="22"/>
      </patternFill>
    </fill>
    <fill>
      <patternFill patternType="solid">
        <fgColor rgb="FF0096DC"/>
      </patternFill>
    </fill>
    <fill>
      <patternFill patternType="solid">
        <fgColor rgb="FF4669AF"/>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rgb="FFFFFF6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1"/>
      </right>
      <top style="thin">
        <color theme="1"/>
      </top>
      <bottom style="thin">
        <color theme="1"/>
      </bottom>
      <diagonal/>
    </border>
    <border>
      <left style="thin">
        <color rgb="FFB0B0B0"/>
      </left>
      <right style="thin">
        <color rgb="FFB0B0B0"/>
      </right>
      <top style="thin">
        <color rgb="FFB0B0B0"/>
      </top>
      <bottom style="thin">
        <color rgb="FFB0B0B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5" fillId="0" borderId="0" applyNumberFormat="0" applyFill="0" applyBorder="0" applyAlignment="0" applyProtection="0"/>
    <xf numFmtId="0" fontId="11" fillId="0" borderId="0"/>
    <xf numFmtId="0" fontId="12" fillId="0" borderId="0">
      <alignment vertical="top"/>
      <protection locked="0"/>
    </xf>
    <xf numFmtId="0" fontId="11" fillId="0" borderId="0"/>
    <xf numFmtId="0" fontId="11" fillId="0" borderId="0"/>
  </cellStyleXfs>
  <cellXfs count="156">
    <xf numFmtId="0" fontId="0" fillId="0" borderId="0" xfId="0"/>
    <xf numFmtId="0" fontId="1" fillId="0" borderId="0" xfId="0" applyFont="1" applyAlignment="1">
      <alignment horizontal="left" vertical="center"/>
    </xf>
    <xf numFmtId="0" fontId="3" fillId="0" borderId="0" xfId="0" applyFont="1"/>
    <xf numFmtId="0" fontId="2" fillId="0" borderId="0" xfId="0" applyFont="1"/>
    <xf numFmtId="0" fontId="4" fillId="0" borderId="0" xfId="0" applyFont="1" applyAlignment="1">
      <alignment horizontal="left" vertical="center"/>
    </xf>
    <xf numFmtId="0" fontId="6" fillId="0" borderId="0" xfId="0" applyFont="1"/>
    <xf numFmtId="3" fontId="6" fillId="0" borderId="0" xfId="0" applyNumberFormat="1" applyFont="1"/>
    <xf numFmtId="0" fontId="5" fillId="0" borderId="0" xfId="1" applyFill="1" applyBorder="1" applyAlignment="1"/>
    <xf numFmtId="0" fontId="6" fillId="0" borderId="0" xfId="0" applyFont="1" applyAlignment="1">
      <alignment wrapText="1"/>
    </xf>
    <xf numFmtId="0" fontId="5" fillId="0" borderId="0" xfId="1"/>
    <xf numFmtId="0" fontId="3" fillId="2" borderId="1" xfId="0" applyFont="1" applyFill="1" applyBorder="1"/>
    <xf numFmtId="0" fontId="6" fillId="2" borderId="1" xfId="0" applyFont="1" applyFill="1" applyBorder="1"/>
    <xf numFmtId="0" fontId="0" fillId="2" borderId="1" xfId="0" applyFill="1" applyBorder="1"/>
    <xf numFmtId="0" fontId="5" fillId="0" borderId="2" xfId="1" applyBorder="1" applyAlignment="1">
      <alignment wrapText="1"/>
    </xf>
    <xf numFmtId="0" fontId="7" fillId="0" borderId="0" xfId="0" applyFont="1"/>
    <xf numFmtId="9" fontId="0" fillId="2" borderId="1" xfId="0" applyNumberFormat="1" applyFill="1" applyBorder="1"/>
    <xf numFmtId="0" fontId="0" fillId="0" borderId="0" xfId="0" applyAlignment="1">
      <alignment wrapText="1"/>
    </xf>
    <xf numFmtId="0" fontId="0" fillId="0" borderId="2" xfId="0" applyBorder="1"/>
    <xf numFmtId="0" fontId="5" fillId="0" borderId="2" xfId="1" applyBorder="1"/>
    <xf numFmtId="3" fontId="0" fillId="0" borderId="0" xfId="0" applyNumberFormat="1"/>
    <xf numFmtId="10" fontId="6" fillId="0" borderId="0" xfId="0" applyNumberFormat="1" applyFont="1"/>
    <xf numFmtId="10" fontId="0" fillId="0" borderId="0" xfId="0" applyNumberFormat="1"/>
    <xf numFmtId="0" fontId="5" fillId="0" borderId="0" xfId="1" applyBorder="1"/>
    <xf numFmtId="0" fontId="5" fillId="0" borderId="2" xfId="1" applyFill="1" applyBorder="1" applyAlignment="1"/>
    <xf numFmtId="0" fontId="5" fillId="0" borderId="0" xfId="1" applyBorder="1" applyAlignment="1">
      <alignment wrapText="1"/>
    </xf>
    <xf numFmtId="0" fontId="6" fillId="0" borderId="2" xfId="0" applyFont="1" applyBorder="1"/>
    <xf numFmtId="0" fontId="9" fillId="0" borderId="0" xfId="0" applyFont="1"/>
    <xf numFmtId="0" fontId="10" fillId="0" borderId="0" xfId="0" applyFont="1"/>
    <xf numFmtId="43" fontId="0" fillId="0" borderId="0" xfId="0" applyNumberFormat="1"/>
    <xf numFmtId="43" fontId="6" fillId="0" borderId="0" xfId="0" applyNumberFormat="1" applyFont="1"/>
    <xf numFmtId="164" fontId="12" fillId="0" borderId="0" xfId="3" applyNumberFormat="1">
      <alignment vertical="top"/>
      <protection locked="0"/>
    </xf>
    <xf numFmtId="0" fontId="12" fillId="0" borderId="0" xfId="3">
      <alignment vertical="top"/>
      <protection locked="0"/>
    </xf>
    <xf numFmtId="0" fontId="12" fillId="3" borderId="0" xfId="3" applyFill="1">
      <alignment vertical="top"/>
      <protection locked="0"/>
    </xf>
    <xf numFmtId="164" fontId="12" fillId="3" borderId="0" xfId="3" applyNumberFormat="1" applyFill="1">
      <alignment vertical="top"/>
      <protection locked="0"/>
    </xf>
    <xf numFmtId="0" fontId="12" fillId="4" borderId="0" xfId="3" applyFill="1">
      <alignment vertical="top"/>
      <protection locked="0"/>
    </xf>
    <xf numFmtId="164" fontId="12" fillId="4" borderId="0" xfId="3" applyNumberFormat="1" applyFill="1">
      <alignment vertical="top"/>
      <protection locked="0"/>
    </xf>
    <xf numFmtId="0" fontId="0" fillId="0" borderId="1" xfId="0" applyBorder="1"/>
    <xf numFmtId="0" fontId="11" fillId="0" borderId="0" xfId="2"/>
    <xf numFmtId="0" fontId="13" fillId="0" borderId="0" xfId="2" applyFont="1" applyAlignment="1">
      <alignment horizontal="left" vertical="center"/>
    </xf>
    <xf numFmtId="0" fontId="14" fillId="0" borderId="0" xfId="2" applyFont="1" applyAlignment="1">
      <alignment horizontal="left" vertical="center"/>
    </xf>
    <xf numFmtId="0" fontId="15" fillId="0" borderId="0" xfId="2" applyFont="1" applyAlignment="1">
      <alignment horizontal="left" vertical="center"/>
    </xf>
    <xf numFmtId="0" fontId="16" fillId="0" borderId="0" xfId="2" applyFont="1" applyAlignment="1">
      <alignment horizontal="left" vertical="center"/>
    </xf>
    <xf numFmtId="0" fontId="13" fillId="0" borderId="0" xfId="2" applyFont="1" applyAlignment="1">
      <alignment horizontal="left" vertical="top" wrapText="1"/>
    </xf>
    <xf numFmtId="0" fontId="14" fillId="5" borderId="0" xfId="2" applyFont="1" applyFill="1" applyAlignment="1">
      <alignment horizontal="left" vertical="center"/>
    </xf>
    <xf numFmtId="3" fontId="13" fillId="5" borderId="0" xfId="2" applyNumberFormat="1" applyFont="1" applyFill="1" applyAlignment="1">
      <alignment horizontal="right" vertical="center" shrinkToFit="1"/>
    </xf>
    <xf numFmtId="165" fontId="13" fillId="5" borderId="0" xfId="2" applyNumberFormat="1" applyFont="1" applyFill="1" applyAlignment="1">
      <alignment horizontal="right" vertical="center" shrinkToFit="1"/>
    </xf>
    <xf numFmtId="0" fontId="16" fillId="6" borderId="3" xfId="2" applyFont="1" applyFill="1" applyBorder="1" applyAlignment="1">
      <alignment horizontal="left" vertical="center"/>
    </xf>
    <xf numFmtId="3" fontId="13" fillId="0" borderId="0" xfId="2" applyNumberFormat="1" applyFont="1" applyAlignment="1">
      <alignment horizontal="right" vertical="center" shrinkToFit="1"/>
    </xf>
    <xf numFmtId="165" fontId="13" fillId="0" borderId="0" xfId="2" applyNumberFormat="1" applyFont="1" applyAlignment="1">
      <alignment horizontal="right" vertical="center" shrinkToFit="1"/>
    </xf>
    <xf numFmtId="4" fontId="13" fillId="5" borderId="0" xfId="2" applyNumberFormat="1" applyFont="1" applyFill="1" applyAlignment="1">
      <alignment horizontal="right" vertical="center" shrinkToFit="1"/>
    </xf>
    <xf numFmtId="4" fontId="13" fillId="0" borderId="0" xfId="2" applyNumberFormat="1" applyFont="1" applyAlignment="1">
      <alignment horizontal="right" vertical="center" shrinkToFit="1"/>
    </xf>
    <xf numFmtId="0" fontId="11" fillId="7" borderId="0" xfId="2" applyFill="1"/>
    <xf numFmtId="0" fontId="16" fillId="8" borderId="3" xfId="2" applyFont="1" applyFill="1" applyBorder="1" applyAlignment="1">
      <alignment horizontal="left" vertical="center"/>
    </xf>
    <xf numFmtId="0" fontId="17" fillId="9" borderId="3" xfId="2" applyFont="1" applyFill="1" applyBorder="1" applyAlignment="1">
      <alignment horizontal="right" vertical="center"/>
    </xf>
    <xf numFmtId="0" fontId="11" fillId="0" borderId="0" xfId="4"/>
    <xf numFmtId="0" fontId="13" fillId="0" borderId="0" xfId="4" applyFont="1" applyAlignment="1">
      <alignment horizontal="left" vertical="center"/>
    </xf>
    <xf numFmtId="0" fontId="14" fillId="0" borderId="0" xfId="4" applyFont="1" applyAlignment="1">
      <alignment horizontal="left" vertical="center"/>
    </xf>
    <xf numFmtId="0" fontId="15" fillId="0" borderId="0" xfId="4" applyFont="1" applyAlignment="1">
      <alignment horizontal="left" vertical="center"/>
    </xf>
    <xf numFmtId="0" fontId="16" fillId="0" borderId="0" xfId="4" applyFont="1" applyAlignment="1">
      <alignment horizontal="left" vertical="center"/>
    </xf>
    <xf numFmtId="0" fontId="13" fillId="0" borderId="0" xfId="4" applyFont="1" applyAlignment="1">
      <alignment horizontal="left" vertical="top" wrapText="1"/>
    </xf>
    <xf numFmtId="0" fontId="14" fillId="5" borderId="0" xfId="4" applyFont="1" applyFill="1" applyAlignment="1">
      <alignment horizontal="left" vertical="center"/>
    </xf>
    <xf numFmtId="0" fontId="11" fillId="0" borderId="0" xfId="5"/>
    <xf numFmtId="0" fontId="13" fillId="0" borderId="0" xfId="5" applyFont="1" applyAlignment="1">
      <alignment horizontal="left" vertical="center"/>
    </xf>
    <xf numFmtId="0" fontId="14" fillId="0" borderId="0" xfId="5" applyFont="1" applyAlignment="1">
      <alignment horizontal="left" vertical="center"/>
    </xf>
    <xf numFmtId="0" fontId="15" fillId="0" borderId="0" xfId="5" applyFont="1" applyAlignment="1">
      <alignment horizontal="left" vertical="center"/>
    </xf>
    <xf numFmtId="0" fontId="16" fillId="0" borderId="0" xfId="5" applyFont="1" applyAlignment="1">
      <alignment horizontal="left" vertical="center"/>
    </xf>
    <xf numFmtId="0" fontId="13" fillId="0" borderId="0" xfId="5" applyFont="1" applyAlignment="1">
      <alignment horizontal="left" vertical="top" wrapText="1"/>
    </xf>
    <xf numFmtId="0" fontId="14" fillId="5" borderId="0" xfId="5" applyFont="1" applyFill="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0" fontId="13" fillId="0" borderId="0" xfId="0" applyFont="1" applyAlignment="1">
      <alignment horizontal="left" vertical="top" wrapText="1"/>
    </xf>
    <xf numFmtId="0" fontId="14" fillId="5" borderId="0" xfId="0" applyFont="1" applyFill="1" applyAlignment="1">
      <alignment horizontal="left" vertical="center"/>
    </xf>
    <xf numFmtId="3" fontId="13" fillId="0" borderId="0" xfId="0" applyNumberFormat="1" applyFont="1" applyAlignment="1">
      <alignment horizontal="right" vertical="center" shrinkToFit="1"/>
    </xf>
    <xf numFmtId="0" fontId="16" fillId="6" borderId="3" xfId="0" applyFont="1" applyFill="1" applyBorder="1" applyAlignment="1">
      <alignment horizontal="left" vertical="center"/>
    </xf>
    <xf numFmtId="3" fontId="13" fillId="5" borderId="0" xfId="0" applyNumberFormat="1" applyFont="1" applyFill="1" applyAlignment="1">
      <alignment horizontal="right" vertical="center" shrinkToFit="1"/>
    </xf>
    <xf numFmtId="0" fontId="0" fillId="7" borderId="0" xfId="0" applyFill="1"/>
    <xf numFmtId="0" fontId="16" fillId="8" borderId="3" xfId="0" applyFont="1" applyFill="1" applyBorder="1" applyAlignment="1">
      <alignment horizontal="left" vertical="center"/>
    </xf>
    <xf numFmtId="0" fontId="17" fillId="9" borderId="3" xfId="0" applyFont="1" applyFill="1" applyBorder="1" applyAlignment="1">
      <alignment horizontal="right" vertical="center"/>
    </xf>
    <xf numFmtId="0" fontId="3" fillId="0" borderId="0" xfId="2" applyFont="1"/>
    <xf numFmtId="43" fontId="0" fillId="10" borderId="0" xfId="0" applyNumberFormat="1" applyFill="1"/>
    <xf numFmtId="0" fontId="6" fillId="10" borderId="0" xfId="0" applyFont="1" applyFill="1"/>
    <xf numFmtId="0" fontId="0" fillId="10" borderId="0" xfId="0" applyFill="1"/>
    <xf numFmtId="43" fontId="0" fillId="11" borderId="0" xfId="0" applyNumberFormat="1" applyFill="1"/>
    <xf numFmtId="43" fontId="6" fillId="11" borderId="0" xfId="0" applyNumberFormat="1" applyFont="1" applyFill="1"/>
    <xf numFmtId="0" fontId="6" fillId="11" borderId="0" xfId="0" applyFont="1" applyFill="1"/>
    <xf numFmtId="0" fontId="0" fillId="11" borderId="0" xfId="0" applyFill="1"/>
    <xf numFmtId="0" fontId="0" fillId="2" borderId="0" xfId="0" applyFill="1"/>
    <xf numFmtId="0" fontId="6" fillId="2" borderId="0" xfId="0" applyFont="1" applyFill="1"/>
    <xf numFmtId="3" fontId="6" fillId="2" borderId="0" xfId="0" applyNumberFormat="1" applyFont="1" applyFill="1"/>
    <xf numFmtId="43" fontId="0" fillId="2" borderId="0" xfId="0" applyNumberFormat="1" applyFill="1"/>
    <xf numFmtId="3" fontId="6" fillId="10" borderId="0" xfId="0" applyNumberFormat="1" applyFont="1" applyFill="1"/>
    <xf numFmtId="0" fontId="0" fillId="12" borderId="0" xfId="0" applyFill="1"/>
    <xf numFmtId="0" fontId="6" fillId="12" borderId="0" xfId="0" applyFont="1" applyFill="1"/>
    <xf numFmtId="3" fontId="6" fillId="12" borderId="0" xfId="0" applyNumberFormat="1" applyFont="1" applyFill="1"/>
    <xf numFmtId="43" fontId="0" fillId="12" borderId="0" xfId="0" applyNumberFormat="1" applyFill="1"/>
    <xf numFmtId="0" fontId="12" fillId="13" borderId="0" xfId="3" applyFill="1">
      <alignment vertical="top"/>
      <protection locked="0"/>
    </xf>
    <xf numFmtId="0" fontId="0" fillId="13" borderId="0" xfId="0" applyFill="1"/>
    <xf numFmtId="0" fontId="0" fillId="13" borderId="1" xfId="0" applyFill="1" applyBorder="1"/>
    <xf numFmtId="164" fontId="12" fillId="13" borderId="0" xfId="3" applyNumberFormat="1" applyFill="1">
      <alignment vertical="top"/>
      <protection locked="0"/>
    </xf>
    <xf numFmtId="43" fontId="3" fillId="14" borderId="1" xfId="0" applyNumberFormat="1" applyFont="1" applyFill="1" applyBorder="1"/>
    <xf numFmtId="0" fontId="3" fillId="14" borderId="1" xfId="0" applyFont="1" applyFill="1" applyBorder="1"/>
    <xf numFmtId="10" fontId="3" fillId="14" borderId="1" xfId="0" applyNumberFormat="1" applyFont="1" applyFill="1" applyBorder="1"/>
    <xf numFmtId="0" fontId="0" fillId="14" borderId="1" xfId="0" applyFill="1" applyBorder="1"/>
    <xf numFmtId="10" fontId="0" fillId="14" borderId="1" xfId="0" applyNumberFormat="1" applyFill="1" applyBorder="1"/>
    <xf numFmtId="43" fontId="0" fillId="14" borderId="1" xfId="0" applyNumberFormat="1" applyFill="1" applyBorder="1"/>
    <xf numFmtId="0" fontId="3" fillId="15" borderId="0" xfId="0" applyFont="1" applyFill="1"/>
    <xf numFmtId="0" fontId="0" fillId="15" borderId="0" xfId="0" applyFill="1"/>
    <xf numFmtId="43" fontId="0" fillId="15" borderId="0" xfId="0" applyNumberFormat="1" applyFill="1"/>
    <xf numFmtId="164" fontId="12" fillId="15" borderId="0" xfId="3" applyNumberFormat="1" applyFill="1">
      <alignment vertical="top"/>
      <protection locked="0"/>
    </xf>
    <xf numFmtId="43" fontId="3" fillId="15" borderId="0" xfId="0" applyNumberFormat="1" applyFont="1" applyFill="1"/>
    <xf numFmtId="0" fontId="0" fillId="0" borderId="0" xfId="0" applyAlignment="1">
      <alignment horizontal="left"/>
    </xf>
    <xf numFmtId="43" fontId="0" fillId="14" borderId="4" xfId="0" applyNumberFormat="1" applyFill="1" applyBorder="1"/>
    <xf numFmtId="0" fontId="0" fillId="14" borderId="4" xfId="0" applyFill="1" applyBorder="1"/>
    <xf numFmtId="10" fontId="0" fillId="14" borderId="4" xfId="0" applyNumberFormat="1" applyFill="1" applyBorder="1"/>
    <xf numFmtId="0" fontId="0" fillId="2" borderId="4" xfId="0" applyFill="1" applyBorder="1"/>
    <xf numFmtId="0" fontId="3" fillId="0" borderId="1" xfId="0" applyFont="1" applyBorder="1"/>
    <xf numFmtId="0" fontId="19" fillId="0" borderId="0" xfId="0" applyFont="1" applyAlignment="1">
      <alignment horizontal="left"/>
    </xf>
    <xf numFmtId="0" fontId="0" fillId="0" borderId="0" xfId="4" applyFont="1"/>
    <xf numFmtId="0" fontId="21" fillId="13" borderId="0" xfId="3" applyFont="1" applyFill="1">
      <alignment vertical="top"/>
      <protection locked="0"/>
    </xf>
    <xf numFmtId="0" fontId="21" fillId="0" borderId="0" xfId="3" applyFont="1">
      <alignment vertical="top"/>
      <protection locked="0"/>
    </xf>
    <xf numFmtId="10" fontId="6" fillId="2" borderId="1" xfId="0" applyNumberFormat="1" applyFont="1" applyFill="1" applyBorder="1"/>
    <xf numFmtId="0" fontId="23" fillId="0" borderId="0" xfId="0" applyFont="1"/>
    <xf numFmtId="43" fontId="23" fillId="15" borderId="0" xfId="0" applyNumberFormat="1" applyFont="1" applyFill="1"/>
    <xf numFmtId="0" fontId="23" fillId="15" borderId="0" xfId="0" applyFont="1" applyFill="1"/>
    <xf numFmtId="43" fontId="23" fillId="14" borderId="1" xfId="0" applyNumberFormat="1" applyFont="1" applyFill="1" applyBorder="1"/>
    <xf numFmtId="0" fontId="23" fillId="14" borderId="1" xfId="0" applyFont="1" applyFill="1" applyBorder="1"/>
    <xf numFmtId="10" fontId="23" fillId="14" borderId="1" xfId="0" applyNumberFormat="1" applyFont="1" applyFill="1" applyBorder="1"/>
    <xf numFmtId="0" fontId="23" fillId="2" borderId="1" xfId="0" applyFont="1" applyFill="1" applyBorder="1"/>
    <xf numFmtId="0" fontId="24" fillId="0" borderId="0" xfId="0" applyFont="1"/>
    <xf numFmtId="3" fontId="23" fillId="0" borderId="0" xfId="0" applyNumberFormat="1" applyFont="1"/>
    <xf numFmtId="3" fontId="23" fillId="15" borderId="0" xfId="0" applyNumberFormat="1" applyFont="1" applyFill="1"/>
    <xf numFmtId="0" fontId="24" fillId="13" borderId="0" xfId="0" applyFont="1" applyFill="1"/>
    <xf numFmtId="0" fontId="2" fillId="0" borderId="0" xfId="0" applyFont="1" applyAlignment="1">
      <alignment horizontal="center" wrapText="1"/>
    </xf>
    <xf numFmtId="0" fontId="20"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0" fillId="0" borderId="0" xfId="0" applyAlignment="1">
      <alignment horizontal="center" wrapText="1"/>
    </xf>
    <xf numFmtId="0" fontId="13" fillId="0" borderId="0" xfId="2" applyFont="1" applyAlignment="1">
      <alignment horizontal="left" vertical="top" wrapText="1"/>
    </xf>
    <xf numFmtId="0" fontId="11" fillId="0" borderId="0" xfId="2"/>
    <xf numFmtId="0" fontId="17" fillId="9" borderId="3" xfId="2" applyFont="1" applyFill="1" applyBorder="1" applyAlignment="1">
      <alignment horizontal="left" vertical="center"/>
    </xf>
    <xf numFmtId="0" fontId="13" fillId="0" borderId="0" xfId="4" applyFont="1" applyAlignment="1">
      <alignment horizontal="left" vertical="top" wrapText="1"/>
    </xf>
    <xf numFmtId="0" fontId="11" fillId="0" borderId="0" xfId="4"/>
    <xf numFmtId="0" fontId="13" fillId="0" borderId="0" xfId="5" applyFont="1" applyAlignment="1">
      <alignment horizontal="left" vertical="top" wrapText="1"/>
    </xf>
    <xf numFmtId="0" fontId="11" fillId="0" borderId="0" xfId="5"/>
    <xf numFmtId="0" fontId="13" fillId="0" borderId="0" xfId="0" applyFont="1" applyAlignment="1">
      <alignment horizontal="left" vertical="top" wrapText="1"/>
    </xf>
    <xf numFmtId="0" fontId="0" fillId="0" borderId="0" xfId="0"/>
    <xf numFmtId="0" fontId="17" fillId="9" borderId="3" xfId="0" applyFont="1" applyFill="1" applyBorder="1" applyAlignment="1">
      <alignment horizontal="left" vertical="center"/>
    </xf>
    <xf numFmtId="0" fontId="3" fillId="2" borderId="5" xfId="0" applyFont="1" applyFill="1" applyBorder="1"/>
    <xf numFmtId="0" fontId="0" fillId="2" borderId="5" xfId="0" applyFill="1" applyBorder="1"/>
    <xf numFmtId="9" fontId="0" fillId="2" borderId="5" xfId="0" applyNumberFormat="1" applyFill="1" applyBorder="1"/>
    <xf numFmtId="0" fontId="0" fillId="2" borderId="6" xfId="0" applyFill="1" applyBorder="1"/>
    <xf numFmtId="0" fontId="3" fillId="16" borderId="1" xfId="0" applyFont="1" applyFill="1" applyBorder="1"/>
    <xf numFmtId="0" fontId="0" fillId="16" borderId="1" xfId="0" applyFill="1" applyBorder="1"/>
    <xf numFmtId="166" fontId="0" fillId="2" borderId="1" xfId="0" applyNumberFormat="1" applyFill="1" applyBorder="1"/>
  </cellXfs>
  <cellStyles count="6">
    <cellStyle name="Hyperlink" xfId="1" builtinId="8"/>
    <cellStyle name="Normal" xfId="0" builtinId="0"/>
    <cellStyle name="Normal 2" xfId="2" xr:uid="{B8F17999-FCFB-4215-8026-70175743A4FE}"/>
    <cellStyle name="Normal 3" xfId="3" xr:uid="{0BF64D83-C883-440E-9B52-8840BCEEA2F3}"/>
    <cellStyle name="Normal 3 2" xfId="5" xr:uid="{CD296E3E-8D73-4333-8E1F-C69975A542AF}"/>
    <cellStyle name="Normal 4" xfId="4" xr:uid="{F0C6FC0F-16BE-4CCE-A604-03BBFDA3C63F}"/>
  </cellStyles>
  <dxfs count="0"/>
  <tableStyles count="0" defaultTableStyle="TableStyleMedium2" defaultPivotStyle="PivotStyleLight16"/>
  <colors>
    <mruColors>
      <color rgb="FFFFFF66"/>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a-DK"/>
              <a:t>Commodity-Food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a-DK"/>
        </a:p>
      </c:txPr>
    </c:title>
    <c:autoTitleDeleted val="0"/>
    <c:plotArea>
      <c:layout/>
      <c:barChart>
        <c:barDir val="bar"/>
        <c:grouping val="clustered"/>
        <c:varyColors val="0"/>
        <c:ser>
          <c:idx val="0"/>
          <c:order val="0"/>
          <c:tx>
            <c:strRef>
              <c:f>Figure!$C$4</c:f>
              <c:strCache>
                <c:ptCount val="1"/>
                <c:pt idx="0">
                  <c:v>Total production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a-D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Figure!$B$5:$B$14</c:f>
              <c:strCache>
                <c:ptCount val="10"/>
                <c:pt idx="0">
                  <c:v>Denmark</c:v>
                </c:pt>
                <c:pt idx="1">
                  <c:v>Norway</c:v>
                </c:pt>
                <c:pt idx="2">
                  <c:v>Portugal</c:v>
                </c:pt>
                <c:pt idx="3">
                  <c:v>Austria</c:v>
                </c:pt>
                <c:pt idx="4">
                  <c:v>Croacia</c:v>
                </c:pt>
                <c:pt idx="5">
                  <c:v>Latvia</c:v>
                </c:pt>
                <c:pt idx="6">
                  <c:v>Lithuania</c:v>
                </c:pt>
                <c:pt idx="7">
                  <c:v>Poland</c:v>
                </c:pt>
                <c:pt idx="8">
                  <c:v>Italy</c:v>
                </c:pt>
                <c:pt idx="9">
                  <c:v>Spain</c:v>
                </c:pt>
              </c:strCache>
            </c:strRef>
          </c:cat>
          <c:val>
            <c:numRef>
              <c:f>Figure!$C$5:$C$14</c:f>
              <c:numCache>
                <c:formatCode>General</c:formatCode>
                <c:ptCount val="10"/>
                <c:pt idx="0">
                  <c:v>5</c:v>
                </c:pt>
                <c:pt idx="1">
                  <c:v>10</c:v>
                </c:pt>
                <c:pt idx="2">
                  <c:v>7</c:v>
                </c:pt>
                <c:pt idx="3">
                  <c:v>2</c:v>
                </c:pt>
                <c:pt idx="4">
                  <c:v>4</c:v>
                </c:pt>
                <c:pt idx="5">
                  <c:v>7</c:v>
                </c:pt>
                <c:pt idx="6">
                  <c:v>6</c:v>
                </c:pt>
                <c:pt idx="7">
                  <c:v>11</c:v>
                </c:pt>
                <c:pt idx="8">
                  <c:v>15</c:v>
                </c:pt>
                <c:pt idx="9">
                  <c:v>8</c:v>
                </c:pt>
              </c:numCache>
            </c:numRef>
          </c:val>
          <c:extLst>
            <c:ext xmlns:c16="http://schemas.microsoft.com/office/drawing/2014/chart" uri="{C3380CC4-5D6E-409C-BE32-E72D297353CC}">
              <c16:uniqueId val="{00000000-792B-495E-B8A2-E4D8ECCF6A9D}"/>
            </c:ext>
          </c:extLst>
        </c:ser>
        <c:ser>
          <c:idx val="1"/>
          <c:order val="1"/>
          <c:tx>
            <c:strRef>
              <c:f>Figure!$D$4</c:f>
              <c:strCache>
                <c:ptCount val="1"/>
                <c:pt idx="0">
                  <c:v>Domestic Sypply Quantity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a-D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Figure!$B$5:$B$14</c:f>
              <c:strCache>
                <c:ptCount val="10"/>
                <c:pt idx="0">
                  <c:v>Denmark</c:v>
                </c:pt>
                <c:pt idx="1">
                  <c:v>Norway</c:v>
                </c:pt>
                <c:pt idx="2">
                  <c:v>Portugal</c:v>
                </c:pt>
                <c:pt idx="3">
                  <c:v>Austria</c:v>
                </c:pt>
                <c:pt idx="4">
                  <c:v>Croacia</c:v>
                </c:pt>
                <c:pt idx="5">
                  <c:v>Latvia</c:v>
                </c:pt>
                <c:pt idx="6">
                  <c:v>Lithuania</c:v>
                </c:pt>
                <c:pt idx="7">
                  <c:v>Poland</c:v>
                </c:pt>
                <c:pt idx="8">
                  <c:v>Italy</c:v>
                </c:pt>
                <c:pt idx="9">
                  <c:v>Spain</c:v>
                </c:pt>
              </c:strCache>
            </c:strRef>
          </c:cat>
          <c:val>
            <c:numRef>
              <c:f>Figure!$D$5:$D$14</c:f>
              <c:numCache>
                <c:formatCode>General</c:formatCode>
                <c:ptCount val="10"/>
                <c:pt idx="0">
                  <c:v>6</c:v>
                </c:pt>
                <c:pt idx="1">
                  <c:v>12</c:v>
                </c:pt>
                <c:pt idx="2">
                  <c:v>9</c:v>
                </c:pt>
                <c:pt idx="3">
                  <c:v>8</c:v>
                </c:pt>
                <c:pt idx="4">
                  <c:v>7</c:v>
                </c:pt>
                <c:pt idx="5">
                  <c:v>9</c:v>
                </c:pt>
                <c:pt idx="6">
                  <c:v>11</c:v>
                </c:pt>
                <c:pt idx="7">
                  <c:v>10</c:v>
                </c:pt>
                <c:pt idx="8">
                  <c:v>13</c:v>
                </c:pt>
                <c:pt idx="9">
                  <c:v>7</c:v>
                </c:pt>
              </c:numCache>
            </c:numRef>
          </c:val>
          <c:extLst>
            <c:ext xmlns:c16="http://schemas.microsoft.com/office/drawing/2014/chart" uri="{C3380CC4-5D6E-409C-BE32-E72D297353CC}">
              <c16:uniqueId val="{00000001-792B-495E-B8A2-E4D8ECCF6A9D}"/>
            </c:ext>
          </c:extLst>
        </c:ser>
        <c:ser>
          <c:idx val="2"/>
          <c:order val="2"/>
          <c:tx>
            <c:strRef>
              <c:f>Figure!$E$4</c:f>
              <c:strCache>
                <c:ptCount val="1"/>
                <c:pt idx="0">
                  <c:v>Food Waste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a-D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Figure!$B$5:$B$14</c:f>
              <c:strCache>
                <c:ptCount val="10"/>
                <c:pt idx="0">
                  <c:v>Denmark</c:v>
                </c:pt>
                <c:pt idx="1">
                  <c:v>Norway</c:v>
                </c:pt>
                <c:pt idx="2">
                  <c:v>Portugal</c:v>
                </c:pt>
                <c:pt idx="3">
                  <c:v>Austria</c:v>
                </c:pt>
                <c:pt idx="4">
                  <c:v>Croacia</c:v>
                </c:pt>
                <c:pt idx="5">
                  <c:v>Latvia</c:v>
                </c:pt>
                <c:pt idx="6">
                  <c:v>Lithuania</c:v>
                </c:pt>
                <c:pt idx="7">
                  <c:v>Poland</c:v>
                </c:pt>
                <c:pt idx="8">
                  <c:v>Italy</c:v>
                </c:pt>
                <c:pt idx="9">
                  <c:v>Spain</c:v>
                </c:pt>
              </c:strCache>
            </c:strRef>
          </c:cat>
          <c:val>
            <c:numRef>
              <c:f>Figure!$E$5:$E$14</c:f>
              <c:numCache>
                <c:formatCode>General</c:formatCode>
                <c:ptCount val="10"/>
                <c:pt idx="0">
                  <c:v>1</c:v>
                </c:pt>
                <c:pt idx="1">
                  <c:v>2</c:v>
                </c:pt>
                <c:pt idx="2">
                  <c:v>1.5</c:v>
                </c:pt>
                <c:pt idx="3">
                  <c:v>2.5</c:v>
                </c:pt>
                <c:pt idx="4">
                  <c:v>2</c:v>
                </c:pt>
                <c:pt idx="5">
                  <c:v>4</c:v>
                </c:pt>
                <c:pt idx="6">
                  <c:v>1</c:v>
                </c:pt>
                <c:pt idx="7">
                  <c:v>4</c:v>
                </c:pt>
                <c:pt idx="8">
                  <c:v>5</c:v>
                </c:pt>
                <c:pt idx="9">
                  <c:v>2</c:v>
                </c:pt>
              </c:numCache>
            </c:numRef>
          </c:val>
          <c:extLst>
            <c:ext xmlns:c16="http://schemas.microsoft.com/office/drawing/2014/chart" uri="{C3380CC4-5D6E-409C-BE32-E72D297353CC}">
              <c16:uniqueId val="{00000002-792B-495E-B8A2-E4D8ECCF6A9D}"/>
            </c:ext>
          </c:extLst>
        </c:ser>
        <c:dLbls>
          <c:dLblPos val="inEnd"/>
          <c:showLegendKey val="0"/>
          <c:showVal val="1"/>
          <c:showCatName val="0"/>
          <c:showSerName val="0"/>
          <c:showPercent val="0"/>
          <c:showBubbleSize val="0"/>
        </c:dLbls>
        <c:gapWidth val="65"/>
        <c:axId val="640385696"/>
        <c:axId val="640382816"/>
      </c:barChart>
      <c:catAx>
        <c:axId val="640385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a-DK"/>
          </a:p>
        </c:txPr>
        <c:crossAx val="640382816"/>
        <c:crosses val="autoZero"/>
        <c:auto val="1"/>
        <c:lblAlgn val="ctr"/>
        <c:lblOffset val="100"/>
        <c:noMultiLvlLbl val="0"/>
      </c:catAx>
      <c:valAx>
        <c:axId val="640382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a-DK"/>
          </a:p>
        </c:txPr>
        <c:crossAx val="6403856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242886</xdr:colOff>
      <xdr:row>14</xdr:row>
      <xdr:rowOff>90487</xdr:rowOff>
    </xdr:from>
    <xdr:to>
      <xdr:col>4</xdr:col>
      <xdr:colOff>847724</xdr:colOff>
      <xdr:row>43</xdr:row>
      <xdr:rowOff>104775</xdr:rowOff>
    </xdr:to>
    <xdr:graphicFrame macro="">
      <xdr:nvGraphicFramePr>
        <xdr:cNvPr id="5" name="Chart 4">
          <a:extLst>
            <a:ext uri="{FF2B5EF4-FFF2-40B4-BE49-F238E27FC236}">
              <a16:creationId xmlns:a16="http://schemas.microsoft.com/office/drawing/2014/main" id="{25B0C91F-6C08-E544-7774-309219A57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340247</xdr:colOff>
      <xdr:row>3</xdr:row>
      <xdr:rowOff>57150</xdr:rowOff>
    </xdr:to>
    <xdr:pic>
      <xdr:nvPicPr>
        <xdr:cNvPr id="2" name="Picture 1" descr="Picture">
          <a:extLst>
            <a:ext uri="{FF2B5EF4-FFF2-40B4-BE49-F238E27FC236}">
              <a16:creationId xmlns:a16="http://schemas.microsoft.com/office/drawing/2014/main" id="{F86F125B-0F6A-419C-A749-6E6D58B26E05}"/>
            </a:ext>
          </a:extLst>
        </xdr:cNvPr>
        <xdr:cNvPicPr>
          <a:picLocks noChangeAspect="1"/>
        </xdr:cNvPicPr>
      </xdr:nvPicPr>
      <xdr:blipFill>
        <a:blip xmlns:r="http://schemas.openxmlformats.org/officeDocument/2006/relationships" r:embed="rId1"/>
        <a:stretch>
          <a:fillRect/>
        </a:stretch>
      </xdr:blipFill>
      <xdr:spPr>
        <a:xfrm>
          <a:off x="0" y="0"/>
          <a:ext cx="8265047" cy="6286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340247</xdr:colOff>
      <xdr:row>3</xdr:row>
      <xdr:rowOff>57150</xdr:rowOff>
    </xdr:to>
    <xdr:pic>
      <xdr:nvPicPr>
        <xdr:cNvPr id="2" name="Picture 1" descr="Picture">
          <a:extLst>
            <a:ext uri="{FF2B5EF4-FFF2-40B4-BE49-F238E27FC236}">
              <a16:creationId xmlns:a16="http://schemas.microsoft.com/office/drawing/2014/main" id="{5798906B-5FA4-4A69-9D13-0C5DACD36598}"/>
            </a:ext>
          </a:extLst>
        </xdr:cNvPr>
        <xdr:cNvPicPr>
          <a:picLocks noChangeAspect="1"/>
        </xdr:cNvPicPr>
      </xdr:nvPicPr>
      <xdr:blipFill>
        <a:blip xmlns:r="http://schemas.openxmlformats.org/officeDocument/2006/relationships" r:embed="rId1"/>
        <a:stretch>
          <a:fillRect/>
        </a:stretch>
      </xdr:blipFill>
      <xdr:spPr>
        <a:xfrm>
          <a:off x="0" y="0"/>
          <a:ext cx="8265047" cy="6286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155282</xdr:colOff>
      <xdr:row>3</xdr:row>
      <xdr:rowOff>57150</xdr:rowOff>
    </xdr:to>
    <xdr:pic>
      <xdr:nvPicPr>
        <xdr:cNvPr id="2" name="Picture 1" descr="Picture">
          <a:extLst>
            <a:ext uri="{FF2B5EF4-FFF2-40B4-BE49-F238E27FC236}">
              <a16:creationId xmlns:a16="http://schemas.microsoft.com/office/drawing/2014/main" id="{EE3CEDA3-E000-4E27-BDAC-733D431B12C3}"/>
            </a:ext>
          </a:extLst>
        </xdr:cNvPr>
        <xdr:cNvPicPr>
          <a:picLocks noChangeAspect="1"/>
        </xdr:cNvPicPr>
      </xdr:nvPicPr>
      <xdr:blipFill>
        <a:blip xmlns:r="http://schemas.openxmlformats.org/officeDocument/2006/relationships" r:embed="rId1"/>
        <a:stretch>
          <a:fillRect/>
        </a:stretch>
      </xdr:blipFill>
      <xdr:spPr>
        <a:xfrm>
          <a:off x="0" y="0"/>
          <a:ext cx="8689682" cy="6286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245158</xdr:colOff>
      <xdr:row>3</xdr:row>
      <xdr:rowOff>57150</xdr:rowOff>
    </xdr:to>
    <xdr:pic>
      <xdr:nvPicPr>
        <xdr:cNvPr id="2" name="Picture 1" descr="Picture">
          <a:extLst>
            <a:ext uri="{FF2B5EF4-FFF2-40B4-BE49-F238E27FC236}">
              <a16:creationId xmlns:a16="http://schemas.microsoft.com/office/drawing/2014/main" id="{0012E4E9-56FA-4810-8300-96BC2828D124}"/>
            </a:ext>
          </a:extLst>
        </xdr:cNvPr>
        <xdr:cNvPicPr>
          <a:picLocks noChangeAspect="1"/>
        </xdr:cNvPicPr>
      </xdr:nvPicPr>
      <xdr:blipFill>
        <a:blip xmlns:r="http://schemas.openxmlformats.org/officeDocument/2006/relationships" r:embed="rId1"/>
        <a:stretch>
          <a:fillRect/>
        </a:stretch>
      </xdr:blipFill>
      <xdr:spPr>
        <a:xfrm>
          <a:off x="0" y="0"/>
          <a:ext cx="9998758"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400945</xdr:colOff>
      <xdr:row>3</xdr:row>
      <xdr:rowOff>57150</xdr:rowOff>
    </xdr:to>
    <xdr:pic>
      <xdr:nvPicPr>
        <xdr:cNvPr id="2" name="Picture 1" descr="Picture">
          <a:extLst>
            <a:ext uri="{FF2B5EF4-FFF2-40B4-BE49-F238E27FC236}">
              <a16:creationId xmlns:a16="http://schemas.microsoft.com/office/drawing/2014/main" id="{F315A36C-BF80-46CC-AFDD-D790C43A87FE}"/>
            </a:ext>
          </a:extLst>
        </xdr:cNvPr>
        <xdr:cNvPicPr>
          <a:picLocks noChangeAspect="1"/>
        </xdr:cNvPicPr>
      </xdr:nvPicPr>
      <xdr:blipFill>
        <a:blip xmlns:r="http://schemas.openxmlformats.org/officeDocument/2006/relationships" r:embed="rId1"/>
        <a:stretch>
          <a:fillRect/>
        </a:stretch>
      </xdr:blipFill>
      <xdr:spPr>
        <a:xfrm>
          <a:off x="0" y="0"/>
          <a:ext cx="7716145"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432206</xdr:colOff>
      <xdr:row>3</xdr:row>
      <xdr:rowOff>57150</xdr:rowOff>
    </xdr:to>
    <xdr:pic>
      <xdr:nvPicPr>
        <xdr:cNvPr id="2" name="Picture 1" descr="Picture">
          <a:extLst>
            <a:ext uri="{FF2B5EF4-FFF2-40B4-BE49-F238E27FC236}">
              <a16:creationId xmlns:a16="http://schemas.microsoft.com/office/drawing/2014/main" id="{4946E33A-C2F1-497F-8121-67C7502BB05C}"/>
            </a:ext>
          </a:extLst>
        </xdr:cNvPr>
        <xdr:cNvPicPr>
          <a:picLocks noChangeAspect="1"/>
        </xdr:cNvPicPr>
      </xdr:nvPicPr>
      <xdr:blipFill>
        <a:blip xmlns:r="http://schemas.openxmlformats.org/officeDocument/2006/relationships" r:embed="rId1"/>
        <a:stretch>
          <a:fillRect/>
        </a:stretch>
      </xdr:blipFill>
      <xdr:spPr>
        <a:xfrm>
          <a:off x="0" y="0"/>
          <a:ext cx="9576206" cy="628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498637</xdr:colOff>
      <xdr:row>3</xdr:row>
      <xdr:rowOff>57150</xdr:rowOff>
    </xdr:to>
    <xdr:pic>
      <xdr:nvPicPr>
        <xdr:cNvPr id="2" name="Picture 1" descr="Picture">
          <a:extLst>
            <a:ext uri="{FF2B5EF4-FFF2-40B4-BE49-F238E27FC236}">
              <a16:creationId xmlns:a16="http://schemas.microsoft.com/office/drawing/2014/main" id="{19FEF369-B023-428B-AD65-778F3A7A3043}"/>
            </a:ext>
          </a:extLst>
        </xdr:cNvPr>
        <xdr:cNvPicPr>
          <a:picLocks noChangeAspect="1"/>
        </xdr:cNvPicPr>
      </xdr:nvPicPr>
      <xdr:blipFill>
        <a:blip xmlns:r="http://schemas.openxmlformats.org/officeDocument/2006/relationships" r:embed="rId1"/>
        <a:stretch>
          <a:fillRect/>
        </a:stretch>
      </xdr:blipFill>
      <xdr:spPr>
        <a:xfrm>
          <a:off x="0" y="0"/>
          <a:ext cx="9642637" cy="628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577312</xdr:colOff>
      <xdr:row>3</xdr:row>
      <xdr:rowOff>57150</xdr:rowOff>
    </xdr:to>
    <xdr:pic>
      <xdr:nvPicPr>
        <xdr:cNvPr id="2" name="Picture 1" descr="Picture">
          <a:extLst>
            <a:ext uri="{FF2B5EF4-FFF2-40B4-BE49-F238E27FC236}">
              <a16:creationId xmlns:a16="http://schemas.microsoft.com/office/drawing/2014/main" id="{7D535E1E-0500-4D2E-A637-3854DA80CECF}"/>
            </a:ext>
          </a:extLst>
        </xdr:cNvPr>
        <xdr:cNvPicPr>
          <a:picLocks noChangeAspect="1"/>
        </xdr:cNvPicPr>
      </xdr:nvPicPr>
      <xdr:blipFill>
        <a:blip xmlns:r="http://schemas.openxmlformats.org/officeDocument/2006/relationships" r:embed="rId1"/>
        <a:stretch>
          <a:fillRect/>
        </a:stretch>
      </xdr:blipFill>
      <xdr:spPr>
        <a:xfrm>
          <a:off x="0" y="0"/>
          <a:ext cx="9721312" cy="62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313153</xdr:colOff>
      <xdr:row>3</xdr:row>
      <xdr:rowOff>57150</xdr:rowOff>
    </xdr:to>
    <xdr:pic>
      <xdr:nvPicPr>
        <xdr:cNvPr id="2" name="Picture 1" descr="Picture">
          <a:extLst>
            <a:ext uri="{FF2B5EF4-FFF2-40B4-BE49-F238E27FC236}">
              <a16:creationId xmlns:a16="http://schemas.microsoft.com/office/drawing/2014/main" id="{13CDA64A-9ADE-4204-8115-D4628DBB6FE7}"/>
            </a:ext>
          </a:extLst>
        </xdr:cNvPr>
        <xdr:cNvPicPr>
          <a:picLocks noChangeAspect="1"/>
        </xdr:cNvPicPr>
      </xdr:nvPicPr>
      <xdr:blipFill>
        <a:blip xmlns:r="http://schemas.openxmlformats.org/officeDocument/2006/relationships" r:embed="rId1"/>
        <a:stretch>
          <a:fillRect/>
        </a:stretch>
      </xdr:blipFill>
      <xdr:spPr>
        <a:xfrm>
          <a:off x="0" y="0"/>
          <a:ext cx="8237953" cy="628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1318</xdr:colOff>
      <xdr:row>3</xdr:row>
      <xdr:rowOff>57150</xdr:rowOff>
    </xdr:to>
    <xdr:pic>
      <xdr:nvPicPr>
        <xdr:cNvPr id="2" name="Picture 1" descr="Picture">
          <a:extLst>
            <a:ext uri="{FF2B5EF4-FFF2-40B4-BE49-F238E27FC236}">
              <a16:creationId xmlns:a16="http://schemas.microsoft.com/office/drawing/2014/main" id="{4A58E8D9-8C42-448D-83C1-BD711364EA61}"/>
            </a:ext>
          </a:extLst>
        </xdr:cNvPr>
        <xdr:cNvPicPr>
          <a:picLocks noChangeAspect="1"/>
        </xdr:cNvPicPr>
      </xdr:nvPicPr>
      <xdr:blipFill>
        <a:blip xmlns:r="http://schemas.openxmlformats.org/officeDocument/2006/relationships" r:embed="rId1"/>
        <a:stretch>
          <a:fillRect/>
        </a:stretch>
      </xdr:blipFill>
      <xdr:spPr>
        <a:xfrm>
          <a:off x="0" y="0"/>
          <a:ext cx="10364518" cy="62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577312</xdr:colOff>
      <xdr:row>3</xdr:row>
      <xdr:rowOff>57150</xdr:rowOff>
    </xdr:to>
    <xdr:pic>
      <xdr:nvPicPr>
        <xdr:cNvPr id="2" name="Picture 1" descr="Picture">
          <a:extLst>
            <a:ext uri="{FF2B5EF4-FFF2-40B4-BE49-F238E27FC236}">
              <a16:creationId xmlns:a16="http://schemas.microsoft.com/office/drawing/2014/main" id="{3BB135EF-1D0D-46F7-BAC0-E10A90364D93}"/>
            </a:ext>
          </a:extLst>
        </xdr:cNvPr>
        <xdr:cNvPicPr>
          <a:picLocks noChangeAspect="1"/>
        </xdr:cNvPicPr>
      </xdr:nvPicPr>
      <xdr:blipFill>
        <a:blip xmlns:r="http://schemas.openxmlformats.org/officeDocument/2006/relationships" r:embed="rId1"/>
        <a:stretch>
          <a:fillRect/>
        </a:stretch>
      </xdr:blipFill>
      <xdr:spPr>
        <a:xfrm>
          <a:off x="0" y="0"/>
          <a:ext cx="9721312" cy="628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284236</xdr:colOff>
      <xdr:row>3</xdr:row>
      <xdr:rowOff>57150</xdr:rowOff>
    </xdr:to>
    <xdr:pic>
      <xdr:nvPicPr>
        <xdr:cNvPr id="2" name="Picture 1" descr="Picture">
          <a:extLst>
            <a:ext uri="{FF2B5EF4-FFF2-40B4-BE49-F238E27FC236}">
              <a16:creationId xmlns:a16="http://schemas.microsoft.com/office/drawing/2014/main" id="{934D0623-FA7F-44DD-91FA-72A2D9F09342}"/>
            </a:ext>
          </a:extLst>
        </xdr:cNvPr>
        <xdr:cNvPicPr>
          <a:picLocks noChangeAspect="1"/>
        </xdr:cNvPicPr>
      </xdr:nvPicPr>
      <xdr:blipFill>
        <a:blip xmlns:r="http://schemas.openxmlformats.org/officeDocument/2006/relationships" r:embed="rId1"/>
        <a:stretch>
          <a:fillRect/>
        </a:stretch>
      </xdr:blipFill>
      <xdr:spPr>
        <a:xfrm>
          <a:off x="0" y="0"/>
          <a:ext cx="7599436" cy="6286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ec.europa.eu/eurostat/databrowser/product/view/APRO_CPSH1" TargetMode="External"/><Relationship Id="rId2" Type="http://schemas.openxmlformats.org/officeDocument/2006/relationships/hyperlink" Target="https://ec.europa.eu/eurostat/databrowser/view/tag00115/default/table" TargetMode="External"/><Relationship Id="rId1" Type="http://schemas.openxmlformats.org/officeDocument/2006/relationships/hyperlink" Target="https://ec.europa.eu/eurostat/databrowser/product/page/tag00115" TargetMode="External"/><Relationship Id="rId4"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c.europa.eu/eurostat/databrowser/view/apro_cpsh1__custom_12781099/default/table" TargetMode="External"/><Relationship Id="rId1" Type="http://schemas.openxmlformats.org/officeDocument/2006/relationships/hyperlink" Target="https://ec.europa.eu/eurostat/databrowser/product/page/apro_cpsh1__custom_12781099"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ec.europa.eu/eurostat/databrowser/product/page/APRO_MT_PANN" TargetMode="External"/><Relationship Id="rId2" Type="http://schemas.openxmlformats.org/officeDocument/2006/relationships/hyperlink" Target="https://ec.europa.eu/eurostat/databrowser/view/apro_mt_pann$defaultview/default/table" TargetMode="External"/><Relationship Id="rId1" Type="http://schemas.openxmlformats.org/officeDocument/2006/relationships/hyperlink" Target="https://ec.europa.eu/eurostat/databrowser/product/page/apro_mt_pann$defaultview" TargetMode="External"/><Relationship Id="rId5" Type="http://schemas.openxmlformats.org/officeDocument/2006/relationships/drawing" Target="../drawings/drawing7.xml"/><Relationship Id="rId4" Type="http://schemas.openxmlformats.org/officeDocument/2006/relationships/hyperlink" Target="https://ec.europa.eu/eurostat/databrowser/view/APRO_MT_PANN/default/tabl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ec.europa.eu/eurostat/databrowser/product/view/APRO_CPSH1" TargetMode="External"/><Relationship Id="rId2" Type="http://schemas.openxmlformats.org/officeDocument/2006/relationships/hyperlink" Target="https://ec.europa.eu/eurostat/databrowser/view/tag00115/default/table" TargetMode="External"/><Relationship Id="rId1" Type="http://schemas.openxmlformats.org/officeDocument/2006/relationships/hyperlink" Target="https://ec.europa.eu/eurostat/databrowser/product/page/tag00115" TargetMode="External"/><Relationship Id="rId4"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ec.europa.eu/eurostat/databrowser/view/apro_cpsh1__custom_12781099/default/table" TargetMode="External"/><Relationship Id="rId1" Type="http://schemas.openxmlformats.org/officeDocument/2006/relationships/hyperlink" Target="https://ec.europa.eu/eurostat/databrowser/product/page/apro_cpsh1__custom_1278109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ubs-acs-org.ep.fjernadgang.kb.dk/doi/full/10.1021/acs.est.7b00401" TargetMode="External"/><Relationship Id="rId18" Type="http://schemas.openxmlformats.org/officeDocument/2006/relationships/hyperlink" Target="https://pubs-acs-org.ep.fjernadgang.kb.dk/doi/full/10.1021/acs.est.7b00401" TargetMode="External"/><Relationship Id="rId26" Type="http://schemas.openxmlformats.org/officeDocument/2006/relationships/hyperlink" Target="https://pubs-acs-org.ep.fjernadgang.kb.dk/doi/suppl/10.1021/acs.est.7b00401/suppl_file/es7b00401_si_001.pdf" TargetMode="External"/><Relationship Id="rId39" Type="http://schemas.openxmlformats.org/officeDocument/2006/relationships/hyperlink" Target="https://agricultura.gencat.cat/web/.content/04-alimentacio/malbaratament-alimentari/enllacos-documents/fitxers-binaris/Informe_Diagnosi_PMA_CARBASSO_2022.pdf" TargetMode="External"/><Relationship Id="rId21" Type="http://schemas.openxmlformats.org/officeDocument/2006/relationships/hyperlink" Target="https://pubs-acs-org.ep.fjernadgang.kb.dk/doi/full/10.1021/acs.est.7b00401" TargetMode="External"/><Relationship Id="rId34" Type="http://schemas.openxmlformats.org/officeDocument/2006/relationships/hyperlink" Target="https://norden.diva-portal.org/smash/get/diva2:1076202/FULLTEXT01.pdf" TargetMode="External"/><Relationship Id="rId42" Type="http://schemas.openxmlformats.org/officeDocument/2006/relationships/hyperlink" Target="https://www.sciencedirect.com/science/article/pii/S0921344919302721?via%3Dihub" TargetMode="External"/><Relationship Id="rId47" Type="http://schemas.openxmlformats.org/officeDocument/2006/relationships/hyperlink" Target="https://www.sciencedirect.com/science/article/pii/S0921344919302721?via%3Dihub" TargetMode="External"/><Relationship Id="rId50" Type="http://schemas.openxmlformats.org/officeDocument/2006/relationships/hyperlink" Target="https://www.emerald.com/insight/content/doi/10.1108/BFJ-06-2019-0391/full/pdf?title=digital-platforms-mapping-the-territory-of-new-technologies-to-fight-food-waste" TargetMode="External"/><Relationship Id="rId55" Type="http://schemas.openxmlformats.org/officeDocument/2006/relationships/hyperlink" Target="https://www.eepta.eu/dynamic/media/1/documents/EU%20market%20situation%20for%20Eggs/21%20March%202024.pdf" TargetMode="External"/><Relationship Id="rId7" Type="http://schemas.openxmlformats.org/officeDocument/2006/relationships/hyperlink" Target="https://pubs-acs-org.ep.fjernadgang.kb.dk/doi/full/10.1021/acs.est.7b00401" TargetMode="External"/><Relationship Id="rId2" Type="http://schemas.openxmlformats.org/officeDocument/2006/relationships/hyperlink" Target="https://pubs-acs-org.ep.fjernadgang.kb.dk/doi/full/10.1021/acs.est.7b00401" TargetMode="External"/><Relationship Id="rId16" Type="http://schemas.openxmlformats.org/officeDocument/2006/relationships/hyperlink" Target="https://pubs-acs-org.ep.fjernadgang.kb.dk/doi/full/10.1021/acs.est.7b00401" TargetMode="External"/><Relationship Id="rId29" Type="http://schemas.openxmlformats.org/officeDocument/2006/relationships/hyperlink" Target="https://doi.org/10.3390/su10093175" TargetMode="External"/><Relationship Id="rId11" Type="http://schemas.openxmlformats.org/officeDocument/2006/relationships/hyperlink" Target="https://pubs-acs-org.ep.fjernadgang.kb.dk/doi/full/10.1021/acs.est.7b00401" TargetMode="External"/><Relationship Id="rId24" Type="http://schemas.openxmlformats.org/officeDocument/2006/relationships/hyperlink" Target="https://pubs-acs-org.ep.fjernadgang.kb.dk/doi/suppl/10.1021/acs.est.7b00401/suppl_file/es7b00401_si_001.pdf" TargetMode="External"/><Relationship Id="rId32" Type="http://schemas.openxmlformats.org/officeDocument/2006/relationships/hyperlink" Target="https://doi.org/10.1016/j.jretconser.2022.103116" TargetMode="External"/><Relationship Id="rId37" Type="http://schemas.openxmlformats.org/officeDocument/2006/relationships/hyperlink" Target="https://agricultura.gencat.cat/web/.content/04-alimentacio/malbaratament-alimentari/enllacos-documents/fitxers-binaris/Informe_Diagnosi_PMA_CARBASSO_2022.pdf" TargetMode="External"/><Relationship Id="rId40" Type="http://schemas.openxmlformats.org/officeDocument/2006/relationships/hyperlink" Target="https://agricultura.gencat.cat/web/.content/04-alimentacio/malbaratament-alimentari/enllacos-documents/fitxers-binaris/Informe_Diagnosi_PMA_CARBASSO_2022.pdf" TargetMode="External"/><Relationship Id="rId45" Type="http://schemas.openxmlformats.org/officeDocument/2006/relationships/hyperlink" Target="https://www.sciencedirect.com/science/article/pii/S0921344919302721?via%3Dihub" TargetMode="External"/><Relationship Id="rId53" Type="http://schemas.openxmlformats.org/officeDocument/2006/relationships/hyperlink" Target="https://www.eepta.eu/dynamic/media/1/documents/EU%20market%20situation%20for%20Eggs/21%20March%202024.pdf" TargetMode="External"/><Relationship Id="rId58" Type="http://schemas.openxmlformats.org/officeDocument/2006/relationships/hyperlink" Target="https://www.sciencedirect.com/science/article/pii/S0921344916303676?via%3Dihub" TargetMode="External"/><Relationship Id="rId5" Type="http://schemas.openxmlformats.org/officeDocument/2006/relationships/hyperlink" Target="https://pubs-acs-org.ep.fjernadgang.kb.dk/doi/full/10.1021/acs.est.7b00401" TargetMode="External"/><Relationship Id="rId19" Type="http://schemas.openxmlformats.org/officeDocument/2006/relationships/hyperlink" Target="https://pubs-acs-org.ep.fjernadgang.kb.dk/doi/full/10.1021/acs.est.7b00401" TargetMode="External"/><Relationship Id="rId4" Type="http://schemas.openxmlformats.org/officeDocument/2006/relationships/hyperlink" Target="https://pubs-acs-org.ep.fjernadgang.kb.dk/doi/full/10.1021/acs.est.7b00401" TargetMode="External"/><Relationship Id="rId9" Type="http://schemas.openxmlformats.org/officeDocument/2006/relationships/hyperlink" Target="https://pubs-acs-org.ep.fjernadgang.kb.dk/doi/full/10.1021/acs.est.7b00401" TargetMode="External"/><Relationship Id="rId14" Type="http://schemas.openxmlformats.org/officeDocument/2006/relationships/hyperlink" Target="https://pubs-acs-org.ep.fjernadgang.kb.dk/doi/full/10.1021/acs.est.7b00401" TargetMode="External"/><Relationship Id="rId22" Type="http://schemas.openxmlformats.org/officeDocument/2006/relationships/hyperlink" Target="https://www.eepta.eu/dynamic/media/1/documents/EU%20market%20situation%20for%20Eggs/21%20March%202024.pdf" TargetMode="External"/><Relationship Id="rId27" Type="http://schemas.openxmlformats.org/officeDocument/2006/relationships/hyperlink" Target="https://doi.org/10.3390/su10093175" TargetMode="External"/><Relationship Id="rId30" Type="http://schemas.openxmlformats.org/officeDocument/2006/relationships/hyperlink" Target="https://doi.org/10.1016/j.jretconser.2022.103116" TargetMode="External"/><Relationship Id="rId35" Type="http://schemas.openxmlformats.org/officeDocument/2006/relationships/hyperlink" Target="https://norden.diva-portal.org/smash/get/diva2:1076202/FULLTEXT01.pdf" TargetMode="External"/><Relationship Id="rId43" Type="http://schemas.openxmlformats.org/officeDocument/2006/relationships/hyperlink" Target="https://www.sciencedirect.com/science/article/pii/S0921344919302721?via%3Dihub" TargetMode="External"/><Relationship Id="rId48" Type="http://schemas.openxmlformats.org/officeDocument/2006/relationships/hyperlink" Target="https://www.sciencedirect.com/science/article/pii/S0921344919302721?via%3Dihub" TargetMode="External"/><Relationship Id="rId56" Type="http://schemas.openxmlformats.org/officeDocument/2006/relationships/hyperlink" Target="https://agricultura.gencat.cat/web/.content/04-alimentacio/malbaratament-alimentari/enllacos-documents/fitxers-binaris/Informe_Diagnosi_PMA_CARBASSO_2022.pdf" TargetMode="External"/><Relationship Id="rId8" Type="http://schemas.openxmlformats.org/officeDocument/2006/relationships/hyperlink" Target="https://pubs-acs-org.ep.fjernadgang.kb.dk/doi/full/10.1021/acs.est.7b00401" TargetMode="External"/><Relationship Id="rId51" Type="http://schemas.openxmlformats.org/officeDocument/2006/relationships/hyperlink" Target="https://www.emerald.com/insight/content/doi/10.1108/BFJ-06-2019-0391/full/pdf?title=digital-platforms-mapping-the-territory-of-new-technologies-to-fight-food-waste" TargetMode="External"/><Relationship Id="rId3" Type="http://schemas.openxmlformats.org/officeDocument/2006/relationships/hyperlink" Target="https://pubs-acs-org.ep.fjernadgang.kb.dk/doi/full/10.1021/acs.est.7b00401" TargetMode="External"/><Relationship Id="rId12" Type="http://schemas.openxmlformats.org/officeDocument/2006/relationships/hyperlink" Target="https://pubs-acs-org.ep.fjernadgang.kb.dk/doi/full/10.1021/acs.est.7b00401" TargetMode="External"/><Relationship Id="rId17" Type="http://schemas.openxmlformats.org/officeDocument/2006/relationships/hyperlink" Target="https://pubs-acs-org.ep.fjernadgang.kb.dk/doi/full/10.1021/acs.est.7b00401" TargetMode="External"/><Relationship Id="rId25" Type="http://schemas.openxmlformats.org/officeDocument/2006/relationships/hyperlink" Target="https://pubs-acs-org.ep.fjernadgang.kb.dk/doi/suppl/10.1021/acs.est.7b00401/suppl_file/es7b00401_si_001.pdf" TargetMode="External"/><Relationship Id="rId33" Type="http://schemas.openxmlformats.org/officeDocument/2006/relationships/hyperlink" Target="https://norden.diva-portal.org/smash/get/diva2:1076202/FULLTEXT01.pdf" TargetMode="External"/><Relationship Id="rId38" Type="http://schemas.openxmlformats.org/officeDocument/2006/relationships/hyperlink" Target="https://agricultura.gencat.cat/web/.content/04-alimentacio/malbaratament-alimentari/enllacos-documents/fitxers-binaris/Informe_Diagnosi_PMA_CARBASSO_2022.pdf" TargetMode="External"/><Relationship Id="rId46" Type="http://schemas.openxmlformats.org/officeDocument/2006/relationships/hyperlink" Target="https://www.sciencedirect.com/science/article/pii/S0921344919302721?via%3Dihub" TargetMode="External"/><Relationship Id="rId59" Type="http://schemas.openxmlformats.org/officeDocument/2006/relationships/printerSettings" Target="../printerSettings/printerSettings1.bin"/><Relationship Id="rId20" Type="http://schemas.openxmlformats.org/officeDocument/2006/relationships/hyperlink" Target="https://pubs-acs-org.ep.fjernadgang.kb.dk/doi/full/10.1021/acs.est.7b00401" TargetMode="External"/><Relationship Id="rId41" Type="http://schemas.openxmlformats.org/officeDocument/2006/relationships/hyperlink" Target="https://www.sciencedirect.com/science/article/pii/S0921344919302721?via%3Dihub" TargetMode="External"/><Relationship Id="rId54" Type="http://schemas.openxmlformats.org/officeDocument/2006/relationships/hyperlink" Target="https://www.eepta.eu/dynamic/media/1/documents/EU%20market%20situation%20for%20Eggs/21%20March%202024.pdf" TargetMode="External"/><Relationship Id="rId1" Type="http://schemas.openxmlformats.org/officeDocument/2006/relationships/hyperlink" Target="https://pubs-acs-org.ep.fjernadgang.kb.dk/doi/full/10.1021/acs.est.7b00401" TargetMode="External"/><Relationship Id="rId6" Type="http://schemas.openxmlformats.org/officeDocument/2006/relationships/hyperlink" Target="https://pubs-acs-org.ep.fjernadgang.kb.dk/doi/full/10.1021/acs.est.7b00401" TargetMode="External"/><Relationship Id="rId15" Type="http://schemas.openxmlformats.org/officeDocument/2006/relationships/hyperlink" Target="https://pubs-acs-org.ep.fjernadgang.kb.dk/doi/full/10.1021/acs.est.7b00401" TargetMode="External"/><Relationship Id="rId23" Type="http://schemas.openxmlformats.org/officeDocument/2006/relationships/hyperlink" Target="https://pubs-acs-org.ep.fjernadgang.kb.dk/doi/suppl/10.1021/acs.est.7b00401/suppl_file/es7b00401_si_001.pdf" TargetMode="External"/><Relationship Id="rId28" Type="http://schemas.openxmlformats.org/officeDocument/2006/relationships/hyperlink" Target="https://doi.org/10.3390/su10093175" TargetMode="External"/><Relationship Id="rId36" Type="http://schemas.openxmlformats.org/officeDocument/2006/relationships/hyperlink" Target="https://agricultura.gencat.cat/web/.content/04-alimentacio/malbaratament-alimentari/enllacos-documents/fitxers-binaris/Informe_Diagnosi_PMA_CARBASSO_2022.pdf" TargetMode="External"/><Relationship Id="rId49" Type="http://schemas.openxmlformats.org/officeDocument/2006/relationships/hyperlink" Target="https://www.sciencedirect.com/science/article/pii/S0924224416304976" TargetMode="External"/><Relationship Id="rId57" Type="http://schemas.openxmlformats.org/officeDocument/2006/relationships/hyperlink" Target="https://www.sciencedirect.com/science/article/pii/S0921344919302721?via%3Dihub" TargetMode="External"/><Relationship Id="rId10" Type="http://schemas.openxmlformats.org/officeDocument/2006/relationships/hyperlink" Target="https://pubs-acs-org.ep.fjernadgang.kb.dk/doi/full/10.1021/acs.est.7b00401" TargetMode="External"/><Relationship Id="rId31" Type="http://schemas.openxmlformats.org/officeDocument/2006/relationships/hyperlink" Target="https://norden.diva-portal.org/smash/get/diva2:1076202/FULLTEXT01.pdf" TargetMode="External"/><Relationship Id="rId44" Type="http://schemas.openxmlformats.org/officeDocument/2006/relationships/hyperlink" Target="https://www.sciencedirect.com/science/article/pii/S0921344919302721?via%3Dihub" TargetMode="External"/><Relationship Id="rId52" Type="http://schemas.openxmlformats.org/officeDocument/2006/relationships/hyperlink" Target="https://www.eepta.eu/dynamic/media/1/documents/EU%20market%20situation%20for%20Eggs/21%20March%202024.pdf"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ec.europa.eu/eurostat/databrowser/product/page/ENV_WASFW" TargetMode="External"/><Relationship Id="rId2" Type="http://schemas.openxmlformats.org/officeDocument/2006/relationships/hyperlink" Target="https://ec.europa.eu/eurostat/databrowser/view/env_wasfw$defaultview/default/table" TargetMode="External"/><Relationship Id="rId1" Type="http://schemas.openxmlformats.org/officeDocument/2006/relationships/hyperlink" Target="https://ec.europa.eu/eurostat/databrowser/product/page/env_wasfw$defaultview" TargetMode="External"/><Relationship Id="rId5" Type="http://schemas.openxmlformats.org/officeDocument/2006/relationships/drawing" Target="../drawings/drawing10.xml"/><Relationship Id="rId4" Type="http://schemas.openxmlformats.org/officeDocument/2006/relationships/hyperlink" Target="https://ec.europa.eu/eurostat/databrowser/view/ENV_WASFW/default/tabl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ec.europa.eu/eurostat/databrowser/product/page/ENV_WASFW" TargetMode="External"/><Relationship Id="rId2" Type="http://schemas.openxmlformats.org/officeDocument/2006/relationships/hyperlink" Target="https://ec.europa.eu/eurostat/databrowser/view/env_wasfw$defaultview/default/table" TargetMode="External"/><Relationship Id="rId1" Type="http://schemas.openxmlformats.org/officeDocument/2006/relationships/hyperlink" Target="https://ec.europa.eu/eurostat/databrowser/product/page/env_wasfw$defaultview" TargetMode="External"/><Relationship Id="rId5" Type="http://schemas.openxmlformats.org/officeDocument/2006/relationships/drawing" Target="../drawings/drawing11.xml"/><Relationship Id="rId4" Type="http://schemas.openxmlformats.org/officeDocument/2006/relationships/hyperlink" Target="https://ec.europa.eu/eurostat/databrowser/view/ENV_WASFW/default/table"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ec.europa.eu/eurostat/databrowser/product/view/FISH_AQ2A" TargetMode="External"/><Relationship Id="rId2" Type="http://schemas.openxmlformats.org/officeDocument/2006/relationships/hyperlink" Target="https://ec.europa.eu/eurostat/databrowser/view/tag00075/default/table" TargetMode="External"/><Relationship Id="rId1" Type="http://schemas.openxmlformats.org/officeDocument/2006/relationships/hyperlink" Target="https://ec.europa.eu/eurostat/databrowser/product/page/tag00075" TargetMode="External"/><Relationship Id="rId4"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3" Type="http://schemas.openxmlformats.org/officeDocument/2006/relationships/hyperlink" Target="https://ec.europa.eu/eurostat/databrowser/product/view/FISH_CA_MAIN" TargetMode="External"/><Relationship Id="rId2" Type="http://schemas.openxmlformats.org/officeDocument/2006/relationships/hyperlink" Target="https://ec.europa.eu/eurostat/databrowser/view/tag00076/default/table" TargetMode="External"/><Relationship Id="rId1" Type="http://schemas.openxmlformats.org/officeDocument/2006/relationships/hyperlink" Target="https://ec.europa.eu/eurostat/databrowser/product/page/tag00076" TargetMode="External"/><Relationship Id="rId4"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ec.europa.eu/eurostat/databrowser/product/view/APRO_CPSH1" TargetMode="External"/><Relationship Id="rId2" Type="http://schemas.openxmlformats.org/officeDocument/2006/relationships/hyperlink" Target="https://ec.europa.eu/eurostat/databrowser/view/tag00115/default/table" TargetMode="External"/><Relationship Id="rId1" Type="http://schemas.openxmlformats.org/officeDocument/2006/relationships/hyperlink" Target="https://ec.europa.eu/eurostat/databrowser/product/page/tag00115"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hyperlink" Target="https://ec.europa.eu/eurostat/databrowser/product/view/APRO_CPSH1" TargetMode="External"/><Relationship Id="rId2" Type="http://schemas.openxmlformats.org/officeDocument/2006/relationships/hyperlink" Target="https://ec.europa.eu/eurostat/databrowser/view/tag00115/default/table" TargetMode="External"/><Relationship Id="rId1" Type="http://schemas.openxmlformats.org/officeDocument/2006/relationships/hyperlink" Target="https://ec.europa.eu/eurostat/databrowser/product/page/tag00115" TargetMode="Externa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ec.europa.eu/eurostat/databrowser/product/view/APRO_CPSH1" TargetMode="External"/><Relationship Id="rId2" Type="http://schemas.openxmlformats.org/officeDocument/2006/relationships/hyperlink" Target="https://ec.europa.eu/eurostat/databrowser/view/tag00115/default/table" TargetMode="External"/><Relationship Id="rId1" Type="http://schemas.openxmlformats.org/officeDocument/2006/relationships/hyperlink" Target="https://ec.europa.eu/eurostat/databrowser/product/page/tag00115"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B08CC-BBAA-4657-8815-B898F431EEE8}">
  <dimension ref="A1:O24"/>
  <sheetViews>
    <sheetView topLeftCell="B4" zoomScale="90" zoomScaleNormal="90" workbookViewId="0">
      <selection activeCell="B16" sqref="B16:L16"/>
    </sheetView>
  </sheetViews>
  <sheetFormatPr defaultRowHeight="15" x14ac:dyDescent="0.25"/>
  <cols>
    <col min="1" max="1" width="6.28515625" customWidth="1"/>
    <col min="2" max="2" width="40.140625" customWidth="1"/>
    <col min="3" max="3" width="16.5703125" customWidth="1"/>
    <col min="4" max="4" width="20.140625" customWidth="1"/>
    <col min="5" max="5" width="18" customWidth="1"/>
    <col min="6" max="6" width="16" customWidth="1"/>
    <col min="7" max="7" width="17.140625" customWidth="1"/>
    <col min="8" max="8" width="17.7109375" customWidth="1"/>
    <col min="9" max="9" width="18.28515625" customWidth="1"/>
    <col min="10" max="10" width="20.7109375" customWidth="1"/>
    <col min="11" max="11" width="18.140625" customWidth="1"/>
    <col min="12" max="12" width="18" style="112" customWidth="1"/>
    <col min="14" max="14" width="2.5703125" customWidth="1"/>
    <col min="15" max="15" width="24" customWidth="1"/>
  </cols>
  <sheetData>
    <row r="1" spans="1:15" x14ac:dyDescent="0.25">
      <c r="A1" s="1" t="s">
        <v>0</v>
      </c>
    </row>
    <row r="2" spans="1:15" x14ac:dyDescent="0.25">
      <c r="A2" s="1" t="s">
        <v>1</v>
      </c>
      <c r="B2" s="4" t="s">
        <v>2</v>
      </c>
    </row>
    <row r="3" spans="1:15" x14ac:dyDescent="0.25">
      <c r="A3" s="1" t="s">
        <v>3</v>
      </c>
    </row>
    <row r="4" spans="1:15" x14ac:dyDescent="0.25">
      <c r="A4" s="1" t="s">
        <v>4</v>
      </c>
      <c r="B4" s="4" t="s">
        <v>5</v>
      </c>
    </row>
    <row r="5" spans="1:15" x14ac:dyDescent="0.25">
      <c r="A5" s="1" t="s">
        <v>6</v>
      </c>
      <c r="B5" s="4" t="s">
        <v>7</v>
      </c>
    </row>
    <row r="6" spans="1:15" x14ac:dyDescent="0.25">
      <c r="A6" s="1" t="s">
        <v>8</v>
      </c>
      <c r="B6" s="4" t="s">
        <v>9</v>
      </c>
    </row>
    <row r="7" spans="1:15" x14ac:dyDescent="0.25">
      <c r="A7" s="1" t="s">
        <v>10</v>
      </c>
      <c r="B7" s="4" t="s">
        <v>11</v>
      </c>
    </row>
    <row r="9" spans="1:15" x14ac:dyDescent="0.25">
      <c r="A9" s="1"/>
      <c r="B9" s="135" t="s">
        <v>587</v>
      </c>
      <c r="C9" s="136"/>
      <c r="D9" s="136"/>
      <c r="E9" s="136"/>
      <c r="F9" s="136"/>
      <c r="G9" s="136"/>
      <c r="H9" s="136"/>
      <c r="I9" s="136"/>
      <c r="J9" s="136"/>
      <c r="K9" s="136"/>
      <c r="L9" s="136"/>
    </row>
    <row r="10" spans="1:15" ht="52.5" customHeight="1" x14ac:dyDescent="0.25">
      <c r="B10" s="137" t="s">
        <v>586</v>
      </c>
      <c r="C10" s="137"/>
      <c r="D10" s="137"/>
      <c r="E10" s="137"/>
      <c r="F10" s="137"/>
      <c r="G10" s="137"/>
      <c r="H10" s="137"/>
      <c r="I10" s="137"/>
      <c r="J10" s="137"/>
      <c r="K10" s="137"/>
      <c r="L10" s="137"/>
      <c r="O10" s="2" t="s">
        <v>12</v>
      </c>
    </row>
    <row r="11" spans="1:15" ht="39" customHeight="1" x14ac:dyDescent="0.25">
      <c r="B11" s="138" t="s">
        <v>581</v>
      </c>
      <c r="C11" s="138"/>
      <c r="D11" s="138"/>
      <c r="E11" s="138"/>
      <c r="F11" s="138"/>
      <c r="G11" s="138"/>
      <c r="H11" s="138"/>
      <c r="I11" s="138"/>
      <c r="J11" s="138"/>
      <c r="K11" s="138"/>
      <c r="L11" s="138"/>
      <c r="O11" s="118" t="s">
        <v>13</v>
      </c>
    </row>
    <row r="12" spans="1:15" ht="35.25" customHeight="1" x14ac:dyDescent="0.25">
      <c r="B12" s="138" t="s">
        <v>582</v>
      </c>
      <c r="C12" s="138"/>
      <c r="D12" s="138"/>
      <c r="E12" s="138"/>
      <c r="F12" s="138"/>
      <c r="G12" s="138"/>
      <c r="H12" s="138"/>
      <c r="I12" s="138"/>
      <c r="J12" s="138"/>
      <c r="K12" s="138"/>
      <c r="L12" s="138"/>
      <c r="O12" s="118" t="s">
        <v>14</v>
      </c>
    </row>
    <row r="13" spans="1:15" ht="78.75" customHeight="1" x14ac:dyDescent="0.25">
      <c r="B13" s="138" t="s">
        <v>583</v>
      </c>
      <c r="C13" s="138"/>
      <c r="D13" s="138"/>
      <c r="E13" s="138"/>
      <c r="F13" s="138"/>
      <c r="G13" s="138"/>
      <c r="H13" s="138"/>
      <c r="I13" s="138"/>
      <c r="J13" s="138"/>
      <c r="K13" s="138"/>
      <c r="L13" s="138"/>
      <c r="O13" s="112" t="s">
        <v>15</v>
      </c>
    </row>
    <row r="14" spans="1:15" ht="37.5" customHeight="1" x14ac:dyDescent="0.25">
      <c r="B14" s="138" t="s">
        <v>585</v>
      </c>
      <c r="C14" s="138"/>
      <c r="D14" s="138"/>
      <c r="E14" s="138"/>
      <c r="F14" s="138"/>
      <c r="G14" s="138"/>
      <c r="H14" s="138"/>
      <c r="I14" s="138"/>
      <c r="J14" s="138"/>
      <c r="K14" s="138"/>
      <c r="L14" s="138"/>
      <c r="O14" s="112" t="s">
        <v>16</v>
      </c>
    </row>
    <row r="15" spans="1:15" ht="33.75" customHeight="1" x14ac:dyDescent="0.25">
      <c r="B15" s="138" t="s">
        <v>584</v>
      </c>
      <c r="C15" s="138"/>
      <c r="D15" s="138"/>
      <c r="E15" s="138"/>
      <c r="F15" s="138"/>
      <c r="G15" s="138"/>
      <c r="H15" s="138"/>
      <c r="I15" s="138"/>
      <c r="J15" s="138"/>
      <c r="K15" s="138"/>
      <c r="L15" s="138"/>
      <c r="O15" s="112" t="s">
        <v>17</v>
      </c>
    </row>
    <row r="16" spans="1:15" s="3" customFormat="1" ht="51" customHeight="1" x14ac:dyDescent="0.25">
      <c r="B16" s="134" t="s">
        <v>597</v>
      </c>
      <c r="C16" s="134"/>
      <c r="D16" s="134"/>
      <c r="E16" s="134"/>
      <c r="F16" s="134"/>
      <c r="G16" s="134"/>
      <c r="H16" s="134"/>
      <c r="I16" s="134"/>
      <c r="J16" s="134"/>
      <c r="K16" s="134"/>
      <c r="L16" s="134"/>
    </row>
    <row r="17" spans="2:12" x14ac:dyDescent="0.25">
      <c r="B17" s="135" t="s">
        <v>588</v>
      </c>
      <c r="C17" s="136"/>
      <c r="D17" s="136"/>
      <c r="E17" s="136"/>
      <c r="F17" s="136"/>
      <c r="G17" s="136"/>
      <c r="H17" s="136"/>
      <c r="I17" s="136"/>
      <c r="J17" s="136"/>
      <c r="K17" s="136"/>
      <c r="L17" s="136"/>
    </row>
    <row r="18" spans="2:12" x14ac:dyDescent="0.25">
      <c r="B18" t="s">
        <v>589</v>
      </c>
    </row>
    <row r="19" spans="2:12" x14ac:dyDescent="0.25">
      <c r="B19" t="s">
        <v>590</v>
      </c>
    </row>
    <row r="20" spans="2:12" x14ac:dyDescent="0.25">
      <c r="B20" t="s">
        <v>591</v>
      </c>
    </row>
    <row r="24" spans="2:12" x14ac:dyDescent="0.25">
      <c r="F24" t="s">
        <v>592</v>
      </c>
    </row>
  </sheetData>
  <mergeCells count="9">
    <mergeCell ref="B16:L16"/>
    <mergeCell ref="B9:L9"/>
    <mergeCell ref="B17:L17"/>
    <mergeCell ref="B10:L10"/>
    <mergeCell ref="B11:L11"/>
    <mergeCell ref="B12:L12"/>
    <mergeCell ref="B13:L13"/>
    <mergeCell ref="B14:L14"/>
    <mergeCell ref="B15:L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17196-5141-4BB1-9B45-E605886C8E58}">
  <dimension ref="A1:I46"/>
  <sheetViews>
    <sheetView workbookViewId="0">
      <pane xSplit="1" ySplit="10" topLeftCell="B1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483</v>
      </c>
    </row>
    <row r="2" spans="1:9" ht="11.45" customHeight="1" x14ac:dyDescent="0.25">
      <c r="A2" s="38" t="s">
        <v>475</v>
      </c>
      <c r="B2" s="41" t="s">
        <v>455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319</v>
      </c>
    </row>
    <row r="7" spans="1:9" ht="11.45" customHeight="1" x14ac:dyDescent="0.25">
      <c r="A7" s="41" t="s">
        <v>470</v>
      </c>
      <c r="C7" s="38" t="s">
        <v>473</v>
      </c>
    </row>
    <row r="9" spans="1:9" ht="11.45" customHeight="1" x14ac:dyDescent="0.25">
      <c r="A9" s="53" t="s">
        <v>477</v>
      </c>
      <c r="B9" s="141" t="s">
        <v>478</v>
      </c>
      <c r="C9" s="141" t="s">
        <v>418</v>
      </c>
      <c r="D9" s="141" t="s">
        <v>436</v>
      </c>
      <c r="E9" s="141" t="s">
        <v>418</v>
      </c>
      <c r="F9" s="141" t="s">
        <v>435</v>
      </c>
      <c r="G9" s="141" t="s">
        <v>418</v>
      </c>
      <c r="H9" s="141" t="s">
        <v>433</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480</v>
      </c>
      <c r="B11" s="48">
        <v>225.35</v>
      </c>
      <c r="C11" s="47" t="s">
        <v>418</v>
      </c>
      <c r="D11" s="48">
        <v>208.43</v>
      </c>
      <c r="E11" s="47" t="s">
        <v>418</v>
      </c>
      <c r="F11" s="48">
        <v>231.25</v>
      </c>
      <c r="G11" s="47" t="s">
        <v>418</v>
      </c>
      <c r="H11" s="48">
        <v>227.89</v>
      </c>
      <c r="I11" s="47" t="s">
        <v>418</v>
      </c>
    </row>
    <row r="12" spans="1:9" ht="11.45" customHeight="1" x14ac:dyDescent="0.25">
      <c r="A12" s="46" t="s">
        <v>166</v>
      </c>
      <c r="B12" s="45">
        <v>0.63</v>
      </c>
      <c r="C12" s="44" t="s">
        <v>8</v>
      </c>
      <c r="D12" s="45">
        <v>0.64</v>
      </c>
      <c r="E12" s="44" t="s">
        <v>418</v>
      </c>
      <c r="F12" s="45">
        <v>0.63</v>
      </c>
      <c r="G12" s="44" t="s">
        <v>418</v>
      </c>
      <c r="H12" s="45">
        <v>0.62</v>
      </c>
      <c r="I12" s="44" t="s">
        <v>418</v>
      </c>
    </row>
    <row r="13" spans="1:9" ht="11.45" customHeight="1" x14ac:dyDescent="0.25">
      <c r="A13" s="46" t="s">
        <v>227</v>
      </c>
      <c r="B13" s="48">
        <v>3.18</v>
      </c>
      <c r="C13" s="47" t="s">
        <v>418</v>
      </c>
      <c r="D13" s="48">
        <v>3.08</v>
      </c>
      <c r="E13" s="47" t="s">
        <v>418</v>
      </c>
      <c r="F13" s="48">
        <v>3.07</v>
      </c>
      <c r="G13" s="47" t="s">
        <v>418</v>
      </c>
      <c r="H13" s="48">
        <v>3.09</v>
      </c>
      <c r="I13" s="47" t="s">
        <v>418</v>
      </c>
    </row>
    <row r="14" spans="1:9" ht="11.45" customHeight="1" x14ac:dyDescent="0.25">
      <c r="A14" s="46" t="s">
        <v>305</v>
      </c>
      <c r="B14" s="45">
        <v>0.12</v>
      </c>
      <c r="C14" s="44" t="s">
        <v>418</v>
      </c>
      <c r="D14" s="45">
        <v>0.13</v>
      </c>
      <c r="E14" s="44" t="s">
        <v>418</v>
      </c>
      <c r="F14" s="45">
        <v>0.26</v>
      </c>
      <c r="G14" s="44" t="s">
        <v>418</v>
      </c>
      <c r="H14" s="45">
        <v>0.26</v>
      </c>
      <c r="I14" s="44" t="s">
        <v>418</v>
      </c>
    </row>
    <row r="15" spans="1:9" ht="11.45" customHeight="1" x14ac:dyDescent="0.25">
      <c r="A15" s="46" t="s">
        <v>190</v>
      </c>
      <c r="B15" s="48">
        <v>0.03</v>
      </c>
      <c r="C15" s="47" t="s">
        <v>418</v>
      </c>
      <c r="D15" s="48">
        <v>0.03</v>
      </c>
      <c r="E15" s="47" t="s">
        <v>418</v>
      </c>
      <c r="F15" s="48">
        <v>0.03</v>
      </c>
      <c r="G15" s="47" t="s">
        <v>418</v>
      </c>
      <c r="H15" s="48">
        <v>0.03</v>
      </c>
      <c r="I15" s="47" t="s">
        <v>418</v>
      </c>
    </row>
    <row r="16" spans="1:9" ht="11.45" customHeight="1" x14ac:dyDescent="0.25">
      <c r="A16" s="46" t="s">
        <v>157</v>
      </c>
      <c r="B16" s="45">
        <v>0.37</v>
      </c>
      <c r="C16" s="44" t="s">
        <v>418</v>
      </c>
      <c r="D16" s="45">
        <v>0.38</v>
      </c>
      <c r="E16" s="44" t="s">
        <v>418</v>
      </c>
      <c r="F16" s="49">
        <v>0.4</v>
      </c>
      <c r="G16" s="44" t="s">
        <v>418</v>
      </c>
      <c r="H16" s="45">
        <v>0.38</v>
      </c>
      <c r="I16" s="44" t="s">
        <v>418</v>
      </c>
    </row>
    <row r="17" spans="1:9" ht="11.45" customHeight="1" x14ac:dyDescent="0.25">
      <c r="A17" s="46" t="s">
        <v>242</v>
      </c>
      <c r="B17" s="50">
        <v>0</v>
      </c>
      <c r="C17" s="47" t="s">
        <v>418</v>
      </c>
      <c r="D17" s="48">
        <v>0.01</v>
      </c>
      <c r="E17" s="47" t="s">
        <v>418</v>
      </c>
      <c r="F17" s="48">
        <v>0.01</v>
      </c>
      <c r="G17" s="47" t="s">
        <v>418</v>
      </c>
      <c r="H17" s="48">
        <v>0.01</v>
      </c>
      <c r="I17" s="47" t="s">
        <v>418</v>
      </c>
    </row>
    <row r="18" spans="1:9" ht="11.45" customHeight="1" x14ac:dyDescent="0.25">
      <c r="A18" s="46" t="s">
        <v>229</v>
      </c>
      <c r="B18" s="45">
        <v>0.01</v>
      </c>
      <c r="C18" s="44" t="s">
        <v>418</v>
      </c>
      <c r="D18" s="45">
        <v>0.01</v>
      </c>
      <c r="E18" s="44" t="s">
        <v>418</v>
      </c>
      <c r="F18" s="45">
        <v>0.01</v>
      </c>
      <c r="G18" s="44" t="s">
        <v>418</v>
      </c>
      <c r="H18" s="45">
        <v>0.01</v>
      </c>
      <c r="I18" s="44" t="s">
        <v>418</v>
      </c>
    </row>
    <row r="19" spans="1:9" ht="11.45" customHeight="1" x14ac:dyDescent="0.25">
      <c r="A19" s="46" t="s">
        <v>213</v>
      </c>
      <c r="B19" s="48">
        <v>15.93</v>
      </c>
      <c r="C19" s="47" t="s">
        <v>418</v>
      </c>
      <c r="D19" s="48">
        <v>9.43</v>
      </c>
      <c r="E19" s="47" t="s">
        <v>418</v>
      </c>
      <c r="F19" s="48">
        <v>13.14</v>
      </c>
      <c r="G19" s="47" t="s">
        <v>418</v>
      </c>
      <c r="H19" s="48">
        <v>15.82</v>
      </c>
      <c r="I19" s="47" t="s">
        <v>418</v>
      </c>
    </row>
    <row r="20" spans="1:9" ht="11.45" customHeight="1" x14ac:dyDescent="0.25">
      <c r="A20" s="46" t="s">
        <v>155</v>
      </c>
      <c r="B20" s="45">
        <v>50.09</v>
      </c>
      <c r="C20" s="44" t="s">
        <v>418</v>
      </c>
      <c r="D20" s="45">
        <v>45.15</v>
      </c>
      <c r="E20" s="44" t="s">
        <v>418</v>
      </c>
      <c r="F20" s="45">
        <v>56.11</v>
      </c>
      <c r="G20" s="44" t="s">
        <v>418</v>
      </c>
      <c r="H20" s="45">
        <v>55.47</v>
      </c>
      <c r="I20" s="44" t="s">
        <v>418</v>
      </c>
    </row>
    <row r="21" spans="1:9" ht="11.45" customHeight="1" x14ac:dyDescent="0.25">
      <c r="A21" s="46" t="s">
        <v>151</v>
      </c>
      <c r="B21" s="48">
        <v>5.92</v>
      </c>
      <c r="C21" s="47" t="s">
        <v>418</v>
      </c>
      <c r="D21" s="48">
        <v>5.89</v>
      </c>
      <c r="E21" s="47" t="s">
        <v>418</v>
      </c>
      <c r="F21" s="48">
        <v>6.19</v>
      </c>
      <c r="G21" s="47" t="s">
        <v>418</v>
      </c>
      <c r="H21" s="48">
        <v>6.26</v>
      </c>
      <c r="I21" s="47" t="s">
        <v>4</v>
      </c>
    </row>
    <row r="22" spans="1:9" ht="11.45" customHeight="1" x14ac:dyDescent="0.25">
      <c r="A22" s="46" t="s">
        <v>232</v>
      </c>
      <c r="B22" s="45">
        <v>0.43</v>
      </c>
      <c r="C22" s="44" t="s">
        <v>418</v>
      </c>
      <c r="D22" s="45">
        <v>0.35</v>
      </c>
      <c r="E22" s="44" t="s">
        <v>418</v>
      </c>
      <c r="F22" s="45">
        <v>0.28999999999999998</v>
      </c>
      <c r="G22" s="44" t="s">
        <v>418</v>
      </c>
      <c r="H22" s="49">
        <v>0.4</v>
      </c>
      <c r="I22" s="44" t="s">
        <v>418</v>
      </c>
    </row>
    <row r="23" spans="1:9" ht="11.45" customHeight="1" x14ac:dyDescent="0.25">
      <c r="A23" s="46" t="s">
        <v>159</v>
      </c>
      <c r="B23" s="50">
        <v>99</v>
      </c>
      <c r="C23" s="47" t="s">
        <v>418</v>
      </c>
      <c r="D23" s="48">
        <v>97.61</v>
      </c>
      <c r="E23" s="47" t="s">
        <v>418</v>
      </c>
      <c r="F23" s="48">
        <v>102.06</v>
      </c>
      <c r="G23" s="47" t="s">
        <v>418</v>
      </c>
      <c r="H23" s="48">
        <v>99.78</v>
      </c>
      <c r="I23" s="47" t="s">
        <v>418</v>
      </c>
    </row>
    <row r="24" spans="1:9" ht="11.45" customHeight="1" x14ac:dyDescent="0.25">
      <c r="A24" s="46" t="s">
        <v>244</v>
      </c>
      <c r="B24" s="45">
        <v>0.28000000000000003</v>
      </c>
      <c r="C24" s="44" t="s">
        <v>8</v>
      </c>
      <c r="D24" s="45">
        <v>0.27</v>
      </c>
      <c r="E24" s="44" t="s">
        <v>8</v>
      </c>
      <c r="F24" s="45">
        <v>0.25</v>
      </c>
      <c r="G24" s="44" t="s">
        <v>418</v>
      </c>
      <c r="H24" s="45">
        <v>0.24</v>
      </c>
      <c r="I24" s="44" t="s">
        <v>418</v>
      </c>
    </row>
    <row r="25" spans="1:9" ht="11.45" customHeight="1" x14ac:dyDescent="0.25">
      <c r="A25" s="46" t="s">
        <v>238</v>
      </c>
      <c r="B25" s="50">
        <v>0</v>
      </c>
      <c r="C25" s="47" t="s">
        <v>10</v>
      </c>
      <c r="D25" s="50">
        <v>0</v>
      </c>
      <c r="E25" s="47" t="s">
        <v>10</v>
      </c>
      <c r="F25" s="50">
        <v>0</v>
      </c>
      <c r="G25" s="47" t="s">
        <v>10</v>
      </c>
      <c r="H25" s="50">
        <v>0</v>
      </c>
      <c r="I25" s="47" t="s">
        <v>10</v>
      </c>
    </row>
    <row r="26" spans="1:9" ht="11.45" customHeight="1" x14ac:dyDescent="0.25">
      <c r="A26" s="46" t="s">
        <v>121</v>
      </c>
      <c r="B26" s="45">
        <v>0.71</v>
      </c>
      <c r="C26" s="44" t="s">
        <v>418</v>
      </c>
      <c r="D26" s="45">
        <v>0.72</v>
      </c>
      <c r="E26" s="44" t="s">
        <v>418</v>
      </c>
      <c r="F26" s="45">
        <v>0.72</v>
      </c>
      <c r="G26" s="44" t="s">
        <v>418</v>
      </c>
      <c r="H26" s="45">
        <v>0.68</v>
      </c>
      <c r="I26" s="44" t="s">
        <v>418</v>
      </c>
    </row>
    <row r="27" spans="1:9" ht="11.45" customHeight="1" x14ac:dyDescent="0.25">
      <c r="A27" s="46" t="s">
        <v>308</v>
      </c>
      <c r="B27" s="50">
        <v>0</v>
      </c>
      <c r="C27" s="47" t="s">
        <v>418</v>
      </c>
      <c r="D27" s="50">
        <v>0</v>
      </c>
      <c r="E27" s="47" t="s">
        <v>418</v>
      </c>
      <c r="F27" s="50">
        <v>0</v>
      </c>
      <c r="G27" s="47" t="s">
        <v>418</v>
      </c>
      <c r="H27" s="50">
        <v>0</v>
      </c>
      <c r="I27" s="47" t="s">
        <v>418</v>
      </c>
    </row>
    <row r="28" spans="1:9" ht="11.45" customHeight="1" x14ac:dyDescent="0.25">
      <c r="A28" s="46" t="s">
        <v>201</v>
      </c>
      <c r="B28" s="45">
        <v>1.75</v>
      </c>
      <c r="C28" s="44" t="s">
        <v>6</v>
      </c>
      <c r="D28" s="45">
        <v>1.68</v>
      </c>
      <c r="E28" s="44" t="s">
        <v>418</v>
      </c>
      <c r="F28" s="45">
        <v>1.94</v>
      </c>
      <c r="G28" s="44" t="s">
        <v>418</v>
      </c>
      <c r="H28" s="45">
        <v>1.82</v>
      </c>
      <c r="I28" s="44" t="s">
        <v>418</v>
      </c>
    </row>
    <row r="29" spans="1:9" ht="11.45" customHeight="1" x14ac:dyDescent="0.25">
      <c r="A29" s="46" t="s">
        <v>309</v>
      </c>
      <c r="B29" s="50">
        <v>0</v>
      </c>
      <c r="C29" s="47" t="s">
        <v>10</v>
      </c>
      <c r="D29" s="50">
        <v>0</v>
      </c>
      <c r="E29" s="47" t="s">
        <v>10</v>
      </c>
      <c r="F29" s="50">
        <v>0</v>
      </c>
      <c r="G29" s="47" t="s">
        <v>10</v>
      </c>
      <c r="H29" s="50">
        <v>0</v>
      </c>
      <c r="I29" s="47" t="s">
        <v>10</v>
      </c>
    </row>
    <row r="30" spans="1:9" ht="11.45" customHeight="1" x14ac:dyDescent="0.25">
      <c r="A30" s="46" t="s">
        <v>161</v>
      </c>
      <c r="B30" s="45">
        <v>1.77</v>
      </c>
      <c r="C30" s="44" t="s">
        <v>418</v>
      </c>
      <c r="D30" s="45">
        <v>1.82</v>
      </c>
      <c r="E30" s="44" t="s">
        <v>418</v>
      </c>
      <c r="F30" s="45">
        <v>1.85</v>
      </c>
      <c r="G30" s="44" t="s">
        <v>418</v>
      </c>
      <c r="H30" s="45">
        <v>1.87</v>
      </c>
      <c r="I30" s="44" t="s">
        <v>418</v>
      </c>
    </row>
    <row r="31" spans="1:9" ht="11.45" customHeight="1" x14ac:dyDescent="0.25">
      <c r="A31" s="46" t="s">
        <v>177</v>
      </c>
      <c r="B31" s="50">
        <v>0.2</v>
      </c>
      <c r="C31" s="47" t="s">
        <v>418</v>
      </c>
      <c r="D31" s="50">
        <v>0.2</v>
      </c>
      <c r="E31" s="47" t="s">
        <v>418</v>
      </c>
      <c r="F31" s="50">
        <v>0.2</v>
      </c>
      <c r="G31" s="47" t="s">
        <v>418</v>
      </c>
      <c r="H31" s="50">
        <v>0.2</v>
      </c>
      <c r="I31" s="47" t="s">
        <v>418</v>
      </c>
    </row>
    <row r="32" spans="1:9" ht="11.45" customHeight="1" x14ac:dyDescent="0.25">
      <c r="A32" s="46" t="s">
        <v>124</v>
      </c>
      <c r="B32" s="49">
        <v>8.5</v>
      </c>
      <c r="C32" s="44" t="s">
        <v>418</v>
      </c>
      <c r="D32" s="49">
        <v>6.7</v>
      </c>
      <c r="E32" s="44" t="s">
        <v>418</v>
      </c>
      <c r="F32" s="49">
        <v>7.7</v>
      </c>
      <c r="G32" s="44" t="s">
        <v>418</v>
      </c>
      <c r="H32" s="49">
        <v>7.8</v>
      </c>
      <c r="I32" s="44" t="s">
        <v>418</v>
      </c>
    </row>
    <row r="33" spans="1:9" ht="11.45" customHeight="1" x14ac:dyDescent="0.25">
      <c r="A33" s="46" t="s">
        <v>310</v>
      </c>
      <c r="B33" s="48">
        <v>18.440000000000001</v>
      </c>
      <c r="C33" s="47" t="s">
        <v>8</v>
      </c>
      <c r="D33" s="48">
        <v>16.579999999999998</v>
      </c>
      <c r="E33" s="47" t="s">
        <v>418</v>
      </c>
      <c r="F33" s="50">
        <v>17.7</v>
      </c>
      <c r="G33" s="47" t="s">
        <v>418</v>
      </c>
      <c r="H33" s="48">
        <v>15.04</v>
      </c>
      <c r="I33" s="47" t="s">
        <v>418</v>
      </c>
    </row>
    <row r="34" spans="1:9" ht="11.45" customHeight="1" x14ac:dyDescent="0.25">
      <c r="A34" s="46" t="s">
        <v>164</v>
      </c>
      <c r="B34" s="45">
        <v>17.45</v>
      </c>
      <c r="C34" s="44" t="s">
        <v>418</v>
      </c>
      <c r="D34" s="45">
        <v>17.170000000000002</v>
      </c>
      <c r="E34" s="44" t="s">
        <v>418</v>
      </c>
      <c r="F34" s="45">
        <v>18.13</v>
      </c>
      <c r="G34" s="44" t="s">
        <v>418</v>
      </c>
      <c r="H34" s="45">
        <v>17.47</v>
      </c>
      <c r="I34" s="44" t="s">
        <v>418</v>
      </c>
    </row>
    <row r="35" spans="1:9" ht="11.45" customHeight="1" x14ac:dyDescent="0.25">
      <c r="A35" s="46" t="s">
        <v>240</v>
      </c>
      <c r="B35" s="48">
        <v>0.18</v>
      </c>
      <c r="C35" s="47" t="s">
        <v>418</v>
      </c>
      <c r="D35" s="48">
        <v>0.22</v>
      </c>
      <c r="E35" s="47" t="s">
        <v>418</v>
      </c>
      <c r="F35" s="48">
        <v>0.21</v>
      </c>
      <c r="G35" s="47" t="s">
        <v>418</v>
      </c>
      <c r="H35" s="48">
        <v>0.26</v>
      </c>
      <c r="I35" s="47" t="s">
        <v>418</v>
      </c>
    </row>
    <row r="36" spans="1:9" ht="11.45" customHeight="1" x14ac:dyDescent="0.25">
      <c r="A36" s="46" t="s">
        <v>234</v>
      </c>
      <c r="B36" s="45">
        <v>0.22</v>
      </c>
      <c r="C36" s="44" t="s">
        <v>418</v>
      </c>
      <c r="D36" s="45">
        <v>0.23</v>
      </c>
      <c r="E36" s="44" t="s">
        <v>418</v>
      </c>
      <c r="F36" s="45">
        <v>0.24</v>
      </c>
      <c r="G36" s="44" t="s">
        <v>418</v>
      </c>
      <c r="H36" s="45">
        <v>0.22</v>
      </c>
      <c r="I36" s="44" t="s">
        <v>418</v>
      </c>
    </row>
    <row r="37" spans="1:9" ht="11.45" customHeight="1" x14ac:dyDescent="0.25">
      <c r="A37" s="46" t="s">
        <v>173</v>
      </c>
      <c r="B37" s="48">
        <v>0.08</v>
      </c>
      <c r="C37" s="47" t="s">
        <v>418</v>
      </c>
      <c r="D37" s="48">
        <v>0.09</v>
      </c>
      <c r="E37" s="47" t="s">
        <v>418</v>
      </c>
      <c r="F37" s="48">
        <v>0.09</v>
      </c>
      <c r="G37" s="47" t="s">
        <v>418</v>
      </c>
      <c r="H37" s="50">
        <v>0.1</v>
      </c>
      <c r="I37" s="47" t="s">
        <v>418</v>
      </c>
    </row>
    <row r="38" spans="1:9" ht="11.45" customHeight="1" x14ac:dyDescent="0.25">
      <c r="A38" s="46" t="s">
        <v>311</v>
      </c>
      <c r="B38" s="45">
        <v>0.04</v>
      </c>
      <c r="C38" s="44" t="s">
        <v>418</v>
      </c>
      <c r="D38" s="45">
        <v>0.04</v>
      </c>
      <c r="E38" s="44" t="s">
        <v>418</v>
      </c>
      <c r="F38" s="45">
        <v>0.04</v>
      </c>
      <c r="G38" s="44" t="s">
        <v>418</v>
      </c>
      <c r="H38" s="45">
        <v>0.05</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6</v>
      </c>
      <c r="B44" s="38" t="s">
        <v>7</v>
      </c>
    </row>
    <row r="45" spans="1:9" ht="11.45" customHeight="1" x14ac:dyDescent="0.25">
      <c r="A45" s="41" t="s">
        <v>10</v>
      </c>
      <c r="B45" s="38" t="s">
        <v>11</v>
      </c>
    </row>
    <row r="46" spans="1:9" ht="11.45" customHeight="1" x14ac:dyDescent="0.25">
      <c r="A46" s="41" t="s">
        <v>8</v>
      </c>
      <c r="B46" s="38" t="s">
        <v>9</v>
      </c>
    </row>
  </sheetData>
  <mergeCells count="4">
    <mergeCell ref="B9:C9"/>
    <mergeCell ref="D9:E9"/>
    <mergeCell ref="F9:G9"/>
    <mergeCell ref="H9:I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E9E1-FF81-49D4-A0EC-4F1851529A10}">
  <dimension ref="A6:O20"/>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6.28515625" style="37" customWidth="1"/>
    <col min="5" max="5" width="33.28515625" style="37" customWidth="1"/>
    <col min="6" max="16384" width="9.140625" style="37"/>
  </cols>
  <sheetData>
    <row r="6" spans="1:15" x14ac:dyDescent="0.25">
      <c r="A6" s="40" t="s">
        <v>455</v>
      </c>
    </row>
    <row r="7" spans="1:15" x14ac:dyDescent="0.25">
      <c r="A7" s="43" t="s">
        <v>456</v>
      </c>
      <c r="B7" s="43" t="s">
        <v>457</v>
      </c>
    </row>
    <row r="8" spans="1:15" ht="42.75" customHeight="1" x14ac:dyDescent="0.25">
      <c r="A8" s="42" t="s">
        <v>458</v>
      </c>
      <c r="B8" s="139" t="s">
        <v>459</v>
      </c>
      <c r="C8" s="140"/>
      <c r="D8" s="140"/>
      <c r="E8" s="140"/>
      <c r="F8" s="140"/>
      <c r="G8" s="140"/>
      <c r="H8" s="140"/>
      <c r="I8" s="140"/>
      <c r="J8" s="140"/>
      <c r="K8" s="140"/>
      <c r="L8" s="140"/>
      <c r="M8" s="140"/>
      <c r="N8" s="140"/>
      <c r="O8" s="140"/>
    </row>
    <row r="10" spans="1:15" x14ac:dyDescent="0.25">
      <c r="A10" s="38" t="s">
        <v>460</v>
      </c>
      <c r="D10" s="38" t="s">
        <v>461</v>
      </c>
    </row>
    <row r="11" spans="1:15" x14ac:dyDescent="0.25">
      <c r="A11" s="38" t="s">
        <v>462</v>
      </c>
      <c r="D11" s="38" t="s">
        <v>461</v>
      </c>
    </row>
    <row r="13" spans="1:15" x14ac:dyDescent="0.25">
      <c r="B13" s="41" t="s">
        <v>463</v>
      </c>
    </row>
    <row r="14" spans="1:15" x14ac:dyDescent="0.25">
      <c r="C14" s="38" t="s">
        <v>304</v>
      </c>
    </row>
    <row r="16" spans="1:15" x14ac:dyDescent="0.25">
      <c r="B16" s="41" t="s">
        <v>464</v>
      </c>
    </row>
    <row r="17" spans="2:5" x14ac:dyDescent="0.25">
      <c r="C17" s="38" t="s">
        <v>465</v>
      </c>
    </row>
    <row r="18" spans="2:5" x14ac:dyDescent="0.25">
      <c r="C18" s="38" t="s">
        <v>466</v>
      </c>
      <c r="D18" s="39" t="s">
        <v>457</v>
      </c>
    </row>
    <row r="19" spans="2:5" x14ac:dyDescent="0.25">
      <c r="B19" s="40" t="s">
        <v>467</v>
      </c>
      <c r="C19" s="40" t="s">
        <v>468</v>
      </c>
      <c r="D19" s="40" t="s">
        <v>469</v>
      </c>
      <c r="E19" s="40" t="s">
        <v>470</v>
      </c>
    </row>
    <row r="20" spans="2:5" x14ac:dyDescent="0.25">
      <c r="B20" s="39" t="s">
        <v>471</v>
      </c>
      <c r="C20" s="38" t="s">
        <v>472</v>
      </c>
      <c r="D20" s="38" t="s">
        <v>338</v>
      </c>
      <c r="E20" s="38" t="s">
        <v>473</v>
      </c>
    </row>
  </sheetData>
  <mergeCells count="1">
    <mergeCell ref="B8:O8"/>
  </mergeCells>
  <hyperlinks>
    <hyperlink ref="A7" r:id="rId1" xr:uid="{511C1D11-CFE5-4F39-BB14-43808EFB062F}"/>
    <hyperlink ref="B7" r:id="rId2" xr:uid="{6667C58F-DD2E-43D2-A35E-4216891895A1}"/>
    <hyperlink ref="D18" r:id="rId3" xr:uid="{B961A486-CC96-4B21-B00C-EB9F43E76AF1}"/>
    <hyperlink ref="B20" location="'Sheet 1'!A1" display="Sheet 1" xr:uid="{A143AF27-06E5-4813-9828-747E3C472869}"/>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D5464-62BB-43D7-BD05-EF3DE3F7124F}">
  <dimension ref="A1:I47"/>
  <sheetViews>
    <sheetView workbookViewId="0">
      <pane xSplit="1" ySplit="10" topLeftCell="B1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484</v>
      </c>
    </row>
    <row r="2" spans="1:9" ht="11.45" customHeight="1" x14ac:dyDescent="0.25">
      <c r="A2" s="38" t="s">
        <v>475</v>
      </c>
      <c r="B2" s="41" t="s">
        <v>455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338</v>
      </c>
    </row>
    <row r="7" spans="1:9" ht="11.45" customHeight="1" x14ac:dyDescent="0.25">
      <c r="A7" s="41" t="s">
        <v>470</v>
      </c>
      <c r="C7" s="38" t="s">
        <v>473</v>
      </c>
    </row>
    <row r="9" spans="1:9" ht="11.45" customHeight="1" x14ac:dyDescent="0.25">
      <c r="A9" s="53" t="s">
        <v>477</v>
      </c>
      <c r="B9" s="141" t="s">
        <v>478</v>
      </c>
      <c r="C9" s="141" t="s">
        <v>418</v>
      </c>
      <c r="D9" s="141" t="s">
        <v>436</v>
      </c>
      <c r="E9" s="141" t="s">
        <v>418</v>
      </c>
      <c r="F9" s="141" t="s">
        <v>435</v>
      </c>
      <c r="G9" s="141" t="s">
        <v>418</v>
      </c>
      <c r="H9" s="141" t="s">
        <v>433</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480</v>
      </c>
      <c r="B11" s="48">
        <v>174.38</v>
      </c>
      <c r="C11" s="47" t="s">
        <v>418</v>
      </c>
      <c r="D11" s="48">
        <v>170.12</v>
      </c>
      <c r="E11" s="47" t="s">
        <v>418</v>
      </c>
      <c r="F11" s="50">
        <v>185</v>
      </c>
      <c r="G11" s="47" t="s">
        <v>418</v>
      </c>
      <c r="H11" s="48">
        <v>174.41</v>
      </c>
      <c r="I11" s="47" t="s">
        <v>418</v>
      </c>
    </row>
    <row r="12" spans="1:9" ht="11.45" customHeight="1" x14ac:dyDescent="0.25">
      <c r="A12" s="46" t="s">
        <v>166</v>
      </c>
      <c r="B12" s="45">
        <v>5.12</v>
      </c>
      <c r="C12" s="44" t="s">
        <v>8</v>
      </c>
      <c r="D12" s="45">
        <v>4.82</v>
      </c>
      <c r="E12" s="44" t="s">
        <v>418</v>
      </c>
      <c r="F12" s="45">
        <v>5.44</v>
      </c>
      <c r="G12" s="44" t="s">
        <v>418</v>
      </c>
      <c r="H12" s="45">
        <v>4.83</v>
      </c>
      <c r="I12" s="44" t="s">
        <v>418</v>
      </c>
    </row>
    <row r="13" spans="1:9" ht="11.45" customHeight="1" x14ac:dyDescent="0.25">
      <c r="A13" s="46" t="s">
        <v>227</v>
      </c>
      <c r="B13" s="48">
        <v>3.02</v>
      </c>
      <c r="C13" s="47" t="s">
        <v>418</v>
      </c>
      <c r="D13" s="48">
        <v>2.3199999999999998</v>
      </c>
      <c r="E13" s="47" t="s">
        <v>418</v>
      </c>
      <c r="F13" s="48">
        <v>2.35</v>
      </c>
      <c r="G13" s="47" t="s">
        <v>418</v>
      </c>
      <c r="H13" s="48">
        <v>2.62</v>
      </c>
      <c r="I13" s="47" t="s">
        <v>418</v>
      </c>
    </row>
    <row r="14" spans="1:9" ht="11.45" customHeight="1" x14ac:dyDescent="0.25">
      <c r="A14" s="46" t="s">
        <v>305</v>
      </c>
      <c r="B14" s="45">
        <v>1.92</v>
      </c>
      <c r="C14" s="44" t="s">
        <v>418</v>
      </c>
      <c r="D14" s="45">
        <v>1.68</v>
      </c>
      <c r="E14" s="44" t="s">
        <v>418</v>
      </c>
      <c r="F14" s="45">
        <v>1.84</v>
      </c>
      <c r="G14" s="44" t="s">
        <v>418</v>
      </c>
      <c r="H14" s="45">
        <v>1.78</v>
      </c>
      <c r="I14" s="44" t="s">
        <v>418</v>
      </c>
    </row>
    <row r="15" spans="1:9" ht="11.45" customHeight="1" x14ac:dyDescent="0.25">
      <c r="A15" s="46" t="s">
        <v>190</v>
      </c>
      <c r="B15" s="48">
        <v>1.44</v>
      </c>
      <c r="C15" s="47" t="s">
        <v>418</v>
      </c>
      <c r="D15" s="48">
        <v>1.37</v>
      </c>
      <c r="E15" s="47" t="s">
        <v>418</v>
      </c>
      <c r="F15" s="48">
        <v>1.47</v>
      </c>
      <c r="G15" s="47" t="s">
        <v>418</v>
      </c>
      <c r="H15" s="48">
        <v>1.37</v>
      </c>
      <c r="I15" s="47" t="s">
        <v>418</v>
      </c>
    </row>
    <row r="16" spans="1:9" ht="11.45" customHeight="1" x14ac:dyDescent="0.25">
      <c r="A16" s="46" t="s">
        <v>157</v>
      </c>
      <c r="B16" s="45">
        <v>17.43</v>
      </c>
      <c r="C16" s="44" t="s">
        <v>307</v>
      </c>
      <c r="D16" s="45">
        <v>16.829999999999998</v>
      </c>
      <c r="E16" s="44" t="s">
        <v>307</v>
      </c>
      <c r="F16" s="45">
        <v>16.579999999999998</v>
      </c>
      <c r="G16" s="44" t="s">
        <v>307</v>
      </c>
      <c r="H16" s="45">
        <v>14.73</v>
      </c>
      <c r="I16" s="44" t="s">
        <v>307</v>
      </c>
    </row>
    <row r="17" spans="1:9" ht="11.45" customHeight="1" x14ac:dyDescent="0.25">
      <c r="A17" s="46" t="s">
        <v>242</v>
      </c>
      <c r="B17" s="48">
        <v>0.04</v>
      </c>
      <c r="C17" s="47" t="s">
        <v>418</v>
      </c>
      <c r="D17" s="48">
        <v>0.04</v>
      </c>
      <c r="E17" s="47" t="s">
        <v>418</v>
      </c>
      <c r="F17" s="48">
        <v>0.04</v>
      </c>
      <c r="G17" s="47" t="s">
        <v>418</v>
      </c>
      <c r="H17" s="48">
        <v>0.03</v>
      </c>
      <c r="I17" s="47" t="s">
        <v>418</v>
      </c>
    </row>
    <row r="18" spans="1:9" ht="11.45" customHeight="1" x14ac:dyDescent="0.25">
      <c r="A18" s="46" t="s">
        <v>229</v>
      </c>
      <c r="B18" s="45">
        <v>0.28999999999999998</v>
      </c>
      <c r="C18" s="44" t="s">
        <v>418</v>
      </c>
      <c r="D18" s="45">
        <v>0.27</v>
      </c>
      <c r="E18" s="44" t="s">
        <v>418</v>
      </c>
      <c r="F18" s="45">
        <v>0.27</v>
      </c>
      <c r="G18" s="44" t="s">
        <v>418</v>
      </c>
      <c r="H18" s="45">
        <v>0.32</v>
      </c>
      <c r="I18" s="44" t="s">
        <v>418</v>
      </c>
    </row>
    <row r="19" spans="1:9" ht="11.45" customHeight="1" x14ac:dyDescent="0.25">
      <c r="A19" s="46" t="s">
        <v>213</v>
      </c>
      <c r="B19" s="48">
        <v>4.97</v>
      </c>
      <c r="C19" s="47" t="s">
        <v>418</v>
      </c>
      <c r="D19" s="48">
        <v>3.26</v>
      </c>
      <c r="E19" s="47" t="s">
        <v>418</v>
      </c>
      <c r="F19" s="50">
        <v>4.8</v>
      </c>
      <c r="G19" s="47" t="s">
        <v>418</v>
      </c>
      <c r="H19" s="48">
        <v>4.83</v>
      </c>
      <c r="I19" s="47" t="s">
        <v>418</v>
      </c>
    </row>
    <row r="20" spans="1:9" ht="11.45" customHeight="1" x14ac:dyDescent="0.25">
      <c r="A20" s="46" t="s">
        <v>155</v>
      </c>
      <c r="B20" s="45">
        <v>23.26</v>
      </c>
      <c r="C20" s="44" t="s">
        <v>418</v>
      </c>
      <c r="D20" s="49">
        <v>23.7</v>
      </c>
      <c r="E20" s="44" t="s">
        <v>418</v>
      </c>
      <c r="F20" s="45">
        <v>26.78</v>
      </c>
      <c r="G20" s="44" t="s">
        <v>418</v>
      </c>
      <c r="H20" s="45">
        <v>25.32</v>
      </c>
      <c r="I20" s="44" t="s">
        <v>418</v>
      </c>
    </row>
    <row r="21" spans="1:9" ht="11.45" customHeight="1" x14ac:dyDescent="0.25">
      <c r="A21" s="46" t="s">
        <v>151</v>
      </c>
      <c r="B21" s="48">
        <v>17.79</v>
      </c>
      <c r="C21" s="47" t="s">
        <v>418</v>
      </c>
      <c r="D21" s="48">
        <v>17.32</v>
      </c>
      <c r="E21" s="47" t="s">
        <v>418</v>
      </c>
      <c r="F21" s="48">
        <v>19.420000000000002</v>
      </c>
      <c r="G21" s="47" t="s">
        <v>418</v>
      </c>
      <c r="H21" s="48">
        <v>16.25</v>
      </c>
      <c r="I21" s="47" t="s">
        <v>4</v>
      </c>
    </row>
    <row r="22" spans="1:9" ht="11.45" customHeight="1" x14ac:dyDescent="0.25">
      <c r="A22" s="46" t="s">
        <v>232</v>
      </c>
      <c r="B22" s="45">
        <v>0.63</v>
      </c>
      <c r="C22" s="44" t="s">
        <v>307</v>
      </c>
      <c r="D22" s="45">
        <v>0.59</v>
      </c>
      <c r="E22" s="44" t="s">
        <v>307</v>
      </c>
      <c r="F22" s="45">
        <v>0.65</v>
      </c>
      <c r="G22" s="44" t="s">
        <v>307</v>
      </c>
      <c r="H22" s="45">
        <v>0.61</v>
      </c>
      <c r="I22" s="44" t="s">
        <v>307</v>
      </c>
    </row>
    <row r="23" spans="1:9" ht="11.45" customHeight="1" x14ac:dyDescent="0.25">
      <c r="A23" s="46" t="s">
        <v>159</v>
      </c>
      <c r="B23" s="48">
        <v>12.51</v>
      </c>
      <c r="C23" s="47" t="s">
        <v>418</v>
      </c>
      <c r="D23" s="48">
        <v>12.63</v>
      </c>
      <c r="E23" s="47" t="s">
        <v>418</v>
      </c>
      <c r="F23" s="48">
        <v>12.51</v>
      </c>
      <c r="G23" s="47" t="s">
        <v>418</v>
      </c>
      <c r="H23" s="48">
        <v>12.82</v>
      </c>
      <c r="I23" s="47" t="s">
        <v>418</v>
      </c>
    </row>
    <row r="24" spans="1:9" ht="11.45" customHeight="1" x14ac:dyDescent="0.25">
      <c r="A24" s="46" t="s">
        <v>244</v>
      </c>
      <c r="B24" s="45">
        <v>0.16</v>
      </c>
      <c r="C24" s="44" t="s">
        <v>8</v>
      </c>
      <c r="D24" s="45">
        <v>0.16</v>
      </c>
      <c r="E24" s="44" t="s">
        <v>8</v>
      </c>
      <c r="F24" s="45">
        <v>0.13</v>
      </c>
      <c r="G24" s="44" t="s">
        <v>418</v>
      </c>
      <c r="H24" s="45">
        <v>0.13</v>
      </c>
      <c r="I24" s="44" t="s">
        <v>418</v>
      </c>
    </row>
    <row r="25" spans="1:9" ht="11.45" customHeight="1" x14ac:dyDescent="0.25">
      <c r="A25" s="46" t="s">
        <v>238</v>
      </c>
      <c r="B25" s="48">
        <v>0.46</v>
      </c>
      <c r="C25" s="47" t="s">
        <v>307</v>
      </c>
      <c r="D25" s="50">
        <v>0.5</v>
      </c>
      <c r="E25" s="47" t="s">
        <v>307</v>
      </c>
      <c r="F25" s="50">
        <v>0.5</v>
      </c>
      <c r="G25" s="47" t="s">
        <v>307</v>
      </c>
      <c r="H25" s="50">
        <v>0.5</v>
      </c>
      <c r="I25" s="47" t="s">
        <v>307</v>
      </c>
    </row>
    <row r="26" spans="1:9" ht="11.45" customHeight="1" x14ac:dyDescent="0.25">
      <c r="A26" s="46" t="s">
        <v>121</v>
      </c>
      <c r="B26" s="45">
        <v>1.63</v>
      </c>
      <c r="C26" s="44" t="s">
        <v>418</v>
      </c>
      <c r="D26" s="45">
        <v>1.59</v>
      </c>
      <c r="E26" s="44" t="s">
        <v>418</v>
      </c>
      <c r="F26" s="45">
        <v>1.63</v>
      </c>
      <c r="G26" s="44" t="s">
        <v>418</v>
      </c>
      <c r="H26" s="45">
        <v>1.68</v>
      </c>
      <c r="I26" s="44" t="s">
        <v>418</v>
      </c>
    </row>
    <row r="27" spans="1:9" ht="11.45" customHeight="1" x14ac:dyDescent="0.25">
      <c r="A27" s="46" t="s">
        <v>308</v>
      </c>
      <c r="B27" s="48">
        <v>0.05</v>
      </c>
      <c r="C27" s="47" t="s">
        <v>418</v>
      </c>
      <c r="D27" s="48">
        <v>0.04</v>
      </c>
      <c r="E27" s="47" t="s">
        <v>418</v>
      </c>
      <c r="F27" s="48">
        <v>0.04</v>
      </c>
      <c r="G27" s="47" t="s">
        <v>418</v>
      </c>
      <c r="H27" s="48">
        <v>0.03</v>
      </c>
      <c r="I27" s="47" t="s">
        <v>418</v>
      </c>
    </row>
    <row r="28" spans="1:9" ht="11.45" customHeight="1" x14ac:dyDescent="0.25">
      <c r="A28" s="46" t="s">
        <v>201</v>
      </c>
      <c r="B28" s="45">
        <v>1.64</v>
      </c>
      <c r="C28" s="44" t="s">
        <v>6</v>
      </c>
      <c r="D28" s="45">
        <v>1.55</v>
      </c>
      <c r="E28" s="44" t="s">
        <v>418</v>
      </c>
      <c r="F28" s="45">
        <v>1.67</v>
      </c>
      <c r="G28" s="44" t="s">
        <v>418</v>
      </c>
      <c r="H28" s="45">
        <v>1.66</v>
      </c>
      <c r="I28" s="44" t="s">
        <v>418</v>
      </c>
    </row>
    <row r="29" spans="1:9" ht="11.45" customHeight="1" x14ac:dyDescent="0.25">
      <c r="A29" s="46" t="s">
        <v>309</v>
      </c>
      <c r="B29" s="50">
        <v>0</v>
      </c>
      <c r="C29" s="47" t="s">
        <v>10</v>
      </c>
      <c r="D29" s="50">
        <v>0</v>
      </c>
      <c r="E29" s="47" t="s">
        <v>10</v>
      </c>
      <c r="F29" s="50">
        <v>0</v>
      </c>
      <c r="G29" s="47" t="s">
        <v>10</v>
      </c>
      <c r="H29" s="50">
        <v>0</v>
      </c>
      <c r="I29" s="47" t="s">
        <v>10</v>
      </c>
    </row>
    <row r="30" spans="1:9" ht="11.45" customHeight="1" x14ac:dyDescent="0.25">
      <c r="A30" s="46" t="s">
        <v>161</v>
      </c>
      <c r="B30" s="45">
        <v>34.96</v>
      </c>
      <c r="C30" s="44" t="s">
        <v>418</v>
      </c>
      <c r="D30" s="45">
        <v>33.49</v>
      </c>
      <c r="E30" s="44" t="s">
        <v>307</v>
      </c>
      <c r="F30" s="45">
        <v>39.51</v>
      </c>
      <c r="G30" s="44" t="s">
        <v>307</v>
      </c>
      <c r="H30" s="45">
        <v>35.94</v>
      </c>
      <c r="I30" s="44" t="s">
        <v>307</v>
      </c>
    </row>
    <row r="31" spans="1:9" ht="11.45" customHeight="1" x14ac:dyDescent="0.25">
      <c r="A31" s="46" t="s">
        <v>177</v>
      </c>
      <c r="B31" s="48">
        <v>3.57</v>
      </c>
      <c r="C31" s="47" t="s">
        <v>418</v>
      </c>
      <c r="D31" s="48">
        <v>3.58</v>
      </c>
      <c r="E31" s="47" t="s">
        <v>418</v>
      </c>
      <c r="F31" s="48">
        <v>3.43</v>
      </c>
      <c r="G31" s="47" t="s">
        <v>418</v>
      </c>
      <c r="H31" s="48">
        <v>3.41</v>
      </c>
      <c r="I31" s="47" t="s">
        <v>418</v>
      </c>
    </row>
    <row r="32" spans="1:9" ht="11.45" customHeight="1" x14ac:dyDescent="0.25">
      <c r="A32" s="46" t="s">
        <v>124</v>
      </c>
      <c r="B32" s="49">
        <v>22.1</v>
      </c>
      <c r="C32" s="44" t="s">
        <v>418</v>
      </c>
      <c r="D32" s="49">
        <v>22.7</v>
      </c>
      <c r="E32" s="44" t="s">
        <v>418</v>
      </c>
      <c r="F32" s="49">
        <v>23.4</v>
      </c>
      <c r="G32" s="44" t="s">
        <v>418</v>
      </c>
      <c r="H32" s="49">
        <v>23.1</v>
      </c>
      <c r="I32" s="44" t="s">
        <v>418</v>
      </c>
    </row>
    <row r="33" spans="1:9" ht="11.45" customHeight="1" x14ac:dyDescent="0.25">
      <c r="A33" s="46" t="s">
        <v>310</v>
      </c>
      <c r="B33" s="48">
        <v>1.38</v>
      </c>
      <c r="C33" s="47" t="s">
        <v>8</v>
      </c>
      <c r="D33" s="48">
        <v>1.57</v>
      </c>
      <c r="E33" s="47" t="s">
        <v>418</v>
      </c>
      <c r="F33" s="48">
        <v>1.98</v>
      </c>
      <c r="G33" s="47" t="s">
        <v>418</v>
      </c>
      <c r="H33" s="48">
        <v>1.97</v>
      </c>
      <c r="I33" s="47" t="s">
        <v>418</v>
      </c>
    </row>
    <row r="34" spans="1:9" ht="11.45" customHeight="1" x14ac:dyDescent="0.25">
      <c r="A34" s="46" t="s">
        <v>164</v>
      </c>
      <c r="B34" s="45">
        <v>15.86</v>
      </c>
      <c r="C34" s="44" t="s">
        <v>418</v>
      </c>
      <c r="D34" s="45">
        <v>15.67</v>
      </c>
      <c r="E34" s="44" t="s">
        <v>418</v>
      </c>
      <c r="F34" s="45">
        <v>16.329999999999998</v>
      </c>
      <c r="G34" s="44" t="s">
        <v>418</v>
      </c>
      <c r="H34" s="45">
        <v>16.239999999999998</v>
      </c>
      <c r="I34" s="44" t="s">
        <v>418</v>
      </c>
    </row>
    <row r="35" spans="1:9" ht="11.45" customHeight="1" x14ac:dyDescent="0.25">
      <c r="A35" s="46" t="s">
        <v>240</v>
      </c>
      <c r="B35" s="48">
        <v>0.47</v>
      </c>
      <c r="C35" s="47" t="s">
        <v>418</v>
      </c>
      <c r="D35" s="48">
        <v>0.49</v>
      </c>
      <c r="E35" s="47" t="s">
        <v>418</v>
      </c>
      <c r="F35" s="48">
        <v>0.44</v>
      </c>
      <c r="G35" s="47" t="s">
        <v>418</v>
      </c>
      <c r="H35" s="48">
        <v>0.49</v>
      </c>
      <c r="I35" s="47" t="s">
        <v>418</v>
      </c>
    </row>
    <row r="36" spans="1:9" ht="11.45" customHeight="1" x14ac:dyDescent="0.25">
      <c r="A36" s="46" t="s">
        <v>234</v>
      </c>
      <c r="B36" s="45">
        <v>1.03</v>
      </c>
      <c r="C36" s="44" t="s">
        <v>418</v>
      </c>
      <c r="D36" s="45">
        <v>1.07</v>
      </c>
      <c r="E36" s="44" t="s">
        <v>418</v>
      </c>
      <c r="F36" s="45">
        <v>1.1100000000000001</v>
      </c>
      <c r="G36" s="44" t="s">
        <v>418</v>
      </c>
      <c r="H36" s="45">
        <v>1.07</v>
      </c>
      <c r="I36" s="44" t="s">
        <v>418</v>
      </c>
    </row>
    <row r="37" spans="1:9" ht="11.45" customHeight="1" x14ac:dyDescent="0.25">
      <c r="A37" s="46" t="s">
        <v>173</v>
      </c>
      <c r="B37" s="48">
        <v>1.21</v>
      </c>
      <c r="C37" s="47" t="s">
        <v>418</v>
      </c>
      <c r="D37" s="48">
        <v>1.29</v>
      </c>
      <c r="E37" s="47" t="s">
        <v>418</v>
      </c>
      <c r="F37" s="48">
        <v>1.19</v>
      </c>
      <c r="G37" s="47" t="s">
        <v>307</v>
      </c>
      <c r="H37" s="48">
        <v>1.23</v>
      </c>
      <c r="I37" s="47" t="s">
        <v>307</v>
      </c>
    </row>
    <row r="38" spans="1:9" ht="11.45" customHeight="1" x14ac:dyDescent="0.25">
      <c r="A38" s="46" t="s">
        <v>311</v>
      </c>
      <c r="B38" s="45">
        <v>1.49</v>
      </c>
      <c r="C38" s="44" t="s">
        <v>418</v>
      </c>
      <c r="D38" s="45">
        <v>1.58</v>
      </c>
      <c r="E38" s="44" t="s">
        <v>418</v>
      </c>
      <c r="F38" s="49">
        <v>1.5</v>
      </c>
      <c r="G38" s="44" t="s">
        <v>418</v>
      </c>
      <c r="H38" s="45">
        <v>1.45</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307</v>
      </c>
      <c r="B44" s="38" t="s">
        <v>482</v>
      </c>
    </row>
    <row r="45" spans="1:9" ht="11.45" customHeight="1" x14ac:dyDescent="0.25">
      <c r="A45" s="41" t="s">
        <v>6</v>
      </c>
      <c r="B45" s="38" t="s">
        <v>7</v>
      </c>
    </row>
    <row r="46" spans="1:9" ht="11.45" customHeight="1" x14ac:dyDescent="0.25">
      <c r="A46" s="41" t="s">
        <v>10</v>
      </c>
      <c r="B46" s="38" t="s">
        <v>11</v>
      </c>
    </row>
    <row r="47" spans="1:9" ht="11.45" customHeight="1" x14ac:dyDescent="0.25">
      <c r="A47" s="41" t="s">
        <v>8</v>
      </c>
      <c r="B47" s="38" t="s">
        <v>9</v>
      </c>
    </row>
  </sheetData>
  <mergeCells count="4">
    <mergeCell ref="B9:C9"/>
    <mergeCell ref="D9:E9"/>
    <mergeCell ref="F9:G9"/>
    <mergeCell ref="H9:I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0CB5D-B90D-4669-BDBA-BEDB00EF103C}">
  <dimension ref="A6:O16"/>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24.85546875" style="37" customWidth="1"/>
    <col min="5" max="5" width="36.85546875" style="37" customWidth="1"/>
    <col min="6" max="16384" width="9.140625" style="37"/>
  </cols>
  <sheetData>
    <row r="6" spans="1:15" x14ac:dyDescent="0.25">
      <c r="A6" s="40" t="s">
        <v>485</v>
      </c>
    </row>
    <row r="7" spans="1:15" x14ac:dyDescent="0.25">
      <c r="A7" s="43" t="s">
        <v>456</v>
      </c>
      <c r="B7" s="43" t="s">
        <v>457</v>
      </c>
    </row>
    <row r="8" spans="1:15" ht="42.75" customHeight="1" x14ac:dyDescent="0.25">
      <c r="A8" s="42" t="s">
        <v>458</v>
      </c>
      <c r="B8" s="139" t="s">
        <v>416</v>
      </c>
      <c r="C8" s="140"/>
      <c r="D8" s="140"/>
      <c r="E8" s="140"/>
      <c r="F8" s="140"/>
      <c r="G8" s="140"/>
      <c r="H8" s="140"/>
      <c r="I8" s="140"/>
      <c r="J8" s="140"/>
      <c r="K8" s="140"/>
      <c r="L8" s="140"/>
      <c r="M8" s="140"/>
      <c r="N8" s="140"/>
      <c r="O8" s="140"/>
    </row>
    <row r="10" spans="1:15" x14ac:dyDescent="0.25">
      <c r="A10" s="38" t="s">
        <v>460</v>
      </c>
      <c r="D10" s="38" t="s">
        <v>461</v>
      </c>
    </row>
    <row r="11" spans="1:15" x14ac:dyDescent="0.25">
      <c r="A11" s="38" t="s">
        <v>462</v>
      </c>
      <c r="D11" s="38" t="s">
        <v>486</v>
      </c>
    </row>
    <row r="13" spans="1:15" x14ac:dyDescent="0.25">
      <c r="B13" s="41" t="s">
        <v>463</v>
      </c>
    </row>
    <row r="14" spans="1:15" x14ac:dyDescent="0.25">
      <c r="C14" s="38" t="s">
        <v>304</v>
      </c>
    </row>
    <row r="15" spans="1:15" x14ac:dyDescent="0.25">
      <c r="B15" s="40" t="s">
        <v>467</v>
      </c>
      <c r="C15" s="40" t="s">
        <v>468</v>
      </c>
      <c r="D15" s="40" t="s">
        <v>469</v>
      </c>
      <c r="E15" s="40" t="s">
        <v>470</v>
      </c>
    </row>
    <row r="16" spans="1:15" x14ac:dyDescent="0.25">
      <c r="B16" s="39" t="s">
        <v>471</v>
      </c>
      <c r="C16" s="38" t="s">
        <v>472</v>
      </c>
      <c r="D16" s="38" t="s">
        <v>424</v>
      </c>
      <c r="E16" s="38" t="s">
        <v>487</v>
      </c>
    </row>
  </sheetData>
  <mergeCells count="1">
    <mergeCell ref="B8:O8"/>
  </mergeCells>
  <hyperlinks>
    <hyperlink ref="A7" r:id="rId1" xr:uid="{D425FBE3-E9B8-4580-8E60-30206DA8899C}"/>
    <hyperlink ref="B7" r:id="rId2" xr:uid="{F7636C8C-A2EA-4CF4-A7A0-5C93E54DD210}"/>
    <hyperlink ref="B16" location="'Sheet 1'!A1" display="Sheet 1" xr:uid="{9DC19A1B-86F8-45EB-9D59-AAFC20C77E9B}"/>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04F9-F85B-429B-AC94-0D1CC96B6FCF}">
  <dimension ref="A1:I45"/>
  <sheetViews>
    <sheetView workbookViewId="0">
      <pane xSplit="1" ySplit="10" topLeftCell="B11" activePane="bottomRight" state="frozen"/>
      <selection pane="topRight" sqref="A1:H1"/>
      <selection pane="bottomLeft" sqref="A1:H1"/>
      <selection pane="bottomRight" activeCell="D9" sqref="D9:E9"/>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488</v>
      </c>
    </row>
    <row r="2" spans="1:9" ht="11.45" customHeight="1" x14ac:dyDescent="0.25">
      <c r="A2" s="38" t="s">
        <v>475</v>
      </c>
      <c r="B2" s="41" t="s">
        <v>485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424</v>
      </c>
    </row>
    <row r="7" spans="1:9" ht="11.45" customHeight="1" x14ac:dyDescent="0.25">
      <c r="A7" s="41" t="s">
        <v>470</v>
      </c>
      <c r="C7" s="38" t="s">
        <v>487</v>
      </c>
    </row>
    <row r="9" spans="1:9" ht="11.45" customHeight="1" x14ac:dyDescent="0.25">
      <c r="A9" s="53" t="s">
        <v>477</v>
      </c>
      <c r="B9" s="141" t="s">
        <v>478</v>
      </c>
      <c r="C9" s="141" t="s">
        <v>418</v>
      </c>
      <c r="D9" s="141" t="s">
        <v>436</v>
      </c>
      <c r="E9" s="141" t="s">
        <v>418</v>
      </c>
      <c r="F9" s="141" t="s">
        <v>433</v>
      </c>
      <c r="G9" s="141" t="s">
        <v>418</v>
      </c>
      <c r="H9" s="141" t="s">
        <v>435</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166</v>
      </c>
      <c r="B11" s="50">
        <v>2105.9</v>
      </c>
      <c r="C11" s="47" t="s">
        <v>8</v>
      </c>
      <c r="D11" s="48">
        <v>2189.71</v>
      </c>
      <c r="E11" s="47" t="s">
        <v>418</v>
      </c>
      <c r="F11" s="50">
        <v>2187.9</v>
      </c>
      <c r="G11" s="47" t="s">
        <v>418</v>
      </c>
      <c r="H11" s="48">
        <v>2494.7399999999998</v>
      </c>
      <c r="I11" s="47" t="s">
        <v>418</v>
      </c>
    </row>
    <row r="12" spans="1:9" ht="11.45" customHeight="1" x14ac:dyDescent="0.25">
      <c r="A12" s="46" t="s">
        <v>227</v>
      </c>
      <c r="B12" s="49">
        <v>469.6</v>
      </c>
      <c r="C12" s="44" t="s">
        <v>418</v>
      </c>
      <c r="D12" s="45">
        <v>451.82</v>
      </c>
      <c r="E12" s="44" t="s">
        <v>418</v>
      </c>
      <c r="F12" s="45">
        <v>454.85</v>
      </c>
      <c r="G12" s="44" t="s">
        <v>418</v>
      </c>
      <c r="H12" s="45">
        <v>488.18</v>
      </c>
      <c r="I12" s="44" t="s">
        <v>418</v>
      </c>
    </row>
    <row r="13" spans="1:9" ht="11.45" customHeight="1" x14ac:dyDescent="0.25">
      <c r="A13" s="46" t="s">
        <v>305</v>
      </c>
      <c r="B13" s="48">
        <v>284.17</v>
      </c>
      <c r="C13" s="47" t="s">
        <v>418</v>
      </c>
      <c r="D13" s="48">
        <v>246.25</v>
      </c>
      <c r="E13" s="47" t="s">
        <v>418</v>
      </c>
      <c r="F13" s="48">
        <v>252.48</v>
      </c>
      <c r="G13" s="47" t="s">
        <v>418</v>
      </c>
      <c r="H13" s="48">
        <v>275.32</v>
      </c>
      <c r="I13" s="47" t="s">
        <v>418</v>
      </c>
    </row>
    <row r="14" spans="1:9" ht="11.45" customHeight="1" x14ac:dyDescent="0.25">
      <c r="A14" s="46" t="s">
        <v>190</v>
      </c>
      <c r="B14" s="45">
        <v>238.74</v>
      </c>
      <c r="C14" s="44" t="s">
        <v>418</v>
      </c>
      <c r="D14" s="45">
        <v>244.62</v>
      </c>
      <c r="E14" s="44" t="s">
        <v>418</v>
      </c>
      <c r="F14" s="45">
        <v>276.68</v>
      </c>
      <c r="G14" s="44" t="s">
        <v>418</v>
      </c>
      <c r="H14" s="45">
        <v>262.24</v>
      </c>
      <c r="I14" s="44" t="s">
        <v>418</v>
      </c>
    </row>
    <row r="15" spans="1:9" ht="11.45" customHeight="1" x14ac:dyDescent="0.25">
      <c r="A15" s="46" t="s">
        <v>157</v>
      </c>
      <c r="B15" s="48">
        <v>3935.96</v>
      </c>
      <c r="C15" s="47" t="s">
        <v>418</v>
      </c>
      <c r="D15" s="48">
        <v>3767.74</v>
      </c>
      <c r="E15" s="47" t="s">
        <v>418</v>
      </c>
      <c r="F15" s="48">
        <v>3887.98</v>
      </c>
      <c r="G15" s="47" t="s">
        <v>418</v>
      </c>
      <c r="H15" s="48">
        <v>4258.58</v>
      </c>
      <c r="I15" s="47" t="s">
        <v>418</v>
      </c>
    </row>
    <row r="16" spans="1:9" ht="11.45" customHeight="1" x14ac:dyDescent="0.25">
      <c r="A16" s="46" t="s">
        <v>242</v>
      </c>
      <c r="B16" s="45">
        <v>36.92</v>
      </c>
      <c r="C16" s="44" t="s">
        <v>418</v>
      </c>
      <c r="D16" s="45">
        <v>37.979999999999997</v>
      </c>
      <c r="E16" s="44" t="s">
        <v>418</v>
      </c>
      <c r="F16" s="45">
        <v>52.55</v>
      </c>
      <c r="G16" s="44" t="s">
        <v>418</v>
      </c>
      <c r="H16" s="45">
        <v>44.45</v>
      </c>
      <c r="I16" s="44" t="s">
        <v>418</v>
      </c>
    </row>
    <row r="17" spans="1:9" ht="11.45" customHeight="1" x14ac:dyDescent="0.25">
      <c r="A17" s="46" t="s">
        <v>229</v>
      </c>
      <c r="B17" s="48">
        <v>157.06</v>
      </c>
      <c r="C17" s="47" t="s">
        <v>418</v>
      </c>
      <c r="D17" s="50">
        <v>156.19999999999999</v>
      </c>
      <c r="E17" s="47" t="s">
        <v>418</v>
      </c>
      <c r="F17" s="48">
        <v>152.44999999999999</v>
      </c>
      <c r="G17" s="47" t="s">
        <v>418</v>
      </c>
      <c r="H17" s="48">
        <v>162.52000000000001</v>
      </c>
      <c r="I17" s="47" t="s">
        <v>418</v>
      </c>
    </row>
    <row r="18" spans="1:9" ht="11.45" customHeight="1" x14ac:dyDescent="0.25">
      <c r="A18" s="46" t="s">
        <v>213</v>
      </c>
      <c r="B18" s="45">
        <v>2261.59</v>
      </c>
      <c r="C18" s="44" t="s">
        <v>418</v>
      </c>
      <c r="D18" s="45">
        <v>2113.25</v>
      </c>
      <c r="E18" s="44" t="s">
        <v>418</v>
      </c>
      <c r="F18" s="45">
        <v>2450.91</v>
      </c>
      <c r="G18" s="44" t="s">
        <v>418</v>
      </c>
      <c r="H18" s="45">
        <v>2457.37</v>
      </c>
      <c r="I18" s="44" t="s">
        <v>418</v>
      </c>
    </row>
    <row r="19" spans="1:9" ht="11.45" customHeight="1" x14ac:dyDescent="0.25">
      <c r="A19" s="46" t="s">
        <v>155</v>
      </c>
      <c r="B19" s="48">
        <v>13519.14</v>
      </c>
      <c r="C19" s="47" t="s">
        <v>418</v>
      </c>
      <c r="D19" s="48">
        <v>13871.09</v>
      </c>
      <c r="E19" s="47" t="s">
        <v>418</v>
      </c>
      <c r="F19" s="48">
        <v>14827.27</v>
      </c>
      <c r="G19" s="47" t="s">
        <v>418</v>
      </c>
      <c r="H19" s="48">
        <v>15927.02</v>
      </c>
      <c r="I19" s="47" t="s">
        <v>418</v>
      </c>
    </row>
    <row r="20" spans="1:9" ht="11.45" customHeight="1" x14ac:dyDescent="0.25">
      <c r="A20" s="46" t="s">
        <v>151</v>
      </c>
      <c r="B20" s="45">
        <v>5743.57</v>
      </c>
      <c r="C20" s="44" t="s">
        <v>418</v>
      </c>
      <c r="D20" s="45">
        <v>5924.74</v>
      </c>
      <c r="E20" s="44" t="s">
        <v>418</v>
      </c>
      <c r="F20" s="45">
        <v>6033.35</v>
      </c>
      <c r="G20" s="44" t="s">
        <v>4</v>
      </c>
      <c r="H20" s="45">
        <v>6428.82</v>
      </c>
      <c r="I20" s="44" t="s">
        <v>418</v>
      </c>
    </row>
    <row r="21" spans="1:9" ht="11.45" customHeight="1" x14ac:dyDescent="0.25">
      <c r="A21" s="46" t="s">
        <v>232</v>
      </c>
      <c r="B21" s="48">
        <v>161.46</v>
      </c>
      <c r="C21" s="47" t="s">
        <v>418</v>
      </c>
      <c r="D21" s="50">
        <v>160.19999999999999</v>
      </c>
      <c r="E21" s="47" t="s">
        <v>418</v>
      </c>
      <c r="F21" s="48">
        <v>200.19</v>
      </c>
      <c r="G21" s="47" t="s">
        <v>418</v>
      </c>
      <c r="H21" s="48">
        <v>168.62</v>
      </c>
      <c r="I21" s="47" t="s">
        <v>418</v>
      </c>
    </row>
    <row r="22" spans="1:9" ht="11.45" customHeight="1" x14ac:dyDescent="0.25">
      <c r="A22" s="46" t="s">
        <v>159</v>
      </c>
      <c r="B22" s="45">
        <v>12818.64</v>
      </c>
      <c r="C22" s="44" t="s">
        <v>418</v>
      </c>
      <c r="D22" s="45">
        <v>12348.81</v>
      </c>
      <c r="E22" s="44" t="s">
        <v>418</v>
      </c>
      <c r="F22" s="45">
        <v>13185.73</v>
      </c>
      <c r="G22" s="44" t="s">
        <v>418</v>
      </c>
      <c r="H22" s="45">
        <v>13466.54</v>
      </c>
      <c r="I22" s="44" t="s">
        <v>418</v>
      </c>
    </row>
    <row r="23" spans="1:9" ht="11.45" customHeight="1" x14ac:dyDescent="0.25">
      <c r="A23" s="46" t="s">
        <v>244</v>
      </c>
      <c r="B23" s="48">
        <v>78.59</v>
      </c>
      <c r="C23" s="47" t="s">
        <v>8</v>
      </c>
      <c r="D23" s="48">
        <v>76.989999999999995</v>
      </c>
      <c r="E23" s="47" t="s">
        <v>8</v>
      </c>
      <c r="F23" s="50">
        <v>76.7</v>
      </c>
      <c r="G23" s="47" t="s">
        <v>418</v>
      </c>
      <c r="H23" s="48">
        <v>78.75</v>
      </c>
      <c r="I23" s="47" t="s">
        <v>418</v>
      </c>
    </row>
    <row r="24" spans="1:9" ht="11.45" customHeight="1" x14ac:dyDescent="0.25">
      <c r="A24" s="46" t="s">
        <v>238</v>
      </c>
      <c r="B24" s="45">
        <v>66.22</v>
      </c>
      <c r="C24" s="44" t="s">
        <v>418</v>
      </c>
      <c r="D24" s="45">
        <v>67.209999999999994</v>
      </c>
      <c r="E24" s="44" t="s">
        <v>418</v>
      </c>
      <c r="F24" s="49">
        <v>85</v>
      </c>
      <c r="G24" s="44" t="s">
        <v>418</v>
      </c>
      <c r="H24" s="49">
        <v>65.099999999999994</v>
      </c>
      <c r="I24" s="44" t="s">
        <v>418</v>
      </c>
    </row>
    <row r="25" spans="1:9" ht="11.45" customHeight="1" x14ac:dyDescent="0.25">
      <c r="A25" s="46" t="s">
        <v>121</v>
      </c>
      <c r="B25" s="48">
        <v>226.42</v>
      </c>
      <c r="C25" s="47" t="s">
        <v>418</v>
      </c>
      <c r="D25" s="50">
        <v>246.8</v>
      </c>
      <c r="E25" s="47" t="s">
        <v>418</v>
      </c>
      <c r="F25" s="48">
        <v>208.97</v>
      </c>
      <c r="G25" s="47" t="s">
        <v>418</v>
      </c>
      <c r="H25" s="48">
        <v>228.32</v>
      </c>
      <c r="I25" s="47" t="s">
        <v>418</v>
      </c>
    </row>
    <row r="26" spans="1:9" ht="11.45" customHeight="1" x14ac:dyDescent="0.25">
      <c r="A26" s="46" t="s">
        <v>308</v>
      </c>
      <c r="B26" s="45">
        <v>8.31</v>
      </c>
      <c r="C26" s="44" t="s">
        <v>418</v>
      </c>
      <c r="D26" s="45">
        <v>5.89</v>
      </c>
      <c r="E26" s="44" t="s">
        <v>418</v>
      </c>
      <c r="F26" s="45">
        <v>4.09</v>
      </c>
      <c r="G26" s="44" t="s">
        <v>418</v>
      </c>
      <c r="H26" s="45">
        <v>4.49</v>
      </c>
      <c r="I26" s="44" t="s">
        <v>418</v>
      </c>
    </row>
    <row r="27" spans="1:9" ht="11.45" customHeight="1" x14ac:dyDescent="0.25">
      <c r="A27" s="46" t="s">
        <v>201</v>
      </c>
      <c r="B27" s="50">
        <v>1428.2</v>
      </c>
      <c r="C27" s="47" t="s">
        <v>6</v>
      </c>
      <c r="D27" s="48">
        <v>1232.32</v>
      </c>
      <c r="E27" s="47" t="s">
        <v>418</v>
      </c>
      <c r="F27" s="48">
        <v>1424.16</v>
      </c>
      <c r="G27" s="47" t="s">
        <v>418</v>
      </c>
      <c r="H27" s="48">
        <v>1398.19</v>
      </c>
      <c r="I27" s="47" t="s">
        <v>418</v>
      </c>
    </row>
    <row r="28" spans="1:9" ht="11.45" customHeight="1" x14ac:dyDescent="0.25">
      <c r="A28" s="46" t="s">
        <v>309</v>
      </c>
      <c r="B28" s="45">
        <v>45.73</v>
      </c>
      <c r="C28" s="44" t="s">
        <v>418</v>
      </c>
      <c r="D28" s="45">
        <v>44.48</v>
      </c>
      <c r="E28" s="44" t="s">
        <v>418</v>
      </c>
      <c r="F28" s="49">
        <v>47.2</v>
      </c>
      <c r="G28" s="44" t="s">
        <v>418</v>
      </c>
      <c r="H28" s="45">
        <v>45.25</v>
      </c>
      <c r="I28" s="44" t="s">
        <v>418</v>
      </c>
    </row>
    <row r="29" spans="1:9" ht="11.45" customHeight="1" x14ac:dyDescent="0.25">
      <c r="A29" s="46" t="s">
        <v>161</v>
      </c>
      <c r="B29" s="48">
        <v>4782.0200000000004</v>
      </c>
      <c r="C29" s="47" t="s">
        <v>418</v>
      </c>
      <c r="D29" s="48">
        <v>4782.05</v>
      </c>
      <c r="E29" s="47" t="s">
        <v>418</v>
      </c>
      <c r="F29" s="48">
        <v>5267.01</v>
      </c>
      <c r="G29" s="47" t="s">
        <v>418</v>
      </c>
      <c r="H29" s="48">
        <v>5597.23</v>
      </c>
      <c r="I29" s="47" t="s">
        <v>418</v>
      </c>
    </row>
    <row r="30" spans="1:9" ht="11.45" customHeight="1" x14ac:dyDescent="0.25">
      <c r="A30" s="46" t="s">
        <v>177</v>
      </c>
      <c r="B30" s="45">
        <v>651.45000000000005</v>
      </c>
      <c r="C30" s="44" t="s">
        <v>418</v>
      </c>
      <c r="D30" s="45">
        <v>674.34</v>
      </c>
      <c r="E30" s="44" t="s">
        <v>418</v>
      </c>
      <c r="F30" s="45">
        <v>645.16</v>
      </c>
      <c r="G30" s="44" t="s">
        <v>418</v>
      </c>
      <c r="H30" s="45">
        <v>675.01</v>
      </c>
      <c r="I30" s="44" t="s">
        <v>418</v>
      </c>
    </row>
    <row r="31" spans="1:9" ht="11.45" customHeight="1" x14ac:dyDescent="0.25">
      <c r="A31" s="46" t="s">
        <v>124</v>
      </c>
      <c r="B31" s="50">
        <v>5155.3999999999996</v>
      </c>
      <c r="C31" s="47" t="s">
        <v>418</v>
      </c>
      <c r="D31" s="50">
        <v>5321.7</v>
      </c>
      <c r="E31" s="47" t="s">
        <v>418</v>
      </c>
      <c r="F31" s="50">
        <v>5189.6000000000004</v>
      </c>
      <c r="G31" s="47" t="s">
        <v>418</v>
      </c>
      <c r="H31" s="50">
        <v>5285.4</v>
      </c>
      <c r="I31" s="47" t="s">
        <v>418</v>
      </c>
    </row>
    <row r="32" spans="1:9" ht="11.45" customHeight="1" x14ac:dyDescent="0.25">
      <c r="A32" s="46" t="s">
        <v>310</v>
      </c>
      <c r="B32" s="45">
        <v>2765.43</v>
      </c>
      <c r="C32" s="44" t="s">
        <v>8</v>
      </c>
      <c r="D32" s="45">
        <v>2485.83</v>
      </c>
      <c r="E32" s="44" t="s">
        <v>418</v>
      </c>
      <c r="F32" s="45">
        <v>2492.11</v>
      </c>
      <c r="G32" s="44" t="s">
        <v>418</v>
      </c>
      <c r="H32" s="45">
        <v>3011.32</v>
      </c>
      <c r="I32" s="44" t="s">
        <v>418</v>
      </c>
    </row>
    <row r="33" spans="1:9" ht="11.45" customHeight="1" x14ac:dyDescent="0.25">
      <c r="A33" s="46" t="s">
        <v>164</v>
      </c>
      <c r="B33" s="48">
        <v>1329.57</v>
      </c>
      <c r="C33" s="47" t="s">
        <v>418</v>
      </c>
      <c r="D33" s="48">
        <v>1433.27</v>
      </c>
      <c r="E33" s="47" t="s">
        <v>418</v>
      </c>
      <c r="F33" s="48">
        <v>2303.25</v>
      </c>
      <c r="G33" s="47" t="s">
        <v>418</v>
      </c>
      <c r="H33" s="48">
        <v>2323.37</v>
      </c>
      <c r="I33" s="47" t="s">
        <v>418</v>
      </c>
    </row>
    <row r="34" spans="1:9" ht="11.45" customHeight="1" x14ac:dyDescent="0.25">
      <c r="A34" s="46" t="s">
        <v>240</v>
      </c>
      <c r="B34" s="45">
        <v>74.77</v>
      </c>
      <c r="C34" s="44" t="s">
        <v>418</v>
      </c>
      <c r="D34" s="45">
        <v>90.65</v>
      </c>
      <c r="E34" s="44" t="s">
        <v>418</v>
      </c>
      <c r="F34" s="45">
        <v>135.24</v>
      </c>
      <c r="G34" s="44" t="s">
        <v>418</v>
      </c>
      <c r="H34" s="45">
        <v>114.96</v>
      </c>
      <c r="I34" s="44" t="s">
        <v>418</v>
      </c>
    </row>
    <row r="35" spans="1:9" ht="11.45" customHeight="1" x14ac:dyDescent="0.25">
      <c r="A35" s="46" t="s">
        <v>234</v>
      </c>
      <c r="B35" s="48">
        <v>143.02000000000001</v>
      </c>
      <c r="C35" s="47" t="s">
        <v>418</v>
      </c>
      <c r="D35" s="48">
        <v>133.55000000000001</v>
      </c>
      <c r="E35" s="47" t="s">
        <v>418</v>
      </c>
      <c r="F35" s="48">
        <v>123.32</v>
      </c>
      <c r="G35" s="47" t="s">
        <v>418</v>
      </c>
      <c r="H35" s="50">
        <v>147.80000000000001</v>
      </c>
      <c r="I35" s="47" t="s">
        <v>418</v>
      </c>
    </row>
    <row r="36" spans="1:9" ht="11.45" customHeight="1" x14ac:dyDescent="0.25">
      <c r="A36" s="46" t="s">
        <v>173</v>
      </c>
      <c r="B36" s="45">
        <v>263.16000000000003</v>
      </c>
      <c r="C36" s="44" t="s">
        <v>418</v>
      </c>
      <c r="D36" s="45">
        <v>288.22000000000003</v>
      </c>
      <c r="E36" s="44" t="s">
        <v>418</v>
      </c>
      <c r="F36" s="45">
        <v>295.73</v>
      </c>
      <c r="G36" s="44" t="s">
        <v>418</v>
      </c>
      <c r="H36" s="49">
        <v>283</v>
      </c>
      <c r="I36" s="44" t="s">
        <v>418</v>
      </c>
    </row>
    <row r="37" spans="1:9" ht="11.45" customHeight="1" x14ac:dyDescent="0.25">
      <c r="A37" s="46" t="s">
        <v>311</v>
      </c>
      <c r="B37" s="48">
        <v>367.99</v>
      </c>
      <c r="C37" s="47" t="s">
        <v>418</v>
      </c>
      <c r="D37" s="48">
        <v>383.87</v>
      </c>
      <c r="E37" s="47" t="s">
        <v>418</v>
      </c>
      <c r="F37" s="50">
        <v>393.1</v>
      </c>
      <c r="G37" s="47" t="s">
        <v>418</v>
      </c>
      <c r="H37" s="48">
        <v>407.31</v>
      </c>
      <c r="I37" s="47" t="s">
        <v>418</v>
      </c>
    </row>
    <row r="38" spans="1:9" ht="11.45" customHeight="1" x14ac:dyDescent="0.25">
      <c r="A38" s="46" t="s">
        <v>480</v>
      </c>
      <c r="B38" s="45">
        <v>59119.02</v>
      </c>
      <c r="C38" s="44" t="s">
        <v>418</v>
      </c>
      <c r="D38" s="45">
        <v>58779.57</v>
      </c>
      <c r="E38" s="44" t="s">
        <v>418</v>
      </c>
      <c r="F38" s="45">
        <v>62652.99</v>
      </c>
      <c r="G38" s="44" t="s">
        <v>418</v>
      </c>
      <c r="H38" s="45">
        <v>66099.88</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6</v>
      </c>
      <c r="B44" s="38" t="s">
        <v>7</v>
      </c>
    </row>
    <row r="45" spans="1:9" ht="11.45" customHeight="1" x14ac:dyDescent="0.25">
      <c r="A45" s="41" t="s">
        <v>8</v>
      </c>
      <c r="B45" s="38" t="s">
        <v>9</v>
      </c>
    </row>
  </sheetData>
  <mergeCells count="4">
    <mergeCell ref="B9:C9"/>
    <mergeCell ref="D9:E9"/>
    <mergeCell ref="F9:G9"/>
    <mergeCell ref="H9:I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A7E-6473-4B21-871F-CFEE5C287AE9}">
  <dimension ref="A6:O20"/>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12.42578125" style="37" customWidth="1"/>
    <col min="5" max="5" width="11.7109375" style="37" customWidth="1"/>
    <col min="6" max="6" width="14.7109375" style="37" customWidth="1"/>
    <col min="7" max="16384" width="9.140625" style="37"/>
  </cols>
  <sheetData>
    <row r="6" spans="1:15" x14ac:dyDescent="0.25">
      <c r="A6" s="40" t="s">
        <v>489</v>
      </c>
    </row>
    <row r="7" spans="1:15" x14ac:dyDescent="0.25">
      <c r="A7" s="43" t="s">
        <v>456</v>
      </c>
      <c r="B7" s="43" t="s">
        <v>457</v>
      </c>
    </row>
    <row r="8" spans="1:15" ht="42.75" customHeight="1" x14ac:dyDescent="0.25">
      <c r="A8" s="42" t="s">
        <v>458</v>
      </c>
      <c r="B8" s="139" t="s">
        <v>416</v>
      </c>
      <c r="C8" s="140"/>
      <c r="D8" s="140"/>
      <c r="E8" s="140"/>
      <c r="F8" s="140"/>
      <c r="G8" s="140"/>
      <c r="H8" s="140"/>
      <c r="I8" s="140"/>
      <c r="J8" s="140"/>
      <c r="K8" s="140"/>
      <c r="L8" s="140"/>
      <c r="M8" s="140"/>
      <c r="N8" s="140"/>
      <c r="O8" s="140"/>
    </row>
    <row r="10" spans="1:15" x14ac:dyDescent="0.25">
      <c r="A10" s="38" t="s">
        <v>460</v>
      </c>
      <c r="D10" s="38" t="s">
        <v>490</v>
      </c>
    </row>
    <row r="11" spans="1:15" x14ac:dyDescent="0.25">
      <c r="A11" s="38" t="s">
        <v>462</v>
      </c>
      <c r="D11" s="38" t="s">
        <v>491</v>
      </c>
    </row>
    <row r="13" spans="1:15" x14ac:dyDescent="0.25">
      <c r="B13" s="41" t="s">
        <v>463</v>
      </c>
    </row>
    <row r="14" spans="1:15" x14ac:dyDescent="0.25">
      <c r="C14" s="38" t="s">
        <v>304</v>
      </c>
    </row>
    <row r="16" spans="1:15" x14ac:dyDescent="0.25">
      <c r="B16" s="41" t="s">
        <v>464</v>
      </c>
    </row>
    <row r="17" spans="2:6" x14ac:dyDescent="0.25">
      <c r="C17" s="38" t="s">
        <v>492</v>
      </c>
    </row>
    <row r="18" spans="2:6" x14ac:dyDescent="0.25">
      <c r="C18" s="38" t="s">
        <v>493</v>
      </c>
      <c r="D18" s="41" t="s">
        <v>494</v>
      </c>
      <c r="E18" s="39" t="s">
        <v>456</v>
      </c>
      <c r="F18" s="39" t="s">
        <v>457</v>
      </c>
    </row>
    <row r="19" spans="2:6" x14ac:dyDescent="0.25">
      <c r="B19" s="40" t="s">
        <v>467</v>
      </c>
      <c r="C19" s="40" t="s">
        <v>468</v>
      </c>
      <c r="D19" s="40" t="s">
        <v>495</v>
      </c>
      <c r="E19" s="40" t="s">
        <v>496</v>
      </c>
      <c r="F19" s="40" t="s">
        <v>497</v>
      </c>
    </row>
    <row r="20" spans="2:6" x14ac:dyDescent="0.25">
      <c r="B20" s="39" t="s">
        <v>471</v>
      </c>
      <c r="C20" s="38" t="s">
        <v>472</v>
      </c>
      <c r="D20" s="38" t="s">
        <v>498</v>
      </c>
      <c r="E20" s="38" t="s">
        <v>499</v>
      </c>
      <c r="F20" s="38" t="s">
        <v>383</v>
      </c>
    </row>
  </sheetData>
  <mergeCells count="1">
    <mergeCell ref="B8:O8"/>
  </mergeCells>
  <hyperlinks>
    <hyperlink ref="A7" r:id="rId1" xr:uid="{258E3229-685E-438E-82FC-FC49C299390F}"/>
    <hyperlink ref="B7" r:id="rId2" xr:uid="{68BAD398-D890-4367-A229-7977B0811E48}"/>
    <hyperlink ref="E18" r:id="rId3" xr:uid="{B5730FDE-16C8-43D6-9788-4A93F6EAB7A1}"/>
    <hyperlink ref="F18" r:id="rId4" xr:uid="{16E98FB3-78D3-4772-B6B4-B47A1CBD14C1}"/>
    <hyperlink ref="B20" location="'Sheet 1'!A1" display="Sheet 1" xr:uid="{7F5D34E8-F03F-415D-92A2-4F963C1D8EB1}"/>
  </hyperlinks>
  <pageMargins left="0.7" right="0.7" top="0.75" bottom="0.75" header="0.3" footer="0.3"/>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17B5A-9EE2-4642-9EA0-95403ECD663B}">
  <dimension ref="A1:U45"/>
  <sheetViews>
    <sheetView workbookViewId="0">
      <pane xSplit="1" ySplit="11" topLeftCell="B12" activePane="bottomRight" state="frozen"/>
      <selection pane="topRight" sqref="A1:H1"/>
      <selection pane="bottomLeft" sqref="A1:H1"/>
      <selection pane="bottomRight" activeCell="D34" sqref="D34"/>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0" width="10" style="37" customWidth="1"/>
    <col min="11" max="11" width="5" style="37" customWidth="1"/>
    <col min="12" max="12" width="10" style="37" customWidth="1"/>
    <col min="13" max="13" width="5" style="37" customWidth="1"/>
    <col min="14" max="14" width="10" style="37" customWidth="1"/>
    <col min="15" max="15" width="5" style="37" customWidth="1"/>
    <col min="16" max="16" width="10" style="37" customWidth="1"/>
    <col min="17" max="17" width="5" style="37" customWidth="1"/>
    <col min="18" max="18" width="10" style="37" customWidth="1"/>
    <col min="19" max="19" width="5" style="37" customWidth="1"/>
    <col min="20" max="20" width="10" style="37" customWidth="1"/>
    <col min="21" max="21" width="5" style="37" customWidth="1"/>
    <col min="22" max="16384" width="9.140625" style="37"/>
  </cols>
  <sheetData>
    <row r="1" spans="1:21" ht="11.45" customHeight="1" x14ac:dyDescent="0.25">
      <c r="A1" s="38" t="s">
        <v>500</v>
      </c>
    </row>
    <row r="2" spans="1:21" ht="11.45" customHeight="1" x14ac:dyDescent="0.25">
      <c r="A2" s="38" t="s">
        <v>475</v>
      </c>
      <c r="B2" s="41" t="s">
        <v>489</v>
      </c>
    </row>
    <row r="3" spans="1:21" ht="11.45" customHeight="1" x14ac:dyDescent="0.25">
      <c r="A3" s="38" t="s">
        <v>476</v>
      </c>
      <c r="B3" s="38" t="s">
        <v>490</v>
      </c>
    </row>
    <row r="5" spans="1:21" ht="11.45" customHeight="1" x14ac:dyDescent="0.25">
      <c r="A5" s="41" t="s">
        <v>468</v>
      </c>
      <c r="C5" s="38" t="s">
        <v>472</v>
      </c>
    </row>
    <row r="6" spans="1:21" ht="11.45" customHeight="1" x14ac:dyDescent="0.25">
      <c r="A6" s="41" t="s">
        <v>495</v>
      </c>
      <c r="C6" s="38" t="s">
        <v>498</v>
      </c>
    </row>
    <row r="7" spans="1:21" ht="11.45" customHeight="1" x14ac:dyDescent="0.25">
      <c r="A7" s="41" t="s">
        <v>496</v>
      </c>
      <c r="C7" s="38" t="s">
        <v>499</v>
      </c>
    </row>
    <row r="8" spans="1:21" ht="11.45" customHeight="1" x14ac:dyDescent="0.25">
      <c r="A8" s="41" t="s">
        <v>497</v>
      </c>
      <c r="C8" s="38" t="s">
        <v>383</v>
      </c>
    </row>
    <row r="10" spans="1:21" ht="11.45" customHeight="1" x14ac:dyDescent="0.25">
      <c r="A10" s="53" t="s">
        <v>477</v>
      </c>
      <c r="B10" s="141" t="s">
        <v>501</v>
      </c>
      <c r="C10" s="141" t="s">
        <v>418</v>
      </c>
      <c r="D10" s="141" t="s">
        <v>502</v>
      </c>
      <c r="E10" s="141" t="s">
        <v>418</v>
      </c>
      <c r="F10" s="141" t="s">
        <v>503</v>
      </c>
      <c r="G10" s="141" t="s">
        <v>418</v>
      </c>
      <c r="H10" s="141" t="s">
        <v>504</v>
      </c>
      <c r="I10" s="141" t="s">
        <v>418</v>
      </c>
      <c r="J10" s="141" t="s">
        <v>505</v>
      </c>
      <c r="K10" s="141" t="s">
        <v>418</v>
      </c>
      <c r="L10" s="141" t="s">
        <v>506</v>
      </c>
      <c r="M10" s="141" t="s">
        <v>418</v>
      </c>
      <c r="N10" s="141" t="s">
        <v>433</v>
      </c>
      <c r="O10" s="141" t="s">
        <v>418</v>
      </c>
      <c r="P10" s="141" t="s">
        <v>435</v>
      </c>
      <c r="Q10" s="141" t="s">
        <v>418</v>
      </c>
      <c r="R10" s="141" t="s">
        <v>436</v>
      </c>
      <c r="S10" s="141" t="s">
        <v>418</v>
      </c>
      <c r="T10" s="141" t="s">
        <v>478</v>
      </c>
      <c r="U10" s="141" t="s">
        <v>418</v>
      </c>
    </row>
    <row r="11" spans="1:21" ht="11.45" customHeight="1" x14ac:dyDescent="0.25">
      <c r="A11" s="52" t="s">
        <v>479</v>
      </c>
      <c r="B11" s="51" t="s">
        <v>418</v>
      </c>
      <c r="C11" s="51" t="s">
        <v>418</v>
      </c>
      <c r="D11" s="51" t="s">
        <v>418</v>
      </c>
      <c r="E11" s="51" t="s">
        <v>418</v>
      </c>
      <c r="F11" s="51" t="s">
        <v>418</v>
      </c>
      <c r="G11" s="51" t="s">
        <v>418</v>
      </c>
      <c r="H11" s="51" t="s">
        <v>418</v>
      </c>
      <c r="I11" s="51" t="s">
        <v>418</v>
      </c>
      <c r="J11" s="51" t="s">
        <v>418</v>
      </c>
      <c r="K11" s="51" t="s">
        <v>418</v>
      </c>
      <c r="L11" s="51" t="s">
        <v>418</v>
      </c>
      <c r="M11" s="51" t="s">
        <v>418</v>
      </c>
      <c r="N11" s="51" t="s">
        <v>418</v>
      </c>
      <c r="O11" s="51" t="s">
        <v>418</v>
      </c>
      <c r="P11" s="51" t="s">
        <v>418</v>
      </c>
      <c r="Q11" s="51" t="s">
        <v>418</v>
      </c>
      <c r="R11" s="51" t="s">
        <v>418</v>
      </c>
      <c r="S11" s="51" t="s">
        <v>418</v>
      </c>
      <c r="T11" s="51" t="s">
        <v>418</v>
      </c>
      <c r="U11" s="51" t="s">
        <v>418</v>
      </c>
    </row>
    <row r="12" spans="1:21" ht="11.45" customHeight="1" x14ac:dyDescent="0.25">
      <c r="A12" s="46" t="s">
        <v>480</v>
      </c>
      <c r="B12" s="44" t="s">
        <v>1</v>
      </c>
      <c r="C12" s="44" t="s">
        <v>421</v>
      </c>
      <c r="D12" s="45">
        <v>6701.96</v>
      </c>
      <c r="E12" s="44" t="s">
        <v>418</v>
      </c>
      <c r="F12" s="45">
        <v>6886.28</v>
      </c>
      <c r="G12" s="44" t="s">
        <v>418</v>
      </c>
      <c r="H12" s="45">
        <v>6894.94</v>
      </c>
      <c r="I12" s="44" t="s">
        <v>8</v>
      </c>
      <c r="J12" s="45">
        <v>7008.99</v>
      </c>
      <c r="K12" s="44" t="s">
        <v>418</v>
      </c>
      <c r="L12" s="45">
        <v>6907.98</v>
      </c>
      <c r="M12" s="44" t="s">
        <v>8</v>
      </c>
      <c r="N12" s="45">
        <v>6822.29</v>
      </c>
      <c r="O12" s="44" t="s">
        <v>8</v>
      </c>
      <c r="P12" s="45">
        <v>6801.91</v>
      </c>
      <c r="Q12" s="44" t="s">
        <v>8</v>
      </c>
      <c r="R12" s="45">
        <v>6640.26</v>
      </c>
      <c r="S12" s="44" t="s">
        <v>8</v>
      </c>
      <c r="T12" s="45">
        <v>6384.77</v>
      </c>
      <c r="U12" s="44" t="s">
        <v>418</v>
      </c>
    </row>
    <row r="13" spans="1:21" ht="11.45" customHeight="1" x14ac:dyDescent="0.25">
      <c r="A13" s="46" t="s">
        <v>166</v>
      </c>
      <c r="B13" s="48">
        <v>257.67</v>
      </c>
      <c r="C13" s="47" t="s">
        <v>418</v>
      </c>
      <c r="D13" s="48">
        <v>267.88</v>
      </c>
      <c r="E13" s="47" t="s">
        <v>418</v>
      </c>
      <c r="F13" s="48">
        <v>278.36</v>
      </c>
      <c r="G13" s="47" t="s">
        <v>418</v>
      </c>
      <c r="H13" s="48">
        <v>281.54000000000002</v>
      </c>
      <c r="I13" s="47" t="s">
        <v>418</v>
      </c>
      <c r="J13" s="48">
        <v>277.31</v>
      </c>
      <c r="K13" s="47" t="s">
        <v>418</v>
      </c>
      <c r="L13" s="48">
        <v>263.75</v>
      </c>
      <c r="M13" s="47" t="s">
        <v>418</v>
      </c>
      <c r="N13" s="48">
        <v>254.51</v>
      </c>
      <c r="O13" s="47" t="s">
        <v>418</v>
      </c>
      <c r="P13" s="48">
        <v>247.12</v>
      </c>
      <c r="Q13" s="47" t="s">
        <v>8</v>
      </c>
      <c r="R13" s="48">
        <v>238.14</v>
      </c>
      <c r="S13" s="47" t="s">
        <v>418</v>
      </c>
      <c r="T13" s="48">
        <v>240.18</v>
      </c>
      <c r="U13" s="47" t="s">
        <v>418</v>
      </c>
    </row>
    <row r="14" spans="1:21" ht="11.45" customHeight="1" x14ac:dyDescent="0.25">
      <c r="A14" s="46" t="s">
        <v>227</v>
      </c>
      <c r="B14" s="49">
        <v>4.8</v>
      </c>
      <c r="C14" s="44" t="s">
        <v>418</v>
      </c>
      <c r="D14" s="45">
        <v>5.29</v>
      </c>
      <c r="E14" s="44" t="s">
        <v>418</v>
      </c>
      <c r="F14" s="45">
        <v>6.66</v>
      </c>
      <c r="G14" s="44" t="s">
        <v>418</v>
      </c>
      <c r="H14" s="45">
        <v>7.44</v>
      </c>
      <c r="I14" s="44" t="s">
        <v>418</v>
      </c>
      <c r="J14" s="45">
        <v>7.22</v>
      </c>
      <c r="K14" s="44" t="s">
        <v>418</v>
      </c>
      <c r="L14" s="45">
        <v>5.48</v>
      </c>
      <c r="M14" s="44" t="s">
        <v>418</v>
      </c>
      <c r="N14" s="45">
        <v>6.24</v>
      </c>
      <c r="O14" s="44" t="s">
        <v>418</v>
      </c>
      <c r="P14" s="45">
        <v>7.12</v>
      </c>
      <c r="Q14" s="44" t="s">
        <v>418</v>
      </c>
      <c r="R14" s="45">
        <v>7.02</v>
      </c>
      <c r="S14" s="44" t="s">
        <v>8</v>
      </c>
      <c r="T14" s="45">
        <v>6.98</v>
      </c>
      <c r="U14" s="44" t="s">
        <v>8</v>
      </c>
    </row>
    <row r="15" spans="1:21" ht="11.45" customHeight="1" x14ac:dyDescent="0.25">
      <c r="A15" s="46" t="s">
        <v>305</v>
      </c>
      <c r="B15" s="48">
        <v>65.53</v>
      </c>
      <c r="C15" s="47" t="s">
        <v>418</v>
      </c>
      <c r="D15" s="48">
        <v>68.290000000000006</v>
      </c>
      <c r="E15" s="47" t="s">
        <v>418</v>
      </c>
      <c r="F15" s="48">
        <v>71.930000000000007</v>
      </c>
      <c r="G15" s="47" t="s">
        <v>418</v>
      </c>
      <c r="H15" s="48">
        <v>67.72</v>
      </c>
      <c r="I15" s="47" t="s">
        <v>418</v>
      </c>
      <c r="J15" s="48">
        <v>71.58</v>
      </c>
      <c r="K15" s="47" t="s">
        <v>418</v>
      </c>
      <c r="L15" s="48">
        <v>72.89</v>
      </c>
      <c r="M15" s="47" t="s">
        <v>418</v>
      </c>
      <c r="N15" s="48">
        <v>72.52</v>
      </c>
      <c r="O15" s="47" t="s">
        <v>418</v>
      </c>
      <c r="P15" s="48">
        <v>72.55</v>
      </c>
      <c r="Q15" s="47" t="s">
        <v>418</v>
      </c>
      <c r="R15" s="48">
        <v>68.58</v>
      </c>
      <c r="S15" s="47" t="s">
        <v>418</v>
      </c>
      <c r="T15" s="48">
        <v>70.23</v>
      </c>
      <c r="U15" s="47" t="s">
        <v>418</v>
      </c>
    </row>
    <row r="16" spans="1:21" ht="11.45" customHeight="1" x14ac:dyDescent="0.25">
      <c r="A16" s="46" t="s">
        <v>190</v>
      </c>
      <c r="B16" s="49">
        <v>125.6</v>
      </c>
      <c r="C16" s="44" t="s">
        <v>418</v>
      </c>
      <c r="D16" s="49">
        <v>120.6</v>
      </c>
      <c r="E16" s="44" t="s">
        <v>418</v>
      </c>
      <c r="F16" s="49">
        <v>129.4</v>
      </c>
      <c r="G16" s="44" t="s">
        <v>418</v>
      </c>
      <c r="H16" s="49">
        <v>124</v>
      </c>
      <c r="I16" s="44" t="s">
        <v>418</v>
      </c>
      <c r="J16" s="49">
        <v>129.19999999999999</v>
      </c>
      <c r="K16" s="44" t="s">
        <v>418</v>
      </c>
      <c r="L16" s="49">
        <v>124.6</v>
      </c>
      <c r="M16" s="44" t="s">
        <v>418</v>
      </c>
      <c r="N16" s="49">
        <v>121.2</v>
      </c>
      <c r="O16" s="44" t="s">
        <v>418</v>
      </c>
      <c r="P16" s="49">
        <v>122.2</v>
      </c>
      <c r="Q16" s="44" t="s">
        <v>418</v>
      </c>
      <c r="R16" s="49">
        <v>119</v>
      </c>
      <c r="S16" s="44" t="s">
        <v>418</v>
      </c>
      <c r="T16" s="45">
        <v>117.73</v>
      </c>
      <c r="U16" s="44" t="s">
        <v>418</v>
      </c>
    </row>
    <row r="17" spans="1:21" ht="11.45" customHeight="1" x14ac:dyDescent="0.25">
      <c r="A17" s="46" t="s">
        <v>157</v>
      </c>
      <c r="B17" s="50">
        <v>1128</v>
      </c>
      <c r="C17" s="47" t="s">
        <v>418</v>
      </c>
      <c r="D17" s="50">
        <v>1124</v>
      </c>
      <c r="E17" s="47" t="s">
        <v>418</v>
      </c>
      <c r="F17" s="50">
        <v>1148</v>
      </c>
      <c r="G17" s="47" t="s">
        <v>418</v>
      </c>
      <c r="H17" s="50">
        <v>1124</v>
      </c>
      <c r="I17" s="47" t="s">
        <v>418</v>
      </c>
      <c r="J17" s="50">
        <v>1102</v>
      </c>
      <c r="K17" s="47" t="s">
        <v>418</v>
      </c>
      <c r="L17" s="50">
        <v>1106</v>
      </c>
      <c r="M17" s="47" t="s">
        <v>418</v>
      </c>
      <c r="N17" s="50">
        <v>1090</v>
      </c>
      <c r="O17" s="47" t="s">
        <v>418</v>
      </c>
      <c r="P17" s="48">
        <v>1072.02</v>
      </c>
      <c r="Q17" s="47" t="s">
        <v>418</v>
      </c>
      <c r="R17" s="48">
        <v>987.47</v>
      </c>
      <c r="S17" s="47" t="s">
        <v>418</v>
      </c>
      <c r="T17" s="48">
        <v>997.48</v>
      </c>
      <c r="U17" s="47" t="s">
        <v>418</v>
      </c>
    </row>
    <row r="18" spans="1:21" ht="11.45" customHeight="1" x14ac:dyDescent="0.25">
      <c r="A18" s="46" t="s">
        <v>242</v>
      </c>
      <c r="B18" s="44" t="s">
        <v>1</v>
      </c>
      <c r="C18" s="44" t="s">
        <v>421</v>
      </c>
      <c r="D18" s="45">
        <v>9.6199999999999992</v>
      </c>
      <c r="E18" s="44" t="s">
        <v>418</v>
      </c>
      <c r="F18" s="45">
        <v>9.43</v>
      </c>
      <c r="G18" s="44" t="s">
        <v>418</v>
      </c>
      <c r="H18" s="49">
        <v>9</v>
      </c>
      <c r="I18" s="44" t="s">
        <v>418</v>
      </c>
      <c r="J18" s="45">
        <v>8.56</v>
      </c>
      <c r="K18" s="44" t="s">
        <v>418</v>
      </c>
      <c r="L18" s="45">
        <v>8.57</v>
      </c>
      <c r="M18" s="44" t="s">
        <v>418</v>
      </c>
      <c r="N18" s="45">
        <v>8.89</v>
      </c>
      <c r="O18" s="44" t="s">
        <v>418</v>
      </c>
      <c r="P18" s="49">
        <v>8.6999999999999993</v>
      </c>
      <c r="Q18" s="44" t="s">
        <v>418</v>
      </c>
      <c r="R18" s="45">
        <v>8.3699999999999992</v>
      </c>
      <c r="S18" s="44" t="s">
        <v>418</v>
      </c>
      <c r="T18" s="45">
        <v>7.65</v>
      </c>
      <c r="U18" s="44" t="s">
        <v>418</v>
      </c>
    </row>
    <row r="19" spans="1:21" ht="11.45" customHeight="1" x14ac:dyDescent="0.25">
      <c r="A19" s="46" t="s">
        <v>229</v>
      </c>
      <c r="B19" s="48">
        <v>581.80999999999995</v>
      </c>
      <c r="C19" s="47" t="s">
        <v>418</v>
      </c>
      <c r="D19" s="48">
        <v>564.14</v>
      </c>
      <c r="E19" s="47" t="s">
        <v>418</v>
      </c>
      <c r="F19" s="48">
        <v>588.36</v>
      </c>
      <c r="G19" s="47" t="s">
        <v>418</v>
      </c>
      <c r="H19" s="48">
        <v>617.02</v>
      </c>
      <c r="I19" s="47" t="s">
        <v>418</v>
      </c>
      <c r="J19" s="48">
        <v>622.54</v>
      </c>
      <c r="K19" s="47" t="s">
        <v>418</v>
      </c>
      <c r="L19" s="50">
        <v>619.79999999999995</v>
      </c>
      <c r="M19" s="47" t="s">
        <v>418</v>
      </c>
      <c r="N19" s="48">
        <v>633.38</v>
      </c>
      <c r="O19" s="47" t="s">
        <v>418</v>
      </c>
      <c r="P19" s="48">
        <v>594.51</v>
      </c>
      <c r="Q19" s="47" t="s">
        <v>418</v>
      </c>
      <c r="R19" s="48">
        <v>621.41999999999996</v>
      </c>
      <c r="S19" s="47" t="s">
        <v>418</v>
      </c>
      <c r="T19" s="48">
        <v>599.52</v>
      </c>
      <c r="U19" s="47" t="s">
        <v>418</v>
      </c>
    </row>
    <row r="20" spans="1:21" ht="11.45" customHeight="1" x14ac:dyDescent="0.25">
      <c r="A20" s="46" t="s">
        <v>213</v>
      </c>
      <c r="B20" s="45">
        <v>46.04</v>
      </c>
      <c r="C20" s="44" t="s">
        <v>418</v>
      </c>
      <c r="D20" s="45">
        <v>41.92</v>
      </c>
      <c r="E20" s="44" t="s">
        <v>418</v>
      </c>
      <c r="F20" s="45">
        <v>40.17</v>
      </c>
      <c r="G20" s="44" t="s">
        <v>418</v>
      </c>
      <c r="H20" s="45">
        <v>44.11</v>
      </c>
      <c r="I20" s="44" t="s">
        <v>418</v>
      </c>
      <c r="J20" s="45">
        <v>39.630000000000003</v>
      </c>
      <c r="K20" s="44" t="s">
        <v>418</v>
      </c>
      <c r="L20" s="45">
        <v>33.46</v>
      </c>
      <c r="M20" s="44" t="s">
        <v>418</v>
      </c>
      <c r="N20" s="45">
        <v>34.729999999999997</v>
      </c>
      <c r="O20" s="44" t="s">
        <v>418</v>
      </c>
      <c r="P20" s="45">
        <v>33.04</v>
      </c>
      <c r="Q20" s="44" t="s">
        <v>418</v>
      </c>
      <c r="R20" s="45">
        <v>35.53</v>
      </c>
      <c r="S20" s="44" t="s">
        <v>418</v>
      </c>
      <c r="T20" s="45">
        <v>35.68</v>
      </c>
      <c r="U20" s="44" t="s">
        <v>418</v>
      </c>
    </row>
    <row r="21" spans="1:21" ht="11.45" customHeight="1" x14ac:dyDescent="0.25">
      <c r="A21" s="46" t="s">
        <v>155</v>
      </c>
      <c r="B21" s="50">
        <v>578.6</v>
      </c>
      <c r="C21" s="47" t="s">
        <v>418</v>
      </c>
      <c r="D21" s="50">
        <v>626.1</v>
      </c>
      <c r="E21" s="47" t="s">
        <v>418</v>
      </c>
      <c r="F21" s="48">
        <v>637.01</v>
      </c>
      <c r="G21" s="47" t="s">
        <v>418</v>
      </c>
      <c r="H21" s="48">
        <v>643.86</v>
      </c>
      <c r="I21" s="47" t="s">
        <v>8</v>
      </c>
      <c r="J21" s="48">
        <v>669.01</v>
      </c>
      <c r="K21" s="47" t="s">
        <v>418</v>
      </c>
      <c r="L21" s="48">
        <v>695.17</v>
      </c>
      <c r="M21" s="47" t="s">
        <v>8</v>
      </c>
      <c r="N21" s="48">
        <v>677.74</v>
      </c>
      <c r="O21" s="47" t="s">
        <v>8</v>
      </c>
      <c r="P21" s="48">
        <v>717.88</v>
      </c>
      <c r="Q21" s="47" t="s">
        <v>418</v>
      </c>
      <c r="R21" s="48">
        <v>731.53</v>
      </c>
      <c r="S21" s="47" t="s">
        <v>418</v>
      </c>
      <c r="T21" s="48">
        <v>697.83</v>
      </c>
      <c r="U21" s="47" t="s">
        <v>418</v>
      </c>
    </row>
    <row r="22" spans="1:21" ht="11.45" customHeight="1" x14ac:dyDescent="0.25">
      <c r="A22" s="46" t="s">
        <v>151</v>
      </c>
      <c r="B22" s="45">
        <v>1419.16</v>
      </c>
      <c r="C22" s="44" t="s">
        <v>418</v>
      </c>
      <c r="D22" s="45">
        <v>1452.77</v>
      </c>
      <c r="E22" s="44" t="s">
        <v>418</v>
      </c>
      <c r="F22" s="45">
        <v>1464.15</v>
      </c>
      <c r="G22" s="44" t="s">
        <v>418</v>
      </c>
      <c r="H22" s="45">
        <v>1442.18</v>
      </c>
      <c r="I22" s="44" t="s">
        <v>8</v>
      </c>
      <c r="J22" s="49">
        <v>1460</v>
      </c>
      <c r="K22" s="44" t="s">
        <v>8</v>
      </c>
      <c r="L22" s="45">
        <v>1428.46</v>
      </c>
      <c r="M22" s="44" t="s">
        <v>8</v>
      </c>
      <c r="N22" s="45">
        <v>1434.59</v>
      </c>
      <c r="O22" s="44" t="s">
        <v>8</v>
      </c>
      <c r="P22" s="45">
        <v>1424.32</v>
      </c>
      <c r="Q22" s="44" t="s">
        <v>8</v>
      </c>
      <c r="R22" s="45">
        <v>1361.31</v>
      </c>
      <c r="S22" s="44" t="s">
        <v>8</v>
      </c>
      <c r="T22" s="45">
        <v>1301.42</v>
      </c>
      <c r="U22" s="44" t="s">
        <v>8</v>
      </c>
    </row>
    <row r="23" spans="1:21" ht="11.45" customHeight="1" x14ac:dyDescent="0.25">
      <c r="A23" s="46" t="s">
        <v>232</v>
      </c>
      <c r="B23" s="48">
        <v>44.42</v>
      </c>
      <c r="C23" s="47" t="s">
        <v>418</v>
      </c>
      <c r="D23" s="48">
        <v>42.26</v>
      </c>
      <c r="E23" s="47" t="s">
        <v>418</v>
      </c>
      <c r="F23" s="48">
        <v>44.43</v>
      </c>
      <c r="G23" s="47" t="s">
        <v>418</v>
      </c>
      <c r="H23" s="50">
        <v>42.2</v>
      </c>
      <c r="I23" s="47" t="s">
        <v>418</v>
      </c>
      <c r="J23" s="48">
        <v>43.78</v>
      </c>
      <c r="K23" s="47" t="s">
        <v>418</v>
      </c>
      <c r="L23" s="48">
        <v>45.43</v>
      </c>
      <c r="M23" s="47" t="s">
        <v>418</v>
      </c>
      <c r="N23" s="48">
        <v>43.37</v>
      </c>
      <c r="O23" s="47" t="s">
        <v>418</v>
      </c>
      <c r="P23" s="48">
        <v>43.18</v>
      </c>
      <c r="Q23" s="47" t="s">
        <v>418</v>
      </c>
      <c r="R23" s="48">
        <v>41.23</v>
      </c>
      <c r="S23" s="47" t="s">
        <v>418</v>
      </c>
      <c r="T23" s="48">
        <v>41.18</v>
      </c>
      <c r="U23" s="47" t="s">
        <v>418</v>
      </c>
    </row>
    <row r="24" spans="1:21" ht="11.45" customHeight="1" x14ac:dyDescent="0.25">
      <c r="A24" s="46" t="s">
        <v>159</v>
      </c>
      <c r="B24" s="45">
        <v>709.43</v>
      </c>
      <c r="C24" s="44" t="s">
        <v>418</v>
      </c>
      <c r="D24" s="45">
        <v>788.28</v>
      </c>
      <c r="E24" s="44" t="s">
        <v>418</v>
      </c>
      <c r="F24" s="45">
        <v>809.66</v>
      </c>
      <c r="G24" s="44" t="s">
        <v>418</v>
      </c>
      <c r="H24" s="45">
        <v>756.42</v>
      </c>
      <c r="I24" s="44" t="s">
        <v>418</v>
      </c>
      <c r="J24" s="45">
        <v>809.22</v>
      </c>
      <c r="K24" s="44" t="s">
        <v>418</v>
      </c>
      <c r="L24" s="45">
        <v>779.82</v>
      </c>
      <c r="M24" s="44" t="s">
        <v>418</v>
      </c>
      <c r="N24" s="45">
        <v>732.28</v>
      </c>
      <c r="O24" s="44" t="s">
        <v>418</v>
      </c>
      <c r="P24" s="45">
        <v>747.89</v>
      </c>
      <c r="Q24" s="44" t="s">
        <v>418</v>
      </c>
      <c r="R24" s="45">
        <v>747.21</v>
      </c>
      <c r="S24" s="44" t="s">
        <v>418</v>
      </c>
      <c r="T24" s="45">
        <v>619.85</v>
      </c>
      <c r="U24" s="44" t="s">
        <v>418</v>
      </c>
    </row>
    <row r="25" spans="1:21" ht="11.45" customHeight="1" x14ac:dyDescent="0.25">
      <c r="A25" s="46" t="s">
        <v>244</v>
      </c>
      <c r="B25" s="50">
        <v>4.5999999999999996</v>
      </c>
      <c r="C25" s="47" t="s">
        <v>418</v>
      </c>
      <c r="D25" s="48">
        <v>5.74</v>
      </c>
      <c r="E25" s="47" t="s">
        <v>418</v>
      </c>
      <c r="F25" s="48">
        <v>4.95</v>
      </c>
      <c r="G25" s="47" t="s">
        <v>418</v>
      </c>
      <c r="H25" s="48">
        <v>5.15</v>
      </c>
      <c r="I25" s="47" t="s">
        <v>418</v>
      </c>
      <c r="J25" s="48">
        <v>5.27</v>
      </c>
      <c r="K25" s="47" t="s">
        <v>418</v>
      </c>
      <c r="L25" s="48">
        <v>5.61</v>
      </c>
      <c r="M25" s="47" t="s">
        <v>418</v>
      </c>
      <c r="N25" s="48">
        <v>4.6399999999999997</v>
      </c>
      <c r="O25" s="47" t="s">
        <v>418</v>
      </c>
      <c r="P25" s="50">
        <v>5.9</v>
      </c>
      <c r="Q25" s="47" t="s">
        <v>418</v>
      </c>
      <c r="R25" s="48">
        <v>5.49</v>
      </c>
      <c r="S25" s="47" t="s">
        <v>418</v>
      </c>
      <c r="T25" s="48">
        <v>5.0599999999999996</v>
      </c>
      <c r="U25" s="47" t="s">
        <v>418</v>
      </c>
    </row>
    <row r="26" spans="1:21" ht="11.45" customHeight="1" x14ac:dyDescent="0.25">
      <c r="A26" s="46" t="s">
        <v>238</v>
      </c>
      <c r="B26" s="49">
        <v>17</v>
      </c>
      <c r="C26" s="44" t="s">
        <v>418</v>
      </c>
      <c r="D26" s="45">
        <v>17.36</v>
      </c>
      <c r="E26" s="44" t="s">
        <v>418</v>
      </c>
      <c r="F26" s="49">
        <v>17.7</v>
      </c>
      <c r="G26" s="44" t="s">
        <v>418</v>
      </c>
      <c r="H26" s="45">
        <v>16.75</v>
      </c>
      <c r="I26" s="44" t="s">
        <v>418</v>
      </c>
      <c r="J26" s="45">
        <v>15.87</v>
      </c>
      <c r="K26" s="44" t="s">
        <v>418</v>
      </c>
      <c r="L26" s="45">
        <v>14.78</v>
      </c>
      <c r="M26" s="44" t="s">
        <v>418</v>
      </c>
      <c r="N26" s="45">
        <v>14.52</v>
      </c>
      <c r="O26" s="44" t="s">
        <v>418</v>
      </c>
      <c r="P26" s="45">
        <v>15.54</v>
      </c>
      <c r="Q26" s="44" t="s">
        <v>418</v>
      </c>
      <c r="R26" s="45">
        <v>14.53</v>
      </c>
      <c r="S26" s="44" t="s">
        <v>418</v>
      </c>
      <c r="T26" s="45">
        <v>16.440000000000001</v>
      </c>
      <c r="U26" s="44" t="s">
        <v>418</v>
      </c>
    </row>
    <row r="27" spans="1:21" ht="11.45" customHeight="1" x14ac:dyDescent="0.25">
      <c r="A27" s="46" t="s">
        <v>121</v>
      </c>
      <c r="B27" s="48">
        <v>39.26</v>
      </c>
      <c r="C27" s="47" t="s">
        <v>418</v>
      </c>
      <c r="D27" s="48">
        <v>44.13</v>
      </c>
      <c r="E27" s="47" t="s">
        <v>418</v>
      </c>
      <c r="F27" s="48">
        <v>42.29</v>
      </c>
      <c r="G27" s="47" t="s">
        <v>418</v>
      </c>
      <c r="H27" s="48">
        <v>40.880000000000003</v>
      </c>
      <c r="I27" s="47" t="s">
        <v>418</v>
      </c>
      <c r="J27" s="48">
        <v>40.28</v>
      </c>
      <c r="K27" s="47" t="s">
        <v>418</v>
      </c>
      <c r="L27" s="48">
        <v>42.46</v>
      </c>
      <c r="M27" s="47" t="s">
        <v>418</v>
      </c>
      <c r="N27" s="48">
        <v>41.73</v>
      </c>
      <c r="O27" s="47" t="s">
        <v>418</v>
      </c>
      <c r="P27" s="50">
        <v>43.7</v>
      </c>
      <c r="Q27" s="47" t="s">
        <v>418</v>
      </c>
      <c r="R27" s="50">
        <v>42.3</v>
      </c>
      <c r="S27" s="47" t="s">
        <v>418</v>
      </c>
      <c r="T27" s="48">
        <v>43.12</v>
      </c>
      <c r="U27" s="47" t="s">
        <v>418</v>
      </c>
    </row>
    <row r="28" spans="1:21" ht="11.45" customHeight="1" x14ac:dyDescent="0.25">
      <c r="A28" s="46" t="s">
        <v>308</v>
      </c>
      <c r="B28" s="45">
        <v>8.48</v>
      </c>
      <c r="C28" s="44" t="s">
        <v>418</v>
      </c>
      <c r="D28" s="45">
        <v>9.08</v>
      </c>
      <c r="E28" s="44" t="s">
        <v>418</v>
      </c>
      <c r="F28" s="45">
        <v>9.42</v>
      </c>
      <c r="G28" s="44" t="s">
        <v>418</v>
      </c>
      <c r="H28" s="45">
        <v>9.5399999999999991</v>
      </c>
      <c r="I28" s="44" t="s">
        <v>418</v>
      </c>
      <c r="J28" s="45">
        <v>9.8699999999999992</v>
      </c>
      <c r="K28" s="44" t="s">
        <v>418</v>
      </c>
      <c r="L28" s="45">
        <v>10.17</v>
      </c>
      <c r="M28" s="44" t="s">
        <v>418</v>
      </c>
      <c r="N28" s="45">
        <v>10.25</v>
      </c>
      <c r="O28" s="44" t="s">
        <v>418</v>
      </c>
      <c r="P28" s="49">
        <v>10.5</v>
      </c>
      <c r="Q28" s="44" t="s">
        <v>418</v>
      </c>
      <c r="R28" s="45">
        <v>9.73</v>
      </c>
      <c r="S28" s="44" t="s">
        <v>418</v>
      </c>
      <c r="T28" s="45">
        <v>9.52</v>
      </c>
      <c r="U28" s="44" t="s">
        <v>418</v>
      </c>
    </row>
    <row r="29" spans="1:21" ht="11.45" customHeight="1" x14ac:dyDescent="0.25">
      <c r="A29" s="46" t="s">
        <v>201</v>
      </c>
      <c r="B29" s="48">
        <v>23.11</v>
      </c>
      <c r="C29" s="47" t="s">
        <v>418</v>
      </c>
      <c r="D29" s="48">
        <v>26.39</v>
      </c>
      <c r="E29" s="47" t="s">
        <v>418</v>
      </c>
      <c r="F29" s="48">
        <v>28.07</v>
      </c>
      <c r="G29" s="47" t="s">
        <v>418</v>
      </c>
      <c r="H29" s="48">
        <v>27.21</v>
      </c>
      <c r="I29" s="47" t="s">
        <v>418</v>
      </c>
      <c r="J29" s="48">
        <v>29.15</v>
      </c>
      <c r="K29" s="47" t="s">
        <v>418</v>
      </c>
      <c r="L29" s="48">
        <v>29.73</v>
      </c>
      <c r="M29" s="47" t="s">
        <v>418</v>
      </c>
      <c r="N29" s="48">
        <v>28.07</v>
      </c>
      <c r="O29" s="47" t="s">
        <v>418</v>
      </c>
      <c r="P29" s="48">
        <v>28.93</v>
      </c>
      <c r="Q29" s="47" t="s">
        <v>418</v>
      </c>
      <c r="R29" s="48">
        <v>25.68</v>
      </c>
      <c r="S29" s="47" t="s">
        <v>418</v>
      </c>
      <c r="T29" s="48">
        <v>23.18</v>
      </c>
      <c r="U29" s="47" t="s">
        <v>418</v>
      </c>
    </row>
    <row r="30" spans="1:21" ht="11.45" customHeight="1" x14ac:dyDescent="0.25">
      <c r="A30" s="46" t="s">
        <v>309</v>
      </c>
      <c r="B30" s="45">
        <v>1.1299999999999999</v>
      </c>
      <c r="C30" s="44" t="s">
        <v>418</v>
      </c>
      <c r="D30" s="45">
        <v>1.03</v>
      </c>
      <c r="E30" s="44" t="s">
        <v>418</v>
      </c>
      <c r="F30" s="45">
        <v>1.1499999999999999</v>
      </c>
      <c r="G30" s="44" t="s">
        <v>418</v>
      </c>
      <c r="H30" s="45">
        <v>1.1200000000000001</v>
      </c>
      <c r="I30" s="44" t="s">
        <v>418</v>
      </c>
      <c r="J30" s="45">
        <v>1.07</v>
      </c>
      <c r="K30" s="44" t="s">
        <v>418</v>
      </c>
      <c r="L30" s="45">
        <v>1.03</v>
      </c>
      <c r="M30" s="44" t="s">
        <v>418</v>
      </c>
      <c r="N30" s="45">
        <v>1.1399999999999999</v>
      </c>
      <c r="O30" s="44" t="s">
        <v>418</v>
      </c>
      <c r="P30" s="45">
        <v>1.05</v>
      </c>
      <c r="Q30" s="44" t="s">
        <v>418</v>
      </c>
      <c r="R30" s="45">
        <v>1.04</v>
      </c>
      <c r="S30" s="44" t="s">
        <v>418</v>
      </c>
      <c r="T30" s="49">
        <v>1.1000000000000001</v>
      </c>
      <c r="U30" s="44" t="s">
        <v>418</v>
      </c>
    </row>
    <row r="31" spans="1:21" ht="11.45" customHeight="1" x14ac:dyDescent="0.25">
      <c r="A31" s="46" t="s">
        <v>161</v>
      </c>
      <c r="B31" s="48">
        <v>376.18</v>
      </c>
      <c r="C31" s="47" t="s">
        <v>418</v>
      </c>
      <c r="D31" s="48">
        <v>382.52</v>
      </c>
      <c r="E31" s="47" t="s">
        <v>418</v>
      </c>
      <c r="F31" s="48">
        <v>416.06</v>
      </c>
      <c r="G31" s="47" t="s">
        <v>418</v>
      </c>
      <c r="H31" s="48">
        <v>438.87</v>
      </c>
      <c r="I31" s="47" t="s">
        <v>418</v>
      </c>
      <c r="J31" s="48">
        <v>459.21</v>
      </c>
      <c r="K31" s="47" t="s">
        <v>8</v>
      </c>
      <c r="L31" s="50">
        <v>424.3</v>
      </c>
      <c r="M31" s="47" t="s">
        <v>8</v>
      </c>
      <c r="N31" s="48">
        <v>432.84</v>
      </c>
      <c r="O31" s="47" t="s">
        <v>418</v>
      </c>
      <c r="P31" s="48">
        <v>429.64</v>
      </c>
      <c r="Q31" s="47" t="s">
        <v>418</v>
      </c>
      <c r="R31" s="48">
        <v>421.51</v>
      </c>
      <c r="S31" s="47" t="s">
        <v>418</v>
      </c>
      <c r="T31" s="48">
        <v>437.39</v>
      </c>
      <c r="U31" s="47" t="s">
        <v>8</v>
      </c>
    </row>
    <row r="32" spans="1:21" ht="11.45" customHeight="1" x14ac:dyDescent="0.25">
      <c r="A32" s="46" t="s">
        <v>177</v>
      </c>
      <c r="B32" s="45">
        <v>221.64</v>
      </c>
      <c r="C32" s="44" t="s">
        <v>418</v>
      </c>
      <c r="D32" s="45">
        <v>228.75</v>
      </c>
      <c r="E32" s="44" t="s">
        <v>418</v>
      </c>
      <c r="F32" s="45">
        <v>227.44</v>
      </c>
      <c r="G32" s="44" t="s">
        <v>418</v>
      </c>
      <c r="H32" s="45">
        <v>226.09</v>
      </c>
      <c r="I32" s="44" t="s">
        <v>418</v>
      </c>
      <c r="J32" s="45">
        <v>233.46</v>
      </c>
      <c r="K32" s="44" t="s">
        <v>418</v>
      </c>
      <c r="L32" s="45">
        <v>229.61</v>
      </c>
      <c r="M32" s="44" t="s">
        <v>418</v>
      </c>
      <c r="N32" s="45">
        <v>218.36</v>
      </c>
      <c r="O32" s="44" t="s">
        <v>418</v>
      </c>
      <c r="P32" s="45">
        <v>213.74</v>
      </c>
      <c r="Q32" s="44" t="s">
        <v>418</v>
      </c>
      <c r="R32" s="45">
        <v>210.12</v>
      </c>
      <c r="S32" s="44" t="s">
        <v>418</v>
      </c>
      <c r="T32" s="45">
        <v>204.58</v>
      </c>
      <c r="U32" s="44" t="s">
        <v>418</v>
      </c>
    </row>
    <row r="33" spans="1:21" ht="11.45" customHeight="1" x14ac:dyDescent="0.25">
      <c r="A33" s="46" t="s">
        <v>124</v>
      </c>
      <c r="B33" s="48">
        <v>412.66</v>
      </c>
      <c r="C33" s="47" t="s">
        <v>418</v>
      </c>
      <c r="D33" s="48">
        <v>471.01</v>
      </c>
      <c r="E33" s="47" t="s">
        <v>418</v>
      </c>
      <c r="F33" s="48">
        <v>501.46</v>
      </c>
      <c r="G33" s="47" t="s">
        <v>418</v>
      </c>
      <c r="H33" s="48">
        <v>558.58000000000004</v>
      </c>
      <c r="I33" s="47" t="s">
        <v>418</v>
      </c>
      <c r="J33" s="48">
        <v>564.72</v>
      </c>
      <c r="K33" s="47" t="s">
        <v>418</v>
      </c>
      <c r="L33" s="48">
        <v>560.45000000000005</v>
      </c>
      <c r="M33" s="47" t="s">
        <v>418</v>
      </c>
      <c r="N33" s="48">
        <v>559.38</v>
      </c>
      <c r="O33" s="47" t="s">
        <v>418</v>
      </c>
      <c r="P33" s="48">
        <v>555.12</v>
      </c>
      <c r="Q33" s="47" t="s">
        <v>418</v>
      </c>
      <c r="R33" s="48">
        <v>540.59</v>
      </c>
      <c r="S33" s="47" t="s">
        <v>418</v>
      </c>
      <c r="T33" s="50">
        <v>514.70000000000005</v>
      </c>
      <c r="U33" s="47" t="s">
        <v>418</v>
      </c>
    </row>
    <row r="34" spans="1:21" ht="11.45" customHeight="1" x14ac:dyDescent="0.25">
      <c r="A34" s="46" t="s">
        <v>310</v>
      </c>
      <c r="B34" s="45">
        <v>79.84</v>
      </c>
      <c r="C34" s="44" t="s">
        <v>418</v>
      </c>
      <c r="D34" s="45">
        <v>88.62</v>
      </c>
      <c r="E34" s="44" t="s">
        <v>418</v>
      </c>
      <c r="F34" s="49">
        <v>91.1</v>
      </c>
      <c r="G34" s="44" t="s">
        <v>418</v>
      </c>
      <c r="H34" s="45">
        <v>91.09</v>
      </c>
      <c r="I34" s="44" t="s">
        <v>418</v>
      </c>
      <c r="J34" s="45">
        <v>93.79</v>
      </c>
      <c r="K34" s="44" t="s">
        <v>418</v>
      </c>
      <c r="L34" s="45">
        <v>92.03</v>
      </c>
      <c r="M34" s="44" t="s">
        <v>418</v>
      </c>
      <c r="N34" s="45">
        <v>97.78</v>
      </c>
      <c r="O34" s="44" t="s">
        <v>418</v>
      </c>
      <c r="P34" s="49">
        <v>103</v>
      </c>
      <c r="Q34" s="44" t="s">
        <v>418</v>
      </c>
      <c r="R34" s="45">
        <v>103.76</v>
      </c>
      <c r="S34" s="44" t="s">
        <v>418</v>
      </c>
      <c r="T34" s="45">
        <v>98.42</v>
      </c>
      <c r="U34" s="44" t="s">
        <v>418</v>
      </c>
    </row>
    <row r="35" spans="1:21" ht="11.45" customHeight="1" x14ac:dyDescent="0.25">
      <c r="A35" s="46" t="s">
        <v>164</v>
      </c>
      <c r="B35" s="50">
        <v>29.2</v>
      </c>
      <c r="C35" s="47" t="s">
        <v>418</v>
      </c>
      <c r="D35" s="48">
        <v>44.47</v>
      </c>
      <c r="E35" s="47" t="s">
        <v>418</v>
      </c>
      <c r="F35" s="48">
        <v>57.53</v>
      </c>
      <c r="G35" s="47" t="s">
        <v>418</v>
      </c>
      <c r="H35" s="48">
        <v>59.14</v>
      </c>
      <c r="I35" s="47" t="s">
        <v>418</v>
      </c>
      <c r="J35" s="48">
        <v>49.92</v>
      </c>
      <c r="K35" s="47" t="s">
        <v>8</v>
      </c>
      <c r="L35" s="48">
        <v>43.54</v>
      </c>
      <c r="M35" s="47" t="s">
        <v>8</v>
      </c>
      <c r="N35" s="48">
        <v>32.19</v>
      </c>
      <c r="O35" s="47" t="s">
        <v>8</v>
      </c>
      <c r="P35" s="50">
        <v>36.200000000000003</v>
      </c>
      <c r="Q35" s="47" t="s">
        <v>8</v>
      </c>
      <c r="R35" s="48">
        <v>35.61</v>
      </c>
      <c r="S35" s="47" t="s">
        <v>8</v>
      </c>
      <c r="T35" s="48">
        <v>31.48</v>
      </c>
      <c r="U35" s="47" t="s">
        <v>8</v>
      </c>
    </row>
    <row r="36" spans="1:21" ht="11.45" customHeight="1" x14ac:dyDescent="0.25">
      <c r="A36" s="46" t="s">
        <v>240</v>
      </c>
      <c r="B36" s="45">
        <v>31.57</v>
      </c>
      <c r="C36" s="44" t="s">
        <v>418</v>
      </c>
      <c r="D36" s="45">
        <v>33.58</v>
      </c>
      <c r="E36" s="44" t="s">
        <v>8</v>
      </c>
      <c r="F36" s="45">
        <v>35.659999999999997</v>
      </c>
      <c r="G36" s="44" t="s">
        <v>418</v>
      </c>
      <c r="H36" s="45">
        <v>35.79</v>
      </c>
      <c r="I36" s="44" t="s">
        <v>418</v>
      </c>
      <c r="J36" s="45">
        <v>34.869999999999997</v>
      </c>
      <c r="K36" s="44" t="s">
        <v>418</v>
      </c>
      <c r="L36" s="45">
        <v>35.74</v>
      </c>
      <c r="M36" s="44" t="s">
        <v>418</v>
      </c>
      <c r="N36" s="49">
        <v>36.5</v>
      </c>
      <c r="O36" s="44" t="s">
        <v>418</v>
      </c>
      <c r="P36" s="45">
        <v>37.54</v>
      </c>
      <c r="Q36" s="44" t="s">
        <v>418</v>
      </c>
      <c r="R36" s="45">
        <v>36.08</v>
      </c>
      <c r="S36" s="44" t="s">
        <v>418</v>
      </c>
      <c r="T36" s="45">
        <v>33.270000000000003</v>
      </c>
      <c r="U36" s="44" t="s">
        <v>418</v>
      </c>
    </row>
    <row r="37" spans="1:21" ht="11.45" customHeight="1" x14ac:dyDescent="0.25">
      <c r="A37" s="46" t="s">
        <v>234</v>
      </c>
      <c r="B37" s="48">
        <v>8.83</v>
      </c>
      <c r="C37" s="47" t="s">
        <v>418</v>
      </c>
      <c r="D37" s="50">
        <v>8.4</v>
      </c>
      <c r="E37" s="47" t="s">
        <v>418</v>
      </c>
      <c r="F37" s="48">
        <v>8.2899999999999991</v>
      </c>
      <c r="G37" s="47" t="s">
        <v>418</v>
      </c>
      <c r="H37" s="48">
        <v>7.79</v>
      </c>
      <c r="I37" s="47" t="s">
        <v>418</v>
      </c>
      <c r="J37" s="48">
        <v>8.11</v>
      </c>
      <c r="K37" s="47" t="s">
        <v>418</v>
      </c>
      <c r="L37" s="48">
        <v>8.27</v>
      </c>
      <c r="M37" s="47" t="s">
        <v>418</v>
      </c>
      <c r="N37" s="48">
        <v>7.93</v>
      </c>
      <c r="O37" s="47" t="s">
        <v>418</v>
      </c>
      <c r="P37" s="48">
        <v>9.02</v>
      </c>
      <c r="Q37" s="47" t="s">
        <v>418</v>
      </c>
      <c r="R37" s="48">
        <v>7.78</v>
      </c>
      <c r="S37" s="47" t="s">
        <v>418</v>
      </c>
      <c r="T37" s="48">
        <v>7.22</v>
      </c>
      <c r="U37" s="47" t="s">
        <v>418</v>
      </c>
    </row>
    <row r="38" spans="1:21" ht="11.45" customHeight="1" x14ac:dyDescent="0.25">
      <c r="A38" s="46" t="s">
        <v>173</v>
      </c>
      <c r="B38" s="45">
        <v>82.32</v>
      </c>
      <c r="C38" s="44" t="s">
        <v>418</v>
      </c>
      <c r="D38" s="45">
        <v>85.76</v>
      </c>
      <c r="E38" s="44" t="s">
        <v>418</v>
      </c>
      <c r="F38" s="45">
        <v>86.37</v>
      </c>
      <c r="G38" s="44" t="s">
        <v>418</v>
      </c>
      <c r="H38" s="45">
        <v>85.39</v>
      </c>
      <c r="I38" s="44" t="s">
        <v>418</v>
      </c>
      <c r="J38" s="45">
        <v>86.48</v>
      </c>
      <c r="K38" s="44" t="s">
        <v>418</v>
      </c>
      <c r="L38" s="45">
        <v>87.18</v>
      </c>
      <c r="M38" s="44" t="s">
        <v>418</v>
      </c>
      <c r="N38" s="45">
        <v>86.53</v>
      </c>
      <c r="O38" s="44" t="s">
        <v>418</v>
      </c>
      <c r="P38" s="45">
        <v>85.67</v>
      </c>
      <c r="Q38" s="44" t="s">
        <v>418</v>
      </c>
      <c r="R38" s="49">
        <v>84</v>
      </c>
      <c r="S38" s="44" t="s">
        <v>418</v>
      </c>
      <c r="T38" s="45">
        <v>85.39</v>
      </c>
      <c r="U38" s="44" t="s">
        <v>418</v>
      </c>
    </row>
    <row r="39" spans="1:21" ht="11.45" customHeight="1" x14ac:dyDescent="0.25">
      <c r="A39" s="46" t="s">
        <v>311</v>
      </c>
      <c r="B39" s="48">
        <v>141.94999999999999</v>
      </c>
      <c r="C39" s="47" t="s">
        <v>418</v>
      </c>
      <c r="D39" s="48">
        <v>143.97999999999999</v>
      </c>
      <c r="E39" s="47" t="s">
        <v>418</v>
      </c>
      <c r="F39" s="48">
        <v>131.25</v>
      </c>
      <c r="G39" s="47" t="s">
        <v>418</v>
      </c>
      <c r="H39" s="48">
        <v>132.07</v>
      </c>
      <c r="I39" s="47" t="s">
        <v>418</v>
      </c>
      <c r="J39" s="48">
        <v>136.87</v>
      </c>
      <c r="K39" s="47" t="s">
        <v>418</v>
      </c>
      <c r="L39" s="48">
        <v>139.66999999999999</v>
      </c>
      <c r="M39" s="47" t="s">
        <v>418</v>
      </c>
      <c r="N39" s="50">
        <v>141</v>
      </c>
      <c r="O39" s="47" t="s">
        <v>418</v>
      </c>
      <c r="P39" s="48">
        <v>135.82</v>
      </c>
      <c r="Q39" s="47" t="s">
        <v>418</v>
      </c>
      <c r="R39" s="48">
        <v>135.24</v>
      </c>
      <c r="S39" s="47" t="s">
        <v>418</v>
      </c>
      <c r="T39" s="48">
        <v>138.16999999999999</v>
      </c>
      <c r="U39" s="47" t="s">
        <v>418</v>
      </c>
    </row>
    <row r="41" spans="1:21" ht="11.45" customHeight="1" x14ac:dyDescent="0.25">
      <c r="A41" s="41" t="s">
        <v>0</v>
      </c>
    </row>
    <row r="42" spans="1:21" ht="11.45" customHeight="1" x14ac:dyDescent="0.25">
      <c r="A42" s="41" t="s">
        <v>1</v>
      </c>
      <c r="B42" s="38" t="s">
        <v>2</v>
      </c>
    </row>
    <row r="43" spans="1:21" ht="11.45" customHeight="1" x14ac:dyDescent="0.25">
      <c r="A43" s="41" t="s">
        <v>3</v>
      </c>
    </row>
    <row r="44" spans="1:21" ht="11.45" customHeight="1" x14ac:dyDescent="0.25">
      <c r="A44" s="41" t="s">
        <v>421</v>
      </c>
      <c r="B44" s="38" t="s">
        <v>507</v>
      </c>
    </row>
    <row r="45" spans="1:21" ht="11.45" customHeight="1" x14ac:dyDescent="0.25">
      <c r="A45" s="41" t="s">
        <v>8</v>
      </c>
      <c r="B45" s="38" t="s">
        <v>9</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74EC-0695-4FDF-889A-90DB358FEAF1}">
  <dimension ref="A6:O20"/>
  <sheetViews>
    <sheetView showGridLines="0" workbookViewId="0">
      <selection sqref="A1:H1"/>
    </sheetView>
  </sheetViews>
  <sheetFormatPr defaultColWidth="9.140625" defaultRowHeight="15" x14ac:dyDescent="0.25"/>
  <cols>
    <col min="1" max="1" width="19.85546875" style="54" customWidth="1"/>
    <col min="2" max="2" width="8.85546875" style="54" customWidth="1"/>
    <col min="3" max="3" width="14.42578125" style="54" customWidth="1"/>
    <col min="4" max="4" width="6.28515625" style="54" customWidth="1"/>
    <col min="5" max="5" width="33.28515625" style="54" customWidth="1"/>
    <col min="6" max="16384" width="9.140625" style="54"/>
  </cols>
  <sheetData>
    <row r="6" spans="1:15" x14ac:dyDescent="0.25">
      <c r="A6" s="57" t="s">
        <v>455</v>
      </c>
    </row>
    <row r="7" spans="1:15" x14ac:dyDescent="0.25">
      <c r="A7" s="60" t="s">
        <v>456</v>
      </c>
      <c r="B7" s="60" t="s">
        <v>457</v>
      </c>
    </row>
    <row r="8" spans="1:15" ht="42.75" customHeight="1" x14ac:dyDescent="0.25">
      <c r="A8" s="59" t="s">
        <v>458</v>
      </c>
      <c r="B8" s="142" t="s">
        <v>459</v>
      </c>
      <c r="C8" s="143"/>
      <c r="D8" s="143"/>
      <c r="E8" s="143"/>
      <c r="F8" s="143"/>
      <c r="G8" s="143"/>
      <c r="H8" s="143"/>
      <c r="I8" s="143"/>
      <c r="J8" s="143"/>
      <c r="K8" s="143"/>
      <c r="L8" s="143"/>
      <c r="M8" s="143"/>
      <c r="N8" s="143"/>
      <c r="O8" s="143"/>
    </row>
    <row r="10" spans="1:15" x14ac:dyDescent="0.25">
      <c r="A10" s="55" t="s">
        <v>460</v>
      </c>
      <c r="D10" s="55" t="s">
        <v>461</v>
      </c>
    </row>
    <row r="11" spans="1:15" x14ac:dyDescent="0.25">
      <c r="A11" s="55" t="s">
        <v>462</v>
      </c>
      <c r="D11" s="55" t="s">
        <v>461</v>
      </c>
    </row>
    <row r="13" spans="1:15" x14ac:dyDescent="0.25">
      <c r="B13" s="58" t="s">
        <v>463</v>
      </c>
    </row>
    <row r="14" spans="1:15" x14ac:dyDescent="0.25">
      <c r="C14" s="55" t="s">
        <v>304</v>
      </c>
    </row>
    <row r="16" spans="1:15" x14ac:dyDescent="0.25">
      <c r="B16" s="58" t="s">
        <v>464</v>
      </c>
    </row>
    <row r="17" spans="2:5" x14ac:dyDescent="0.25">
      <c r="C17" s="55" t="s">
        <v>465</v>
      </c>
    </row>
    <row r="18" spans="2:5" x14ac:dyDescent="0.25">
      <c r="C18" s="55" t="s">
        <v>466</v>
      </c>
      <c r="D18" s="56" t="s">
        <v>457</v>
      </c>
    </row>
    <row r="19" spans="2:5" x14ac:dyDescent="0.25">
      <c r="B19" s="57" t="s">
        <v>467</v>
      </c>
      <c r="C19" s="57" t="s">
        <v>468</v>
      </c>
      <c r="D19" s="57" t="s">
        <v>469</v>
      </c>
      <c r="E19" s="57" t="s">
        <v>470</v>
      </c>
    </row>
    <row r="20" spans="2:5" x14ac:dyDescent="0.25">
      <c r="B20" s="56" t="s">
        <v>471</v>
      </c>
      <c r="C20" s="55" t="s">
        <v>472</v>
      </c>
      <c r="D20" s="55" t="s">
        <v>105</v>
      </c>
      <c r="E20" s="55" t="s">
        <v>473</v>
      </c>
    </row>
  </sheetData>
  <mergeCells count="1">
    <mergeCell ref="B8:O8"/>
  </mergeCells>
  <hyperlinks>
    <hyperlink ref="A7" r:id="rId1" xr:uid="{AD1CAA26-0752-4FE5-88E7-82D28179F290}"/>
    <hyperlink ref="B7" r:id="rId2" xr:uid="{8D2FCFBD-8810-4AA8-9360-53234E0AA8D1}"/>
    <hyperlink ref="D18" r:id="rId3" xr:uid="{C89E92AB-87E6-4A4A-9886-2B8370ADB80C}"/>
    <hyperlink ref="B20" location="'Sheet 1'!A1" display="Sheet 1" xr:uid="{F5E99354-43FB-48EF-B757-900B9029AE60}"/>
  </hyperlinks>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A17D-C9D0-4302-91EE-8BEAC3DD107C}">
  <dimension ref="A1:I46"/>
  <sheetViews>
    <sheetView workbookViewId="0">
      <pane xSplit="1" ySplit="10" topLeftCell="B1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508</v>
      </c>
    </row>
    <row r="2" spans="1:9" ht="11.45" customHeight="1" x14ac:dyDescent="0.25">
      <c r="A2" s="38" t="s">
        <v>475</v>
      </c>
      <c r="B2" s="41" t="s">
        <v>455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105</v>
      </c>
    </row>
    <row r="7" spans="1:9" ht="11.45" customHeight="1" x14ac:dyDescent="0.25">
      <c r="A7" s="41" t="s">
        <v>470</v>
      </c>
      <c r="C7" s="38" t="s">
        <v>473</v>
      </c>
    </row>
    <row r="9" spans="1:9" ht="11.45" customHeight="1" x14ac:dyDescent="0.25">
      <c r="A9" s="53" t="s">
        <v>477</v>
      </c>
      <c r="B9" s="141" t="s">
        <v>478</v>
      </c>
      <c r="C9" s="141" t="s">
        <v>418</v>
      </c>
      <c r="D9" s="141" t="s">
        <v>436</v>
      </c>
      <c r="E9" s="141" t="s">
        <v>418</v>
      </c>
      <c r="F9" s="141" t="s">
        <v>435</v>
      </c>
      <c r="G9" s="141" t="s">
        <v>418</v>
      </c>
      <c r="H9" s="141" t="s">
        <v>433</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480</v>
      </c>
      <c r="B11" s="48">
        <v>96.28</v>
      </c>
      <c r="C11" s="47" t="s">
        <v>418</v>
      </c>
      <c r="D11" s="48">
        <v>96.75</v>
      </c>
      <c r="E11" s="47" t="s">
        <v>418</v>
      </c>
      <c r="F11" s="48">
        <v>108.41</v>
      </c>
      <c r="G11" s="47" t="s">
        <v>418</v>
      </c>
      <c r="H11" s="48">
        <v>106.25</v>
      </c>
      <c r="I11" s="47" t="s">
        <v>418</v>
      </c>
    </row>
    <row r="12" spans="1:9" ht="11.45" customHeight="1" x14ac:dyDescent="0.25">
      <c r="A12" s="46" t="s">
        <v>166</v>
      </c>
      <c r="B12" s="45">
        <v>4.25</v>
      </c>
      <c r="C12" s="44" t="s">
        <v>8</v>
      </c>
      <c r="D12" s="45">
        <v>4.26</v>
      </c>
      <c r="E12" s="44" t="s">
        <v>418</v>
      </c>
      <c r="F12" s="45">
        <v>5.26</v>
      </c>
      <c r="G12" s="44" t="s">
        <v>418</v>
      </c>
      <c r="H12" s="45">
        <v>5.08</v>
      </c>
      <c r="I12" s="44" t="s">
        <v>418</v>
      </c>
    </row>
    <row r="13" spans="1:9" ht="11.45" customHeight="1" x14ac:dyDescent="0.25">
      <c r="A13" s="46" t="s">
        <v>227</v>
      </c>
      <c r="B13" s="48">
        <v>0.45</v>
      </c>
      <c r="C13" s="47" t="s">
        <v>418</v>
      </c>
      <c r="D13" s="48">
        <v>0.36</v>
      </c>
      <c r="E13" s="47" t="s">
        <v>418</v>
      </c>
      <c r="F13" s="48">
        <v>0.46</v>
      </c>
      <c r="G13" s="47" t="s">
        <v>418</v>
      </c>
      <c r="H13" s="48">
        <v>0.59</v>
      </c>
      <c r="I13" s="47" t="s">
        <v>418</v>
      </c>
    </row>
    <row r="14" spans="1:9" ht="11.45" customHeight="1" x14ac:dyDescent="0.25">
      <c r="A14" s="46" t="s">
        <v>305</v>
      </c>
      <c r="B14" s="45">
        <v>0.84</v>
      </c>
      <c r="C14" s="44" t="s">
        <v>418</v>
      </c>
      <c r="D14" s="45">
        <v>0.88</v>
      </c>
      <c r="E14" s="44" t="s">
        <v>418</v>
      </c>
      <c r="F14" s="49">
        <v>0.9</v>
      </c>
      <c r="G14" s="44" t="s">
        <v>418</v>
      </c>
      <c r="H14" s="45">
        <v>0.84</v>
      </c>
      <c r="I14" s="44" t="s">
        <v>418</v>
      </c>
    </row>
    <row r="15" spans="1:9" ht="11.45" customHeight="1" x14ac:dyDescent="0.25">
      <c r="A15" s="46" t="s">
        <v>190</v>
      </c>
      <c r="B15" s="48">
        <v>2.11</v>
      </c>
      <c r="C15" s="47" t="s">
        <v>418</v>
      </c>
      <c r="D15" s="48">
        <v>2.08</v>
      </c>
      <c r="E15" s="47" t="s">
        <v>418</v>
      </c>
      <c r="F15" s="48">
        <v>2.29</v>
      </c>
      <c r="G15" s="47" t="s">
        <v>418</v>
      </c>
      <c r="H15" s="48">
        <v>2.02</v>
      </c>
      <c r="I15" s="47" t="s">
        <v>418</v>
      </c>
    </row>
    <row r="16" spans="1:9" ht="11.45" customHeight="1" x14ac:dyDescent="0.25">
      <c r="A16" s="46" t="s">
        <v>157</v>
      </c>
      <c r="B16" s="45">
        <v>13.49</v>
      </c>
      <c r="C16" s="44" t="s">
        <v>418</v>
      </c>
      <c r="D16" s="45">
        <v>13.61</v>
      </c>
      <c r="E16" s="44" t="s">
        <v>418</v>
      </c>
      <c r="F16" s="45">
        <v>14.92</v>
      </c>
      <c r="G16" s="44" t="s">
        <v>418</v>
      </c>
      <c r="H16" s="45">
        <v>13.79</v>
      </c>
      <c r="I16" s="44" t="s">
        <v>418</v>
      </c>
    </row>
    <row r="17" spans="1:9" ht="11.45" customHeight="1" x14ac:dyDescent="0.25">
      <c r="A17" s="46" t="s">
        <v>242</v>
      </c>
      <c r="B17" s="48">
        <v>0.27</v>
      </c>
      <c r="C17" s="47" t="s">
        <v>418</v>
      </c>
      <c r="D17" s="48">
        <v>0.28999999999999998</v>
      </c>
      <c r="E17" s="47" t="s">
        <v>418</v>
      </c>
      <c r="F17" s="48">
        <v>0.31</v>
      </c>
      <c r="G17" s="47" t="s">
        <v>418</v>
      </c>
      <c r="H17" s="48">
        <v>0.43</v>
      </c>
      <c r="I17" s="47" t="s">
        <v>418</v>
      </c>
    </row>
    <row r="18" spans="1:9" ht="11.45" customHeight="1" x14ac:dyDescent="0.25">
      <c r="A18" s="46" t="s">
        <v>229</v>
      </c>
      <c r="B18" s="45">
        <v>0.84</v>
      </c>
      <c r="C18" s="44" t="s">
        <v>418</v>
      </c>
      <c r="D18" s="45">
        <v>0.89</v>
      </c>
      <c r="E18" s="44" t="s">
        <v>418</v>
      </c>
      <c r="F18" s="45">
        <v>0.87</v>
      </c>
      <c r="G18" s="44" t="s">
        <v>418</v>
      </c>
      <c r="H18" s="45">
        <v>0.77</v>
      </c>
      <c r="I18" s="44" t="s">
        <v>418</v>
      </c>
    </row>
    <row r="19" spans="1:9" ht="11.45" customHeight="1" x14ac:dyDescent="0.25">
      <c r="A19" s="46" t="s">
        <v>213</v>
      </c>
      <c r="B19" s="48">
        <v>0.97</v>
      </c>
      <c r="C19" s="47" t="s">
        <v>418</v>
      </c>
      <c r="D19" s="48">
        <v>0.81</v>
      </c>
      <c r="E19" s="47" t="s">
        <v>418</v>
      </c>
      <c r="F19" s="48">
        <v>0.95</v>
      </c>
      <c r="G19" s="47" t="s">
        <v>418</v>
      </c>
      <c r="H19" s="48">
        <v>0.97</v>
      </c>
      <c r="I19" s="47" t="s">
        <v>418</v>
      </c>
    </row>
    <row r="20" spans="1:9" ht="11.45" customHeight="1" x14ac:dyDescent="0.25">
      <c r="A20" s="46" t="s">
        <v>155</v>
      </c>
      <c r="B20" s="45">
        <v>6.82</v>
      </c>
      <c r="C20" s="44" t="s">
        <v>418</v>
      </c>
      <c r="D20" s="45">
        <v>6.98</v>
      </c>
      <c r="E20" s="44" t="s">
        <v>418</v>
      </c>
      <c r="F20" s="45">
        <v>7.31</v>
      </c>
      <c r="G20" s="44" t="s">
        <v>418</v>
      </c>
      <c r="H20" s="45">
        <v>6.89</v>
      </c>
      <c r="I20" s="44" t="s">
        <v>418</v>
      </c>
    </row>
    <row r="21" spans="1:9" ht="11.45" customHeight="1" x14ac:dyDescent="0.25">
      <c r="A21" s="46" t="s">
        <v>151</v>
      </c>
      <c r="B21" s="48">
        <v>15.11</v>
      </c>
      <c r="C21" s="47" t="s">
        <v>418</v>
      </c>
      <c r="D21" s="50">
        <v>15</v>
      </c>
      <c r="E21" s="47" t="s">
        <v>418</v>
      </c>
      <c r="F21" s="48">
        <v>16.41</v>
      </c>
      <c r="G21" s="47" t="s">
        <v>418</v>
      </c>
      <c r="H21" s="48">
        <v>16.239999999999998</v>
      </c>
      <c r="I21" s="47" t="s">
        <v>4</v>
      </c>
    </row>
    <row r="22" spans="1:9" ht="11.45" customHeight="1" x14ac:dyDescent="0.25">
      <c r="A22" s="46" t="s">
        <v>232</v>
      </c>
      <c r="B22" s="45">
        <v>0.42</v>
      </c>
      <c r="C22" s="44" t="s">
        <v>418</v>
      </c>
      <c r="D22" s="45">
        <v>0.26</v>
      </c>
      <c r="E22" s="44" t="s">
        <v>418</v>
      </c>
      <c r="F22" s="45">
        <v>0.31</v>
      </c>
      <c r="G22" s="44" t="s">
        <v>418</v>
      </c>
      <c r="H22" s="45">
        <v>0.26</v>
      </c>
      <c r="I22" s="44" t="s">
        <v>418</v>
      </c>
    </row>
    <row r="23" spans="1:9" ht="11.45" customHeight="1" x14ac:dyDescent="0.25">
      <c r="A23" s="46" t="s">
        <v>159</v>
      </c>
      <c r="B23" s="48">
        <v>9.49</v>
      </c>
      <c r="C23" s="47" t="s">
        <v>418</v>
      </c>
      <c r="D23" s="48">
        <v>8.34</v>
      </c>
      <c r="E23" s="47" t="s">
        <v>418</v>
      </c>
      <c r="F23" s="48">
        <v>10.68</v>
      </c>
      <c r="G23" s="47" t="s">
        <v>418</v>
      </c>
      <c r="H23" s="48">
        <v>10.77</v>
      </c>
      <c r="I23" s="47" t="s">
        <v>418</v>
      </c>
    </row>
    <row r="24" spans="1:9" ht="11.45" customHeight="1" x14ac:dyDescent="0.25">
      <c r="A24" s="46" t="s">
        <v>244</v>
      </c>
      <c r="B24" s="45">
        <v>0.05</v>
      </c>
      <c r="C24" s="44" t="s">
        <v>8</v>
      </c>
      <c r="D24" s="45">
        <v>0.05</v>
      </c>
      <c r="E24" s="44" t="s">
        <v>8</v>
      </c>
      <c r="F24" s="45">
        <v>0.05</v>
      </c>
      <c r="G24" s="44" t="s">
        <v>418</v>
      </c>
      <c r="H24" s="45">
        <v>0.06</v>
      </c>
      <c r="I24" s="44" t="s">
        <v>418</v>
      </c>
    </row>
    <row r="25" spans="1:9" ht="11.45" customHeight="1" x14ac:dyDescent="0.25">
      <c r="A25" s="46" t="s">
        <v>238</v>
      </c>
      <c r="B25" s="50">
        <v>0.4</v>
      </c>
      <c r="C25" s="47" t="s">
        <v>418</v>
      </c>
      <c r="D25" s="48">
        <v>0.42</v>
      </c>
      <c r="E25" s="47" t="s">
        <v>418</v>
      </c>
      <c r="F25" s="50">
        <v>0.5</v>
      </c>
      <c r="G25" s="47" t="s">
        <v>418</v>
      </c>
      <c r="H25" s="50">
        <v>0.4</v>
      </c>
      <c r="I25" s="47" t="s">
        <v>418</v>
      </c>
    </row>
    <row r="26" spans="1:9" ht="11.45" customHeight="1" x14ac:dyDescent="0.25">
      <c r="A26" s="46" t="s">
        <v>121</v>
      </c>
      <c r="B26" s="45">
        <v>1.29</v>
      </c>
      <c r="C26" s="44" t="s">
        <v>418</v>
      </c>
      <c r="D26" s="45">
        <v>1.42</v>
      </c>
      <c r="E26" s="44" t="s">
        <v>418</v>
      </c>
      <c r="F26" s="45">
        <v>1.46</v>
      </c>
      <c r="G26" s="44" t="s">
        <v>418</v>
      </c>
      <c r="H26" s="45">
        <v>1.53</v>
      </c>
      <c r="I26" s="44" t="s">
        <v>418</v>
      </c>
    </row>
    <row r="27" spans="1:9" ht="11.45" customHeight="1" x14ac:dyDescent="0.25">
      <c r="A27" s="46" t="s">
        <v>308</v>
      </c>
      <c r="B27" s="48">
        <v>0.03</v>
      </c>
      <c r="C27" s="47" t="s">
        <v>418</v>
      </c>
      <c r="D27" s="48">
        <v>0.04</v>
      </c>
      <c r="E27" s="47" t="s">
        <v>418</v>
      </c>
      <c r="F27" s="48">
        <v>0.03</v>
      </c>
      <c r="G27" s="47" t="s">
        <v>418</v>
      </c>
      <c r="H27" s="48">
        <v>0.03</v>
      </c>
      <c r="I27" s="47" t="s">
        <v>418</v>
      </c>
    </row>
    <row r="28" spans="1:9" ht="11.45" customHeight="1" x14ac:dyDescent="0.25">
      <c r="A28" s="46" t="s">
        <v>201</v>
      </c>
      <c r="B28" s="45">
        <v>1.56</v>
      </c>
      <c r="C28" s="44" t="s">
        <v>6</v>
      </c>
      <c r="D28" s="49">
        <v>1.4</v>
      </c>
      <c r="E28" s="44" t="s">
        <v>418</v>
      </c>
      <c r="F28" s="45">
        <v>1.83</v>
      </c>
      <c r="G28" s="44" t="s">
        <v>418</v>
      </c>
      <c r="H28" s="45">
        <v>1.58</v>
      </c>
      <c r="I28" s="44" t="s">
        <v>418</v>
      </c>
    </row>
    <row r="29" spans="1:9" ht="11.45" customHeight="1" x14ac:dyDescent="0.25">
      <c r="A29" s="46" t="s">
        <v>309</v>
      </c>
      <c r="B29" s="50">
        <v>0</v>
      </c>
      <c r="C29" s="47" t="s">
        <v>10</v>
      </c>
      <c r="D29" s="50">
        <v>0</v>
      </c>
      <c r="E29" s="47" t="s">
        <v>10</v>
      </c>
      <c r="F29" s="50">
        <v>0</v>
      </c>
      <c r="G29" s="47" t="s">
        <v>10</v>
      </c>
      <c r="H29" s="50">
        <v>0</v>
      </c>
      <c r="I29" s="47" t="s">
        <v>10</v>
      </c>
    </row>
    <row r="30" spans="1:9" ht="11.45" customHeight="1" x14ac:dyDescent="0.25">
      <c r="A30" s="46" t="s">
        <v>161</v>
      </c>
      <c r="B30" s="45">
        <v>7.76</v>
      </c>
      <c r="C30" s="44" t="s">
        <v>418</v>
      </c>
      <c r="D30" s="45">
        <v>7.99</v>
      </c>
      <c r="E30" s="44" t="s">
        <v>418</v>
      </c>
      <c r="F30" s="45">
        <v>9.81</v>
      </c>
      <c r="G30" s="44" t="s">
        <v>418</v>
      </c>
      <c r="H30" s="45">
        <v>9.59</v>
      </c>
      <c r="I30" s="44" t="s">
        <v>418</v>
      </c>
    </row>
    <row r="31" spans="1:9" ht="11.45" customHeight="1" x14ac:dyDescent="0.25">
      <c r="A31" s="46" t="s">
        <v>177</v>
      </c>
      <c r="B31" s="48">
        <v>1.92</v>
      </c>
      <c r="C31" s="47" t="s">
        <v>418</v>
      </c>
      <c r="D31" s="48">
        <v>1.88</v>
      </c>
      <c r="E31" s="47" t="s">
        <v>418</v>
      </c>
      <c r="F31" s="48">
        <v>1.87</v>
      </c>
      <c r="G31" s="47" t="s">
        <v>418</v>
      </c>
      <c r="H31" s="48">
        <v>1.87</v>
      </c>
      <c r="I31" s="47" t="s">
        <v>418</v>
      </c>
    </row>
    <row r="32" spans="1:9" ht="11.45" customHeight="1" x14ac:dyDescent="0.25">
      <c r="A32" s="46" t="s">
        <v>124</v>
      </c>
      <c r="B32" s="49">
        <v>15</v>
      </c>
      <c r="C32" s="44" t="s">
        <v>418</v>
      </c>
      <c r="D32" s="49">
        <v>16.8</v>
      </c>
      <c r="E32" s="44" t="s">
        <v>418</v>
      </c>
      <c r="F32" s="49">
        <v>17.5</v>
      </c>
      <c r="G32" s="44" t="s">
        <v>418</v>
      </c>
      <c r="H32" s="49">
        <v>17.7</v>
      </c>
      <c r="I32" s="44" t="s">
        <v>418</v>
      </c>
    </row>
    <row r="33" spans="1:9" ht="11.45" customHeight="1" x14ac:dyDescent="0.25">
      <c r="A33" s="46" t="s">
        <v>310</v>
      </c>
      <c r="B33" s="48">
        <v>2.2400000000000002</v>
      </c>
      <c r="C33" s="47" t="s">
        <v>8</v>
      </c>
      <c r="D33" s="48">
        <v>2.06</v>
      </c>
      <c r="E33" s="47" t="s">
        <v>418</v>
      </c>
      <c r="F33" s="48">
        <v>2.61</v>
      </c>
      <c r="G33" s="47" t="s">
        <v>418</v>
      </c>
      <c r="H33" s="48">
        <v>2.61</v>
      </c>
      <c r="I33" s="47" t="s">
        <v>418</v>
      </c>
    </row>
    <row r="34" spans="1:9" ht="11.45" customHeight="1" x14ac:dyDescent="0.25">
      <c r="A34" s="46" t="s">
        <v>164</v>
      </c>
      <c r="B34" s="45">
        <v>6.91</v>
      </c>
      <c r="C34" s="44" t="s">
        <v>418</v>
      </c>
      <c r="D34" s="45">
        <v>6.85</v>
      </c>
      <c r="E34" s="44" t="s">
        <v>418</v>
      </c>
      <c r="F34" s="45">
        <v>7.79</v>
      </c>
      <c r="G34" s="44" t="s">
        <v>418</v>
      </c>
      <c r="H34" s="45">
        <v>7.94</v>
      </c>
      <c r="I34" s="44" t="s">
        <v>418</v>
      </c>
    </row>
    <row r="35" spans="1:9" ht="11.45" customHeight="1" x14ac:dyDescent="0.25">
      <c r="A35" s="46" t="s">
        <v>240</v>
      </c>
      <c r="B35" s="48">
        <v>0.19</v>
      </c>
      <c r="C35" s="47" t="s">
        <v>418</v>
      </c>
      <c r="D35" s="48">
        <v>0.27</v>
      </c>
      <c r="E35" s="47" t="s">
        <v>418</v>
      </c>
      <c r="F35" s="48">
        <v>0.25</v>
      </c>
      <c r="G35" s="47" t="s">
        <v>418</v>
      </c>
      <c r="H35" s="48">
        <v>0.28000000000000003</v>
      </c>
      <c r="I35" s="47" t="s">
        <v>418</v>
      </c>
    </row>
    <row r="36" spans="1:9" ht="11.45" customHeight="1" x14ac:dyDescent="0.25">
      <c r="A36" s="46" t="s">
        <v>234</v>
      </c>
      <c r="B36" s="45">
        <v>0.49</v>
      </c>
      <c r="C36" s="44" t="s">
        <v>418</v>
      </c>
      <c r="D36" s="45">
        <v>0.48</v>
      </c>
      <c r="E36" s="44" t="s">
        <v>418</v>
      </c>
      <c r="F36" s="45">
        <v>0.52</v>
      </c>
      <c r="G36" s="44" t="s">
        <v>418</v>
      </c>
      <c r="H36" s="45">
        <v>0.49</v>
      </c>
      <c r="I36" s="44" t="s">
        <v>418</v>
      </c>
    </row>
    <row r="37" spans="1:9" ht="11.45" customHeight="1" x14ac:dyDescent="0.25">
      <c r="A37" s="46" t="s">
        <v>173</v>
      </c>
      <c r="B37" s="48">
        <v>1.64</v>
      </c>
      <c r="C37" s="47" t="s">
        <v>418</v>
      </c>
      <c r="D37" s="48">
        <v>1.58</v>
      </c>
      <c r="E37" s="47" t="s">
        <v>418</v>
      </c>
      <c r="F37" s="48">
        <v>1.73</v>
      </c>
      <c r="G37" s="47" t="s">
        <v>418</v>
      </c>
      <c r="H37" s="48">
        <v>1.72</v>
      </c>
      <c r="I37" s="47" t="s">
        <v>418</v>
      </c>
    </row>
    <row r="38" spans="1:9" ht="11.45" customHeight="1" x14ac:dyDescent="0.25">
      <c r="A38" s="46" t="s">
        <v>311</v>
      </c>
      <c r="B38" s="45">
        <v>1.74</v>
      </c>
      <c r="C38" s="44" t="s">
        <v>418</v>
      </c>
      <c r="D38" s="45">
        <v>1.76</v>
      </c>
      <c r="E38" s="44" t="s">
        <v>418</v>
      </c>
      <c r="F38" s="45">
        <v>1.81</v>
      </c>
      <c r="G38" s="44" t="s">
        <v>418</v>
      </c>
      <c r="H38" s="45">
        <v>1.82</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6</v>
      </c>
      <c r="B44" s="38" t="s">
        <v>7</v>
      </c>
    </row>
    <row r="45" spans="1:9" ht="11.45" customHeight="1" x14ac:dyDescent="0.25">
      <c r="A45" s="41" t="s">
        <v>10</v>
      </c>
      <c r="B45" s="38" t="s">
        <v>11</v>
      </c>
    </row>
    <row r="46" spans="1:9" ht="11.45" customHeight="1" x14ac:dyDescent="0.25">
      <c r="A46" s="41" t="s">
        <v>8</v>
      </c>
      <c r="B46" s="38" t="s">
        <v>9</v>
      </c>
    </row>
  </sheetData>
  <mergeCells count="4">
    <mergeCell ref="B9:C9"/>
    <mergeCell ref="D9:E9"/>
    <mergeCell ref="F9:G9"/>
    <mergeCell ref="H9:I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025A5-99E9-499B-920B-810DE44D775B}">
  <dimension ref="A6:O16"/>
  <sheetViews>
    <sheetView showGridLines="0" workbookViewId="0">
      <selection sqref="A1:H1"/>
    </sheetView>
  </sheetViews>
  <sheetFormatPr defaultColWidth="9.140625" defaultRowHeight="15" x14ac:dyDescent="0.25"/>
  <cols>
    <col min="1" max="1" width="19.85546875" style="61" customWidth="1"/>
    <col min="2" max="2" width="8.85546875" style="61" customWidth="1"/>
    <col min="3" max="3" width="14.42578125" style="61" customWidth="1"/>
    <col min="4" max="4" width="34.42578125" style="61" customWidth="1"/>
    <col min="5" max="5" width="36.85546875" style="61" customWidth="1"/>
    <col min="6" max="16384" width="9.140625" style="61"/>
  </cols>
  <sheetData>
    <row r="6" spans="1:15" x14ac:dyDescent="0.25">
      <c r="A6" s="64" t="s">
        <v>485</v>
      </c>
    </row>
    <row r="7" spans="1:15" x14ac:dyDescent="0.25">
      <c r="A7" s="67" t="s">
        <v>456</v>
      </c>
      <c r="B7" s="67" t="s">
        <v>457</v>
      </c>
    </row>
    <row r="8" spans="1:15" ht="42.75" customHeight="1" x14ac:dyDescent="0.25">
      <c r="A8" s="66" t="s">
        <v>458</v>
      </c>
      <c r="B8" s="144" t="s">
        <v>416</v>
      </c>
      <c r="C8" s="145"/>
      <c r="D8" s="145"/>
      <c r="E8" s="145"/>
      <c r="F8" s="145"/>
      <c r="G8" s="145"/>
      <c r="H8" s="145"/>
      <c r="I8" s="145"/>
      <c r="J8" s="145"/>
      <c r="K8" s="145"/>
      <c r="L8" s="145"/>
      <c r="M8" s="145"/>
      <c r="N8" s="145"/>
      <c r="O8" s="145"/>
    </row>
    <row r="10" spans="1:15" x14ac:dyDescent="0.25">
      <c r="A10" s="62" t="s">
        <v>460</v>
      </c>
      <c r="D10" s="62" t="s">
        <v>461</v>
      </c>
    </row>
    <row r="11" spans="1:15" x14ac:dyDescent="0.25">
      <c r="A11" s="62" t="s">
        <v>462</v>
      </c>
      <c r="D11" s="62" t="s">
        <v>486</v>
      </c>
    </row>
    <row r="13" spans="1:15" x14ac:dyDescent="0.25">
      <c r="B13" s="65" t="s">
        <v>463</v>
      </c>
    </row>
    <row r="14" spans="1:15" x14ac:dyDescent="0.25">
      <c r="C14" s="62" t="s">
        <v>304</v>
      </c>
    </row>
    <row r="15" spans="1:15" x14ac:dyDescent="0.25">
      <c r="B15" s="64" t="s">
        <v>467</v>
      </c>
      <c r="C15" s="64" t="s">
        <v>468</v>
      </c>
      <c r="D15" s="64" t="s">
        <v>469</v>
      </c>
      <c r="E15" s="64" t="s">
        <v>470</v>
      </c>
    </row>
    <row r="16" spans="1:15" x14ac:dyDescent="0.25">
      <c r="B16" s="63" t="s">
        <v>471</v>
      </c>
      <c r="C16" s="62" t="s">
        <v>472</v>
      </c>
      <c r="D16" s="62" t="s">
        <v>422</v>
      </c>
      <c r="E16" s="62" t="s">
        <v>487</v>
      </c>
    </row>
  </sheetData>
  <mergeCells count="1">
    <mergeCell ref="B8:O8"/>
  </mergeCells>
  <hyperlinks>
    <hyperlink ref="A7" r:id="rId1" xr:uid="{A56F7144-A321-460F-A380-53BC8553595D}"/>
    <hyperlink ref="B7" r:id="rId2" xr:uid="{C8D4AAA7-2996-44E9-84B1-2E81155A6240}"/>
    <hyperlink ref="B16" location="'Sheet 1'!A1" display="Sheet 1" xr:uid="{A4B75965-4EB8-4A21-9620-69FB5924805A}"/>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EF9B2-C272-427F-9CC2-E3D7B27C758F}">
  <sheetPr filterMode="1">
    <pageSetUpPr fitToPage="1"/>
  </sheetPr>
  <dimension ref="A1:AB3570"/>
  <sheetViews>
    <sheetView tabSelected="1" topLeftCell="I1" zoomScale="60" zoomScaleNormal="60" workbookViewId="0">
      <pane ySplit="1" topLeftCell="A1505" activePane="bottomLeft" state="frozen"/>
      <selection pane="bottomLeft" activeCell="X67" sqref="X67:X2070"/>
    </sheetView>
  </sheetViews>
  <sheetFormatPr defaultRowHeight="15" customHeight="1" x14ac:dyDescent="0.25"/>
  <cols>
    <col min="2" max="2" width="12.5703125" customWidth="1"/>
    <col min="3" max="3" width="23.7109375" style="54" customWidth="1"/>
    <col min="4" max="4" width="47.7109375" customWidth="1"/>
    <col min="5" max="5" width="15" customWidth="1"/>
    <col min="6" max="6" width="7.7109375" customWidth="1"/>
    <col min="7" max="7" width="18.140625" style="109" customWidth="1"/>
    <col min="8" max="8" width="8.42578125" customWidth="1"/>
    <col min="9" max="9" width="14.28515625" customWidth="1"/>
    <col min="10" max="10" width="11.5703125" style="108" customWidth="1"/>
    <col min="11" max="11" width="11" customWidth="1"/>
    <col min="12" max="12" width="13.42578125" style="108" customWidth="1"/>
    <col min="13" max="13" width="11.7109375" customWidth="1"/>
    <col min="14" max="14" width="14.140625" style="108" customWidth="1"/>
    <col min="15" max="15" width="14.5703125" customWidth="1"/>
    <col min="16" max="16" width="10" customWidth="1"/>
    <col min="17" max="17" width="16.42578125" style="106" customWidth="1"/>
    <col min="18" max="19" width="11.42578125" style="104" customWidth="1"/>
    <col min="20" max="20" width="11.42578125" style="105" customWidth="1"/>
    <col min="21" max="21" width="10.5703125" style="105" customWidth="1"/>
    <col min="22" max="22" width="16.5703125" style="12" customWidth="1"/>
    <col min="23" max="23" width="22.28515625" style="150" customWidth="1"/>
    <col min="24" max="24" width="39.7109375" style="154" customWidth="1"/>
    <col min="25" max="25" width="39.42578125" customWidth="1"/>
    <col min="26" max="26" width="64.7109375" customWidth="1"/>
    <col min="27" max="27" width="71.85546875" customWidth="1"/>
    <col min="28" max="28" width="32.42578125" customWidth="1"/>
  </cols>
  <sheetData>
    <row r="1" spans="1:28" s="2" customFormat="1" x14ac:dyDescent="0.25">
      <c r="B1" s="2" t="s">
        <v>18</v>
      </c>
      <c r="C1" s="54" t="s">
        <v>19</v>
      </c>
      <c r="D1" s="2" t="s">
        <v>20</v>
      </c>
      <c r="E1" s="2" t="s">
        <v>21</v>
      </c>
      <c r="F1" s="2" t="s">
        <v>22</v>
      </c>
      <c r="G1" s="111" t="s">
        <v>23</v>
      </c>
      <c r="H1" s="2" t="s">
        <v>598</v>
      </c>
      <c r="I1" s="2" t="s">
        <v>24</v>
      </c>
      <c r="J1" s="107" t="s">
        <v>25</v>
      </c>
      <c r="K1" s="2" t="s">
        <v>26</v>
      </c>
      <c r="L1" s="107" t="s">
        <v>27</v>
      </c>
      <c r="M1" s="2" t="s">
        <v>28</v>
      </c>
      <c r="N1" s="107" t="s">
        <v>29</v>
      </c>
      <c r="O1" s="2" t="s">
        <v>30</v>
      </c>
      <c r="P1" s="2" t="s">
        <v>446</v>
      </c>
      <c r="Q1" s="101" t="s">
        <v>31</v>
      </c>
      <c r="R1" s="102" t="s">
        <v>32</v>
      </c>
      <c r="S1" s="102" t="s">
        <v>33</v>
      </c>
      <c r="T1" s="103" t="s">
        <v>34</v>
      </c>
      <c r="U1" s="103" t="s">
        <v>35</v>
      </c>
      <c r="V1" s="10" t="s">
        <v>36</v>
      </c>
      <c r="W1" s="149" t="s">
        <v>37</v>
      </c>
      <c r="X1" s="153" t="s">
        <v>602</v>
      </c>
      <c r="Z1" s="2" t="s">
        <v>38</v>
      </c>
      <c r="AA1" s="2" t="s">
        <v>39</v>
      </c>
    </row>
    <row r="2" spans="1:28" s="3" customFormat="1" ht="30" hidden="1" customHeight="1" x14ac:dyDescent="0.25">
      <c r="A2"/>
      <c r="B2" t="s">
        <v>40</v>
      </c>
      <c r="C2" t="s">
        <v>319</v>
      </c>
      <c r="D2"/>
      <c r="E2" t="s">
        <v>41</v>
      </c>
      <c r="F2"/>
      <c r="G2" s="84"/>
      <c r="H2"/>
      <c r="I2"/>
      <c r="J2" s="88"/>
      <c r="K2"/>
      <c r="L2" s="93"/>
      <c r="M2"/>
      <c r="N2" s="83"/>
      <c r="O2"/>
      <c r="P2"/>
      <c r="Q2" s="28">
        <v>17078.68</v>
      </c>
      <c r="R2"/>
      <c r="S2"/>
      <c r="T2" s="21"/>
      <c r="U2" s="21"/>
      <c r="V2" s="12"/>
      <c r="W2" s="12"/>
      <c r="Y2" s="16" t="s">
        <v>42</v>
      </c>
      <c r="Z2" s="16" t="s">
        <v>43</v>
      </c>
      <c r="AA2" s="9" t="s">
        <v>44</v>
      </c>
      <c r="AB2"/>
    </row>
    <row r="3" spans="1:28" ht="39" hidden="1" customHeight="1" x14ac:dyDescent="0.25">
      <c r="A3" t="s">
        <v>560</v>
      </c>
      <c r="B3" t="s">
        <v>40</v>
      </c>
      <c r="C3" s="5" t="s">
        <v>277</v>
      </c>
      <c r="D3" s="5" t="s">
        <v>312</v>
      </c>
      <c r="E3" t="s">
        <v>41</v>
      </c>
      <c r="G3" s="84"/>
      <c r="J3" s="88"/>
      <c r="L3" s="93"/>
      <c r="N3" s="83"/>
      <c r="Q3" s="28"/>
      <c r="R3"/>
      <c r="S3"/>
      <c r="T3" s="21" t="s">
        <v>45</v>
      </c>
      <c r="U3" s="21"/>
      <c r="W3" s="12"/>
      <c r="X3"/>
      <c r="Y3" s="16" t="s">
        <v>46</v>
      </c>
      <c r="Z3" t="s">
        <v>47</v>
      </c>
      <c r="AA3" s="24" t="s">
        <v>48</v>
      </c>
    </row>
    <row r="4" spans="1:28" hidden="1" x14ac:dyDescent="0.25">
      <c r="A4" t="s">
        <v>560</v>
      </c>
      <c r="B4" t="s">
        <v>40</v>
      </c>
      <c r="C4" t="s">
        <v>49</v>
      </c>
      <c r="E4" t="s">
        <v>50</v>
      </c>
      <c r="G4" s="84"/>
      <c r="J4" s="88"/>
      <c r="L4" s="93"/>
      <c r="N4" s="83"/>
      <c r="Q4" s="28" t="s">
        <v>51</v>
      </c>
      <c r="R4"/>
      <c r="S4"/>
      <c r="T4" s="21" t="s">
        <v>52</v>
      </c>
      <c r="U4" s="21"/>
      <c r="W4" s="12"/>
      <c r="X4"/>
      <c r="Y4" s="14" t="s">
        <v>53</v>
      </c>
      <c r="Z4" t="s">
        <v>54</v>
      </c>
      <c r="AA4" s="9" t="s">
        <v>55</v>
      </c>
    </row>
    <row r="5" spans="1:28" hidden="1" x14ac:dyDescent="0.25">
      <c r="B5" t="s">
        <v>40</v>
      </c>
      <c r="C5" t="s">
        <v>56</v>
      </c>
      <c r="D5" t="s">
        <v>263</v>
      </c>
      <c r="E5" t="s">
        <v>50</v>
      </c>
      <c r="G5" s="84"/>
      <c r="J5" s="88"/>
      <c r="L5" s="93"/>
      <c r="N5" s="83"/>
      <c r="Q5" s="28">
        <v>502</v>
      </c>
      <c r="R5" t="s">
        <v>344</v>
      </c>
      <c r="S5"/>
      <c r="T5" s="21" t="s">
        <v>57</v>
      </c>
      <c r="U5" s="21"/>
      <c r="W5" s="15">
        <v>0.33</v>
      </c>
      <c r="X5"/>
      <c r="Y5" t="s">
        <v>58</v>
      </c>
      <c r="Z5" t="s">
        <v>59</v>
      </c>
      <c r="AA5" s="9" t="s">
        <v>55</v>
      </c>
    </row>
    <row r="6" spans="1:28" hidden="1" x14ac:dyDescent="0.25">
      <c r="B6" t="s">
        <v>40</v>
      </c>
      <c r="C6" t="s">
        <v>56</v>
      </c>
      <c r="D6" t="s">
        <v>263</v>
      </c>
      <c r="E6" t="s">
        <v>50</v>
      </c>
      <c r="G6" s="84"/>
      <c r="J6" s="88"/>
      <c r="L6" s="93"/>
      <c r="N6" s="83"/>
      <c r="Q6" s="28" t="s">
        <v>60</v>
      </c>
      <c r="R6" t="s">
        <v>344</v>
      </c>
      <c r="S6"/>
      <c r="T6" s="21" t="s">
        <v>61</v>
      </c>
      <c r="U6" s="21"/>
      <c r="W6" s="15">
        <v>0.33</v>
      </c>
      <c r="X6"/>
      <c r="Y6" t="s">
        <v>58</v>
      </c>
      <c r="Z6" t="s">
        <v>54</v>
      </c>
      <c r="AA6" s="9" t="s">
        <v>55</v>
      </c>
    </row>
    <row r="7" spans="1:28" hidden="1" x14ac:dyDescent="0.25">
      <c r="B7" t="s">
        <v>40</v>
      </c>
      <c r="C7" t="s">
        <v>56</v>
      </c>
      <c r="D7" t="s">
        <v>263</v>
      </c>
      <c r="E7" t="s">
        <v>50</v>
      </c>
      <c r="G7" s="84"/>
      <c r="J7" s="88"/>
      <c r="L7" s="93"/>
      <c r="N7" s="83"/>
      <c r="Q7" s="28">
        <v>25</v>
      </c>
      <c r="R7" t="s">
        <v>344</v>
      </c>
      <c r="S7"/>
      <c r="T7" s="21" t="s">
        <v>62</v>
      </c>
      <c r="U7" s="21"/>
      <c r="W7" s="15">
        <v>0.43</v>
      </c>
      <c r="X7"/>
      <c r="Y7" t="s">
        <v>63</v>
      </c>
      <c r="Z7" t="s">
        <v>64</v>
      </c>
      <c r="AA7" s="9" t="s">
        <v>55</v>
      </c>
    </row>
    <row r="8" spans="1:28" hidden="1" x14ac:dyDescent="0.25">
      <c r="A8" t="s">
        <v>560</v>
      </c>
      <c r="B8" t="s">
        <v>40</v>
      </c>
      <c r="C8" t="s">
        <v>49</v>
      </c>
      <c r="E8" t="s">
        <v>50</v>
      </c>
      <c r="G8" s="84"/>
      <c r="J8" s="88"/>
      <c r="L8" s="93"/>
      <c r="N8" s="83"/>
      <c r="Q8" s="28" t="s">
        <v>65</v>
      </c>
      <c r="R8"/>
      <c r="S8"/>
      <c r="T8" s="21" t="s">
        <v>66</v>
      </c>
      <c r="U8" s="21"/>
      <c r="W8" s="12"/>
      <c r="X8"/>
      <c r="Y8" t="s">
        <v>67</v>
      </c>
      <c r="Z8" t="s">
        <v>64</v>
      </c>
      <c r="AA8" s="9" t="s">
        <v>55</v>
      </c>
    </row>
    <row r="9" spans="1:28" hidden="1" x14ac:dyDescent="0.25">
      <c r="B9" t="s">
        <v>40</v>
      </c>
      <c r="C9" t="s">
        <v>319</v>
      </c>
      <c r="E9" t="s">
        <v>50</v>
      </c>
      <c r="G9" s="84"/>
      <c r="J9" s="88"/>
      <c r="L9" s="93"/>
      <c r="N9" s="83"/>
      <c r="Q9" s="28" t="s">
        <v>68</v>
      </c>
      <c r="R9"/>
      <c r="S9"/>
      <c r="T9" s="21" t="s">
        <v>69</v>
      </c>
      <c r="U9" s="21"/>
      <c r="W9" s="15">
        <v>0.52</v>
      </c>
      <c r="X9"/>
      <c r="Y9" t="s">
        <v>70</v>
      </c>
      <c r="Z9" t="s">
        <v>54</v>
      </c>
      <c r="AA9" s="9" t="s">
        <v>55</v>
      </c>
    </row>
    <row r="10" spans="1:28" hidden="1" x14ac:dyDescent="0.25">
      <c r="B10" t="s">
        <v>40</v>
      </c>
      <c r="C10" t="s">
        <v>56</v>
      </c>
      <c r="D10" t="s">
        <v>263</v>
      </c>
      <c r="E10" t="s">
        <v>50</v>
      </c>
      <c r="G10" s="84"/>
      <c r="J10" s="88"/>
      <c r="L10" s="93"/>
      <c r="N10" s="83"/>
      <c r="Q10" s="28">
        <v>228</v>
      </c>
      <c r="R10" t="s">
        <v>344</v>
      </c>
      <c r="S10"/>
      <c r="T10" s="21">
        <v>0.01</v>
      </c>
      <c r="U10" s="21"/>
      <c r="W10" s="12"/>
      <c r="X10"/>
      <c r="Y10" t="s">
        <v>71</v>
      </c>
      <c r="Z10" t="s">
        <v>72</v>
      </c>
      <c r="AA10" s="9" t="s">
        <v>55</v>
      </c>
    </row>
    <row r="11" spans="1:28" hidden="1" x14ac:dyDescent="0.25">
      <c r="A11" t="s">
        <v>560</v>
      </c>
      <c r="B11" t="s">
        <v>40</v>
      </c>
      <c r="C11" t="s">
        <v>49</v>
      </c>
      <c r="E11" t="s">
        <v>50</v>
      </c>
      <c r="G11" s="84"/>
      <c r="J11" s="88"/>
      <c r="L11" s="93"/>
      <c r="N11" s="83"/>
      <c r="Q11" s="28">
        <v>298</v>
      </c>
      <c r="R11"/>
      <c r="S11"/>
      <c r="T11" s="21" t="s">
        <v>73</v>
      </c>
      <c r="U11" s="21"/>
      <c r="W11" s="12"/>
      <c r="X11"/>
      <c r="Y11" t="s">
        <v>74</v>
      </c>
      <c r="Z11" t="s">
        <v>72</v>
      </c>
      <c r="AA11" s="9" t="s">
        <v>55</v>
      </c>
    </row>
    <row r="12" spans="1:28" hidden="1" x14ac:dyDescent="0.25">
      <c r="B12" t="s">
        <v>40</v>
      </c>
      <c r="C12" t="s">
        <v>319</v>
      </c>
      <c r="E12" t="s">
        <v>50</v>
      </c>
      <c r="G12" s="84"/>
      <c r="J12" s="88"/>
      <c r="L12" s="93"/>
      <c r="N12" s="83"/>
      <c r="Q12" s="28">
        <v>2305</v>
      </c>
      <c r="R12"/>
      <c r="S12"/>
      <c r="T12" s="21" t="s">
        <v>75</v>
      </c>
      <c r="U12" s="21"/>
      <c r="W12" s="15">
        <v>0.61</v>
      </c>
      <c r="X12"/>
      <c r="Y12" t="s">
        <v>76</v>
      </c>
      <c r="Z12" t="s">
        <v>72</v>
      </c>
      <c r="AA12" s="9" t="s">
        <v>55</v>
      </c>
    </row>
    <row r="13" spans="1:28" hidden="1" x14ac:dyDescent="0.25">
      <c r="A13" t="s">
        <v>560</v>
      </c>
      <c r="B13" t="s">
        <v>40</v>
      </c>
      <c r="C13" t="s">
        <v>49</v>
      </c>
      <c r="E13" t="s">
        <v>50</v>
      </c>
      <c r="G13" s="84"/>
      <c r="J13" s="88"/>
      <c r="L13" s="93"/>
      <c r="N13" s="83"/>
      <c r="Q13" s="28" t="s">
        <v>77</v>
      </c>
      <c r="R13"/>
      <c r="S13"/>
      <c r="T13" s="21" t="s">
        <v>78</v>
      </c>
      <c r="U13" s="21"/>
      <c r="W13" s="12"/>
      <c r="X13"/>
      <c r="Y13" t="s">
        <v>79</v>
      </c>
      <c r="Z13" t="s">
        <v>59</v>
      </c>
      <c r="AA13" s="9" t="s">
        <v>55</v>
      </c>
    </row>
    <row r="14" spans="1:28" hidden="1" x14ac:dyDescent="0.25">
      <c r="A14" t="s">
        <v>560</v>
      </c>
      <c r="B14" t="s">
        <v>40</v>
      </c>
      <c r="C14" t="s">
        <v>49</v>
      </c>
      <c r="E14" t="s">
        <v>50</v>
      </c>
      <c r="G14" s="84"/>
      <c r="J14" s="88"/>
      <c r="L14" s="93"/>
      <c r="N14" s="83"/>
      <c r="Q14" s="28" t="s">
        <v>77</v>
      </c>
      <c r="R14"/>
      <c r="S14"/>
      <c r="T14" s="21" t="s">
        <v>78</v>
      </c>
      <c r="U14" s="21"/>
      <c r="W14" s="12"/>
      <c r="X14"/>
      <c r="Y14" t="s">
        <v>79</v>
      </c>
      <c r="Z14" t="s">
        <v>59</v>
      </c>
      <c r="AA14" s="9" t="s">
        <v>55</v>
      </c>
    </row>
    <row r="15" spans="1:28" hidden="1" x14ac:dyDescent="0.25">
      <c r="B15" t="s">
        <v>40</v>
      </c>
      <c r="C15" t="s">
        <v>319</v>
      </c>
      <c r="E15" t="s">
        <v>50</v>
      </c>
      <c r="G15" s="84"/>
      <c r="J15" s="88"/>
      <c r="L15" s="93"/>
      <c r="N15" s="83"/>
      <c r="Q15" s="28" t="s">
        <v>80</v>
      </c>
      <c r="R15"/>
      <c r="S15"/>
      <c r="T15" s="21" t="s">
        <v>81</v>
      </c>
      <c r="U15" s="21"/>
      <c r="W15" s="15">
        <v>0.86</v>
      </c>
      <c r="X15"/>
      <c r="Y15" t="s">
        <v>82</v>
      </c>
      <c r="Z15" t="s">
        <v>64</v>
      </c>
      <c r="AA15" s="9" t="s">
        <v>55</v>
      </c>
    </row>
    <row r="16" spans="1:28" hidden="1" x14ac:dyDescent="0.25">
      <c r="A16" t="s">
        <v>560</v>
      </c>
      <c r="B16" t="s">
        <v>40</v>
      </c>
      <c r="C16" t="s">
        <v>84</v>
      </c>
      <c r="D16" t="s">
        <v>312</v>
      </c>
      <c r="E16" t="s">
        <v>41</v>
      </c>
      <c r="G16" s="84"/>
      <c r="J16" s="88"/>
      <c r="L16" s="93"/>
      <c r="N16" s="83"/>
      <c r="Q16" s="28">
        <v>7983.11</v>
      </c>
      <c r="R16"/>
      <c r="S16"/>
      <c r="T16" s="21"/>
      <c r="U16" s="21"/>
      <c r="W16" s="12"/>
      <c r="X16"/>
      <c r="Y16" t="s">
        <v>83</v>
      </c>
      <c r="Z16" t="s">
        <v>43</v>
      </c>
      <c r="AA16" s="9" t="s">
        <v>44</v>
      </c>
    </row>
    <row r="17" spans="1:27" hidden="1" x14ac:dyDescent="0.25">
      <c r="A17" t="s">
        <v>560</v>
      </c>
      <c r="B17" t="s">
        <v>40</v>
      </c>
      <c r="C17" t="s">
        <v>572</v>
      </c>
      <c r="D17" t="s">
        <v>312</v>
      </c>
      <c r="E17" t="s">
        <v>41</v>
      </c>
      <c r="G17" s="84"/>
      <c r="J17" s="88"/>
      <c r="L17" s="93"/>
      <c r="N17" s="83"/>
      <c r="Q17" s="28">
        <v>7883.21</v>
      </c>
      <c r="R17"/>
      <c r="S17"/>
      <c r="T17" s="21"/>
      <c r="U17" s="21"/>
      <c r="W17" s="12"/>
      <c r="X17"/>
      <c r="Y17" t="s">
        <v>83</v>
      </c>
      <c r="Z17" t="s">
        <v>43</v>
      </c>
      <c r="AA17" s="9" t="s">
        <v>44</v>
      </c>
    </row>
    <row r="18" spans="1:27" hidden="1" x14ac:dyDescent="0.25">
      <c r="A18" t="s">
        <v>560</v>
      </c>
      <c r="B18" t="s">
        <v>40</v>
      </c>
      <c r="C18" t="s">
        <v>559</v>
      </c>
      <c r="E18" t="s">
        <v>41</v>
      </c>
      <c r="G18" s="84"/>
      <c r="J18" s="88"/>
      <c r="L18" s="93"/>
      <c r="N18" s="83"/>
      <c r="Q18" s="28">
        <v>7832.2</v>
      </c>
      <c r="R18"/>
      <c r="S18"/>
      <c r="T18" s="21"/>
      <c r="U18" s="21"/>
      <c r="W18" s="12"/>
      <c r="X18"/>
      <c r="Y18" t="s">
        <v>83</v>
      </c>
      <c r="Z18" t="s">
        <v>43</v>
      </c>
      <c r="AA18" s="9" t="s">
        <v>44</v>
      </c>
    </row>
    <row r="19" spans="1:27" hidden="1" x14ac:dyDescent="0.25">
      <c r="A19" t="s">
        <v>560</v>
      </c>
      <c r="B19" t="s">
        <v>40</v>
      </c>
      <c r="C19" t="s">
        <v>572</v>
      </c>
      <c r="D19" t="s">
        <v>312</v>
      </c>
      <c r="E19" t="s">
        <v>41</v>
      </c>
      <c r="G19" s="84"/>
      <c r="J19" s="88"/>
      <c r="L19" s="93"/>
      <c r="N19" s="83"/>
      <c r="Q19" s="28">
        <v>5418.21</v>
      </c>
      <c r="R19"/>
      <c r="S19"/>
      <c r="T19" s="21"/>
      <c r="U19" s="21"/>
      <c r="W19" s="12"/>
      <c r="X19"/>
      <c r="Y19" t="s">
        <v>83</v>
      </c>
      <c r="Z19" t="s">
        <v>43</v>
      </c>
      <c r="AA19" s="9" t="s">
        <v>44</v>
      </c>
    </row>
    <row r="20" spans="1:27" hidden="1" x14ac:dyDescent="0.25">
      <c r="B20" t="s">
        <v>40</v>
      </c>
      <c r="C20" t="s">
        <v>85</v>
      </c>
      <c r="E20" t="s">
        <v>41</v>
      </c>
      <c r="G20" s="84"/>
      <c r="J20" s="88"/>
      <c r="L20" s="93"/>
      <c r="N20" s="83"/>
      <c r="Q20" s="28">
        <v>5298.21</v>
      </c>
      <c r="R20"/>
      <c r="S20"/>
      <c r="T20" s="21"/>
      <c r="U20" s="21"/>
      <c r="W20" s="12"/>
      <c r="X20"/>
      <c r="Y20" t="s">
        <v>83</v>
      </c>
      <c r="Z20" t="s">
        <v>43</v>
      </c>
      <c r="AA20" s="9" t="s">
        <v>44</v>
      </c>
    </row>
    <row r="21" spans="1:27" hidden="1" x14ac:dyDescent="0.25">
      <c r="B21" t="s">
        <v>40</v>
      </c>
      <c r="C21" t="s">
        <v>572</v>
      </c>
      <c r="D21" t="s">
        <v>312</v>
      </c>
      <c r="E21" t="s">
        <v>41</v>
      </c>
      <c r="G21" s="84"/>
      <c r="J21" s="88"/>
      <c r="L21" s="93"/>
      <c r="N21" s="83"/>
      <c r="Q21" s="28">
        <v>3877.34</v>
      </c>
      <c r="R21"/>
      <c r="S21"/>
      <c r="T21" s="21"/>
      <c r="U21" s="21"/>
      <c r="W21" s="12"/>
      <c r="X21"/>
      <c r="Y21" t="s">
        <v>83</v>
      </c>
      <c r="Z21" t="s">
        <v>43</v>
      </c>
      <c r="AA21" s="9" t="s">
        <v>44</v>
      </c>
    </row>
    <row r="22" spans="1:27" ht="27" hidden="1" customHeight="1" x14ac:dyDescent="0.25">
      <c r="A22" t="s">
        <v>560</v>
      </c>
      <c r="B22" t="s">
        <v>40</v>
      </c>
      <c r="C22" t="s">
        <v>86</v>
      </c>
      <c r="D22" t="s">
        <v>312</v>
      </c>
      <c r="E22" t="s">
        <v>41</v>
      </c>
      <c r="G22" s="84"/>
      <c r="J22" s="88"/>
      <c r="L22" s="93"/>
      <c r="N22" s="83"/>
      <c r="Q22" s="28">
        <v>328</v>
      </c>
      <c r="R22"/>
      <c r="S22"/>
      <c r="T22" s="21">
        <v>0.41</v>
      </c>
      <c r="U22" s="21"/>
      <c r="W22" s="12"/>
      <c r="X22"/>
      <c r="Y22" s="16" t="s">
        <v>87</v>
      </c>
      <c r="Z22" t="s">
        <v>88</v>
      </c>
      <c r="AA22" s="9" t="s">
        <v>89</v>
      </c>
    </row>
    <row r="23" spans="1:27" ht="35.25" hidden="1" customHeight="1" x14ac:dyDescent="0.25">
      <c r="A23" t="s">
        <v>560</v>
      </c>
      <c r="B23" t="s">
        <v>40</v>
      </c>
      <c r="C23" t="s">
        <v>101</v>
      </c>
      <c r="E23" t="s">
        <v>90</v>
      </c>
      <c r="G23" s="84"/>
      <c r="J23" s="88"/>
      <c r="L23" s="93"/>
      <c r="N23" s="83"/>
      <c r="Q23" s="28">
        <v>11100</v>
      </c>
      <c r="R23"/>
      <c r="S23"/>
      <c r="T23" s="21"/>
      <c r="U23" s="21"/>
      <c r="W23" s="12"/>
      <c r="X23"/>
      <c r="Y23" s="16" t="s">
        <v>91</v>
      </c>
      <c r="Z23" t="s">
        <v>92</v>
      </c>
      <c r="AA23" s="9" t="s">
        <v>93</v>
      </c>
    </row>
    <row r="24" spans="1:27" ht="28.5" hidden="1" customHeight="1" x14ac:dyDescent="0.25">
      <c r="B24" t="s">
        <v>40</v>
      </c>
      <c r="C24" s="5" t="s">
        <v>94</v>
      </c>
      <c r="E24" t="s">
        <v>90</v>
      </c>
      <c r="G24" s="84"/>
      <c r="J24" s="88"/>
      <c r="L24" s="93"/>
      <c r="N24" s="83"/>
      <c r="Q24" s="28">
        <v>13400</v>
      </c>
      <c r="R24"/>
      <c r="S24"/>
      <c r="T24" s="21"/>
      <c r="U24" s="21"/>
      <c r="W24" s="12"/>
      <c r="X24"/>
      <c r="Y24" s="16" t="s">
        <v>91</v>
      </c>
      <c r="Z24" t="s">
        <v>92</v>
      </c>
      <c r="AA24" s="9" t="s">
        <v>93</v>
      </c>
    </row>
    <row r="25" spans="1:27" ht="24" hidden="1" customHeight="1" x14ac:dyDescent="0.25">
      <c r="B25" t="s">
        <v>40</v>
      </c>
      <c r="C25" t="s">
        <v>95</v>
      </c>
      <c r="E25" t="s">
        <v>90</v>
      </c>
      <c r="G25" s="84"/>
      <c r="J25" s="88"/>
      <c r="L25" s="93"/>
      <c r="N25" s="83"/>
      <c r="Q25" s="28">
        <v>1200</v>
      </c>
      <c r="R25"/>
      <c r="S25"/>
      <c r="T25" s="21"/>
      <c r="U25" s="21"/>
      <c r="W25" s="12"/>
      <c r="X25"/>
      <c r="Y25" s="16" t="s">
        <v>91</v>
      </c>
      <c r="Z25" t="s">
        <v>92</v>
      </c>
      <c r="AA25" s="9" t="s">
        <v>93</v>
      </c>
    </row>
    <row r="26" spans="1:27" hidden="1" x14ac:dyDescent="0.25">
      <c r="A26" t="s">
        <v>560</v>
      </c>
      <c r="B26" t="s">
        <v>40</v>
      </c>
      <c r="C26" t="s">
        <v>101</v>
      </c>
      <c r="E26" t="s">
        <v>90</v>
      </c>
      <c r="G26" s="84"/>
      <c r="J26" s="88"/>
      <c r="L26" s="93"/>
      <c r="N26" s="83"/>
      <c r="Q26" s="28">
        <v>800</v>
      </c>
      <c r="R26"/>
      <c r="S26"/>
      <c r="T26" s="21"/>
      <c r="U26" s="21"/>
      <c r="W26" s="12"/>
      <c r="X26"/>
      <c r="Y26" t="s">
        <v>96</v>
      </c>
      <c r="Z26" t="s">
        <v>97</v>
      </c>
      <c r="AA26" s="9" t="s">
        <v>93</v>
      </c>
    </row>
    <row r="27" spans="1:27" hidden="1" x14ac:dyDescent="0.25">
      <c r="B27" t="s">
        <v>40</v>
      </c>
      <c r="C27" s="5" t="s">
        <v>94</v>
      </c>
      <c r="E27" t="s">
        <v>90</v>
      </c>
      <c r="G27" s="84"/>
      <c r="J27" s="88"/>
      <c r="L27" s="93"/>
      <c r="N27" s="83"/>
      <c r="Q27" s="28">
        <v>900</v>
      </c>
      <c r="R27"/>
      <c r="S27"/>
      <c r="T27" s="21"/>
      <c r="U27" s="21"/>
      <c r="W27" s="12"/>
      <c r="X27"/>
      <c r="Y27" t="s">
        <v>96</v>
      </c>
      <c r="Z27" t="s">
        <v>97</v>
      </c>
      <c r="AA27" s="9" t="s">
        <v>93</v>
      </c>
    </row>
    <row r="28" spans="1:27" hidden="1" x14ac:dyDescent="0.25">
      <c r="B28" t="s">
        <v>40</v>
      </c>
      <c r="C28" t="s">
        <v>95</v>
      </c>
      <c r="E28" t="s">
        <v>90</v>
      </c>
      <c r="G28" s="84"/>
      <c r="J28" s="88"/>
      <c r="L28" s="93"/>
      <c r="N28" s="83"/>
      <c r="Q28" s="28">
        <v>300</v>
      </c>
      <c r="R28"/>
      <c r="S28"/>
      <c r="T28" s="21"/>
      <c r="U28" s="21"/>
      <c r="W28" s="12"/>
      <c r="X28"/>
      <c r="Y28" t="s">
        <v>96</v>
      </c>
      <c r="Z28" t="s">
        <v>97</v>
      </c>
      <c r="AA28" s="9" t="s">
        <v>93</v>
      </c>
    </row>
    <row r="29" spans="1:27" hidden="1" x14ac:dyDescent="0.25">
      <c r="A29" t="s">
        <v>560</v>
      </c>
      <c r="B29" t="s">
        <v>40</v>
      </c>
      <c r="C29" t="s">
        <v>101</v>
      </c>
      <c r="E29" t="s">
        <v>90</v>
      </c>
      <c r="G29" s="84"/>
      <c r="J29" s="88"/>
      <c r="L29" s="93"/>
      <c r="N29" s="83"/>
      <c r="Q29" s="28">
        <v>6100</v>
      </c>
      <c r="R29"/>
      <c r="S29"/>
      <c r="T29" s="21"/>
      <c r="U29" s="21"/>
      <c r="W29" s="12"/>
      <c r="X29"/>
      <c r="Y29" t="s">
        <v>98</v>
      </c>
      <c r="Z29" t="s">
        <v>99</v>
      </c>
      <c r="AA29" s="9" t="s">
        <v>93</v>
      </c>
    </row>
    <row r="30" spans="1:27" hidden="1" x14ac:dyDescent="0.25">
      <c r="B30" t="s">
        <v>40</v>
      </c>
      <c r="C30" s="5" t="s">
        <v>94</v>
      </c>
      <c r="E30" t="s">
        <v>90</v>
      </c>
      <c r="G30" s="84"/>
      <c r="J30" s="88"/>
      <c r="L30" s="93"/>
      <c r="N30" s="83"/>
      <c r="Q30" s="28">
        <v>2600</v>
      </c>
      <c r="R30"/>
      <c r="S30"/>
      <c r="T30" s="21"/>
      <c r="U30" s="21"/>
      <c r="W30" s="12"/>
      <c r="X30"/>
      <c r="Y30" t="s">
        <v>98</v>
      </c>
      <c r="Z30" t="s">
        <v>99</v>
      </c>
      <c r="AA30" s="9" t="s">
        <v>93</v>
      </c>
    </row>
    <row r="31" spans="1:27" hidden="1" x14ac:dyDescent="0.25">
      <c r="B31" t="s">
        <v>40</v>
      </c>
      <c r="C31" t="s">
        <v>95</v>
      </c>
      <c r="E31" t="s">
        <v>90</v>
      </c>
      <c r="G31" s="84"/>
      <c r="J31" s="88"/>
      <c r="L31" s="93"/>
      <c r="N31" s="83"/>
      <c r="Q31" s="28">
        <v>2100</v>
      </c>
      <c r="R31"/>
      <c r="S31"/>
      <c r="T31" s="21"/>
      <c r="U31" s="21"/>
      <c r="W31" s="12"/>
      <c r="X31"/>
      <c r="Y31" t="s">
        <v>98</v>
      </c>
      <c r="Z31" t="s">
        <v>99</v>
      </c>
      <c r="AA31" s="9" t="s">
        <v>93</v>
      </c>
    </row>
    <row r="32" spans="1:27" hidden="1" x14ac:dyDescent="0.25">
      <c r="A32" t="s">
        <v>560</v>
      </c>
      <c r="B32" t="s">
        <v>40</v>
      </c>
      <c r="C32" t="s">
        <v>571</v>
      </c>
      <c r="D32" t="s">
        <v>570</v>
      </c>
      <c r="E32" t="s">
        <v>41</v>
      </c>
      <c r="G32" s="84"/>
      <c r="J32" s="88"/>
      <c r="L32" s="93"/>
      <c r="N32" s="83"/>
      <c r="Q32" s="28">
        <v>12090.1</v>
      </c>
      <c r="R32"/>
      <c r="S32"/>
      <c r="T32" s="21"/>
      <c r="U32" s="21"/>
      <c r="W32" s="12"/>
      <c r="X32"/>
      <c r="Y32" t="s">
        <v>100</v>
      </c>
      <c r="Z32" t="s">
        <v>43</v>
      </c>
      <c r="AA32" s="9" t="s">
        <v>44</v>
      </c>
    </row>
    <row r="33" spans="1:27" hidden="1" x14ac:dyDescent="0.25">
      <c r="A33" t="s">
        <v>560</v>
      </c>
      <c r="B33" t="s">
        <v>40</v>
      </c>
      <c r="C33" t="s">
        <v>101</v>
      </c>
      <c r="E33" t="s">
        <v>41</v>
      </c>
      <c r="G33" s="84"/>
      <c r="J33" s="88"/>
      <c r="L33" s="93"/>
      <c r="N33" s="83"/>
      <c r="Q33" s="28"/>
      <c r="R33"/>
      <c r="S33"/>
      <c r="T33" s="21" t="s">
        <v>102</v>
      </c>
      <c r="U33" s="21"/>
      <c r="W33" s="12"/>
      <c r="X33"/>
      <c r="Y33" t="s">
        <v>103</v>
      </c>
      <c r="Z33" t="s">
        <v>104</v>
      </c>
      <c r="AA33" s="22" t="s">
        <v>48</v>
      </c>
    </row>
    <row r="34" spans="1:27" hidden="1" x14ac:dyDescent="0.25">
      <c r="B34" t="s">
        <v>40</v>
      </c>
      <c r="C34" s="5" t="s">
        <v>94</v>
      </c>
      <c r="E34" t="s">
        <v>41</v>
      </c>
      <c r="G34" s="84"/>
      <c r="J34" s="88"/>
      <c r="L34" s="93"/>
      <c r="N34" s="83"/>
      <c r="Q34" s="28"/>
      <c r="R34"/>
      <c r="S34"/>
      <c r="T34" s="21">
        <v>0.21</v>
      </c>
      <c r="U34" s="21"/>
      <c r="W34" s="12"/>
      <c r="X34"/>
      <c r="Y34" t="s">
        <v>103</v>
      </c>
      <c r="Z34" t="s">
        <v>104</v>
      </c>
      <c r="AA34" s="22" t="s">
        <v>48</v>
      </c>
    </row>
    <row r="35" spans="1:27" ht="48" hidden="1" customHeight="1" x14ac:dyDescent="0.25">
      <c r="B35" t="s">
        <v>40</v>
      </c>
      <c r="C35" t="s">
        <v>347</v>
      </c>
      <c r="E35" t="s">
        <v>90</v>
      </c>
      <c r="G35" s="84"/>
      <c r="J35" s="88"/>
      <c r="L35" s="93"/>
      <c r="N35" s="83"/>
      <c r="Q35" s="28"/>
      <c r="R35"/>
      <c r="S35"/>
      <c r="T35" s="21" t="s">
        <v>106</v>
      </c>
      <c r="U35" s="21"/>
      <c r="W35" s="12"/>
      <c r="X35"/>
      <c r="Y35" s="16" t="s">
        <v>107</v>
      </c>
      <c r="Z35" t="s">
        <v>92</v>
      </c>
      <c r="AA35" s="9" t="s">
        <v>93</v>
      </c>
    </row>
    <row r="36" spans="1:27" ht="69" hidden="1" customHeight="1" x14ac:dyDescent="0.25">
      <c r="B36" t="s">
        <v>40</v>
      </c>
      <c r="C36" t="s">
        <v>108</v>
      </c>
      <c r="E36" t="s">
        <v>90</v>
      </c>
      <c r="G36" s="84"/>
      <c r="J36" s="88"/>
      <c r="L36" s="93"/>
      <c r="N36" s="83"/>
      <c r="P36" t="s">
        <v>168</v>
      </c>
      <c r="Q36" s="28"/>
      <c r="R36"/>
      <c r="S36"/>
      <c r="T36" s="21">
        <v>0.2</v>
      </c>
      <c r="U36" s="21"/>
      <c r="W36" s="12"/>
      <c r="X36"/>
      <c r="Y36" s="16" t="s">
        <v>107</v>
      </c>
      <c r="Z36" t="s">
        <v>92</v>
      </c>
      <c r="AA36" s="9" t="s">
        <v>93</v>
      </c>
    </row>
    <row r="37" spans="1:27" ht="43.5" hidden="1" customHeight="1" x14ac:dyDescent="0.25">
      <c r="A37" t="s">
        <v>560</v>
      </c>
      <c r="B37" t="s">
        <v>40</v>
      </c>
      <c r="C37" t="s">
        <v>109</v>
      </c>
      <c r="E37" t="s">
        <v>90</v>
      </c>
      <c r="G37" s="84"/>
      <c r="J37" s="88"/>
      <c r="L37" s="93"/>
      <c r="N37" s="83"/>
      <c r="Q37" s="28"/>
      <c r="R37"/>
      <c r="S37"/>
      <c r="T37" s="21">
        <v>0.25</v>
      </c>
      <c r="U37" s="21"/>
      <c r="W37" s="12"/>
      <c r="X37"/>
      <c r="Y37" s="16" t="s">
        <v>107</v>
      </c>
      <c r="Z37" t="s">
        <v>92</v>
      </c>
      <c r="AA37" s="9" t="s">
        <v>93</v>
      </c>
    </row>
    <row r="38" spans="1:27" hidden="1" x14ac:dyDescent="0.25">
      <c r="A38" t="s">
        <v>560</v>
      </c>
      <c r="B38" t="s">
        <v>40</v>
      </c>
      <c r="C38" s="5" t="s">
        <v>277</v>
      </c>
      <c r="D38" s="5" t="s">
        <v>269</v>
      </c>
      <c r="E38" t="s">
        <v>41</v>
      </c>
      <c r="G38" s="84"/>
      <c r="J38" s="88"/>
      <c r="L38" s="93"/>
      <c r="N38" s="83"/>
      <c r="Q38" s="28"/>
      <c r="R38"/>
      <c r="S38"/>
      <c r="T38" s="21" t="s">
        <v>110</v>
      </c>
      <c r="U38" s="21"/>
      <c r="W38" s="12"/>
      <c r="X38"/>
      <c r="Y38" t="s">
        <v>111</v>
      </c>
      <c r="Z38" t="s">
        <v>104</v>
      </c>
      <c r="AA38" s="22" t="s">
        <v>48</v>
      </c>
    </row>
    <row r="39" spans="1:27" hidden="1" x14ac:dyDescent="0.25">
      <c r="B39" t="s">
        <v>40</v>
      </c>
      <c r="C39" t="s">
        <v>319</v>
      </c>
      <c r="E39" t="s">
        <v>50</v>
      </c>
      <c r="G39" s="84"/>
      <c r="J39" s="88"/>
      <c r="L39" s="93"/>
      <c r="N39" s="83"/>
      <c r="Q39" s="28">
        <v>2523</v>
      </c>
      <c r="R39"/>
      <c r="S39"/>
      <c r="T39" s="21" t="s">
        <v>112</v>
      </c>
      <c r="U39" s="21"/>
      <c r="W39" s="15">
        <v>0.86</v>
      </c>
      <c r="X39"/>
      <c r="Y39" t="s">
        <v>113</v>
      </c>
      <c r="Z39" t="s">
        <v>59</v>
      </c>
      <c r="AA39" s="9" t="s">
        <v>55</v>
      </c>
    </row>
    <row r="40" spans="1:27" hidden="1" x14ac:dyDescent="0.25">
      <c r="B40" t="s">
        <v>40</v>
      </c>
      <c r="C40" t="s">
        <v>319</v>
      </c>
      <c r="E40" t="s">
        <v>50</v>
      </c>
      <c r="G40" s="84"/>
      <c r="J40" s="88"/>
      <c r="L40" s="93"/>
      <c r="N40" s="83"/>
      <c r="Q40" s="28">
        <v>2916</v>
      </c>
      <c r="R40"/>
      <c r="S40"/>
      <c r="T40" s="21" t="s">
        <v>114</v>
      </c>
      <c r="U40" s="21"/>
      <c r="W40" s="12" t="s">
        <v>115</v>
      </c>
      <c r="X40"/>
      <c r="Y40" t="s">
        <v>116</v>
      </c>
      <c r="Z40" t="s">
        <v>59</v>
      </c>
      <c r="AA40" s="9" t="s">
        <v>55</v>
      </c>
    </row>
    <row r="41" spans="1:27" ht="27.75" hidden="1" customHeight="1" x14ac:dyDescent="0.25">
      <c r="A41" t="s">
        <v>560</v>
      </c>
      <c r="B41" t="s">
        <v>40</v>
      </c>
      <c r="C41" t="s">
        <v>120</v>
      </c>
      <c r="D41" t="s">
        <v>272</v>
      </c>
      <c r="E41" t="s">
        <v>41</v>
      </c>
      <c r="G41" s="84"/>
      <c r="J41" s="88"/>
      <c r="L41" s="93"/>
      <c r="N41" s="83"/>
      <c r="Q41" s="28">
        <v>24035</v>
      </c>
      <c r="R41" s="19"/>
      <c r="S41" s="19"/>
      <c r="T41" s="21" t="s">
        <v>117</v>
      </c>
      <c r="U41" s="21"/>
      <c r="W41" s="12"/>
      <c r="X41"/>
      <c r="Y41" s="16" t="s">
        <v>118</v>
      </c>
      <c r="Z41" t="s">
        <v>88</v>
      </c>
      <c r="AA41" t="s">
        <v>119</v>
      </c>
    </row>
    <row r="42" spans="1:27" hidden="1" x14ac:dyDescent="0.25">
      <c r="A42" t="s">
        <v>560</v>
      </c>
      <c r="B42" t="s">
        <v>40</v>
      </c>
      <c r="C42" t="s">
        <v>120</v>
      </c>
      <c r="E42" t="s">
        <v>121</v>
      </c>
      <c r="G42" s="84"/>
      <c r="J42" s="88"/>
      <c r="L42" s="93"/>
      <c r="N42" s="83"/>
      <c r="Q42" s="28"/>
      <c r="R42"/>
      <c r="S42"/>
      <c r="T42" s="21">
        <v>0.27</v>
      </c>
      <c r="U42" s="21"/>
      <c r="W42" s="12"/>
      <c r="X42"/>
      <c r="Y42" t="s">
        <v>122</v>
      </c>
      <c r="Z42" t="s">
        <v>47</v>
      </c>
      <c r="AA42" s="9" t="s">
        <v>123</v>
      </c>
    </row>
    <row r="43" spans="1:27" ht="30" hidden="1" x14ac:dyDescent="0.25">
      <c r="A43" t="s">
        <v>560</v>
      </c>
      <c r="B43" t="s">
        <v>40</v>
      </c>
      <c r="C43" t="s">
        <v>101</v>
      </c>
      <c r="E43" t="s">
        <v>124</v>
      </c>
      <c r="G43" s="84"/>
      <c r="J43" s="88"/>
      <c r="L43" s="93"/>
      <c r="N43" s="83"/>
      <c r="Q43" s="28" t="s">
        <v>125</v>
      </c>
      <c r="R43"/>
      <c r="S43"/>
      <c r="T43" s="21" t="s">
        <v>126</v>
      </c>
      <c r="U43" s="21"/>
      <c r="W43" s="12"/>
      <c r="X43"/>
      <c r="Y43" t="s">
        <v>127</v>
      </c>
      <c r="Z43" t="s">
        <v>128</v>
      </c>
      <c r="AA43" s="24" t="s">
        <v>129</v>
      </c>
    </row>
    <row r="44" spans="1:27" hidden="1" x14ac:dyDescent="0.25">
      <c r="A44" t="s">
        <v>560</v>
      </c>
      <c r="B44" t="s">
        <v>40</v>
      </c>
      <c r="C44" t="s">
        <v>101</v>
      </c>
      <c r="E44" t="s">
        <v>41</v>
      </c>
      <c r="G44" s="84"/>
      <c r="J44" s="88"/>
      <c r="L44" s="93"/>
      <c r="N44" s="83"/>
      <c r="Q44" s="28"/>
      <c r="R44"/>
      <c r="S44"/>
      <c r="T44" s="21" t="s">
        <v>130</v>
      </c>
      <c r="U44" s="21"/>
      <c r="W44" s="12"/>
      <c r="X44"/>
      <c r="Y44" t="s">
        <v>131</v>
      </c>
      <c r="Z44" t="s">
        <v>47</v>
      </c>
      <c r="AA44" s="22" t="s">
        <v>48</v>
      </c>
    </row>
    <row r="45" spans="1:27" hidden="1" x14ac:dyDescent="0.25">
      <c r="B45" t="s">
        <v>40</v>
      </c>
      <c r="C45" s="5" t="s">
        <v>94</v>
      </c>
      <c r="E45" t="s">
        <v>41</v>
      </c>
      <c r="G45" s="84"/>
      <c r="J45" s="88"/>
      <c r="L45" s="93"/>
      <c r="N45" s="83"/>
      <c r="Q45" s="28"/>
      <c r="R45"/>
      <c r="S45"/>
      <c r="T45" s="21" t="s">
        <v>132</v>
      </c>
      <c r="U45" s="21"/>
      <c r="W45" s="12"/>
      <c r="X45"/>
      <c r="Y45" t="s">
        <v>131</v>
      </c>
      <c r="Z45" t="s">
        <v>47</v>
      </c>
      <c r="AA45" s="22" t="s">
        <v>48</v>
      </c>
    </row>
    <row r="46" spans="1:27" hidden="1" x14ac:dyDescent="0.25">
      <c r="B46" t="s">
        <v>40</v>
      </c>
      <c r="C46" t="s">
        <v>319</v>
      </c>
      <c r="E46" t="s">
        <v>41</v>
      </c>
      <c r="G46" s="84"/>
      <c r="J46" s="88"/>
      <c r="L46" s="93"/>
      <c r="N46" s="83"/>
      <c r="Q46" s="28"/>
      <c r="R46"/>
      <c r="S46"/>
      <c r="T46" s="21" t="s">
        <v>133</v>
      </c>
      <c r="U46" s="21"/>
      <c r="W46" s="12"/>
      <c r="X46"/>
      <c r="Y46" t="s">
        <v>131</v>
      </c>
      <c r="Z46" t="s">
        <v>134</v>
      </c>
      <c r="AA46" t="s">
        <v>135</v>
      </c>
    </row>
    <row r="47" spans="1:27" hidden="1" x14ac:dyDescent="0.25">
      <c r="B47" t="s">
        <v>40</v>
      </c>
      <c r="C47" t="s">
        <v>350</v>
      </c>
      <c r="E47" t="s">
        <v>41</v>
      </c>
      <c r="G47" s="84"/>
      <c r="J47" s="88"/>
      <c r="L47" s="93"/>
      <c r="N47" s="83"/>
      <c r="Q47" s="28"/>
      <c r="R47"/>
      <c r="S47"/>
      <c r="T47" s="21" t="s">
        <v>136</v>
      </c>
      <c r="U47" s="21"/>
      <c r="W47" s="12"/>
      <c r="X47"/>
      <c r="Y47" t="s">
        <v>131</v>
      </c>
      <c r="Z47" t="s">
        <v>134</v>
      </c>
      <c r="AA47" t="s">
        <v>135</v>
      </c>
    </row>
    <row r="48" spans="1:27" hidden="1" x14ac:dyDescent="0.25">
      <c r="B48" t="s">
        <v>40</v>
      </c>
      <c r="C48" t="s">
        <v>137</v>
      </c>
      <c r="E48" t="s">
        <v>41</v>
      </c>
      <c r="G48" s="84"/>
      <c r="J48" s="88"/>
      <c r="L48" s="93"/>
      <c r="N48" s="83"/>
      <c r="Q48" s="28"/>
      <c r="R48"/>
      <c r="S48"/>
      <c r="T48" s="21">
        <v>0.06</v>
      </c>
      <c r="U48" s="21"/>
      <c r="W48" s="12"/>
      <c r="X48"/>
      <c r="Y48" t="s">
        <v>131</v>
      </c>
      <c r="Z48" t="s">
        <v>134</v>
      </c>
      <c r="AA48" t="s">
        <v>135</v>
      </c>
    </row>
    <row r="49" spans="1:28" hidden="1" x14ac:dyDescent="0.25">
      <c r="B49" t="s">
        <v>40</v>
      </c>
      <c r="C49" t="s">
        <v>138</v>
      </c>
      <c r="E49" t="s">
        <v>41</v>
      </c>
      <c r="G49" s="84"/>
      <c r="J49" s="88"/>
      <c r="L49" s="93"/>
      <c r="N49" s="83"/>
      <c r="Q49" s="28"/>
      <c r="R49"/>
      <c r="S49"/>
      <c r="T49" s="21" t="s">
        <v>139</v>
      </c>
      <c r="U49" s="21"/>
      <c r="W49" s="12"/>
      <c r="X49"/>
      <c r="Y49" t="s">
        <v>131</v>
      </c>
      <c r="Z49" t="s">
        <v>134</v>
      </c>
      <c r="AA49" t="s">
        <v>135</v>
      </c>
    </row>
    <row r="50" spans="1:28" ht="33" hidden="1" customHeight="1" x14ac:dyDescent="0.25">
      <c r="A50" t="s">
        <v>560</v>
      </c>
      <c r="B50" t="s">
        <v>40</v>
      </c>
      <c r="C50" t="s">
        <v>557</v>
      </c>
      <c r="E50" t="s">
        <v>41</v>
      </c>
      <c r="G50" s="84"/>
      <c r="J50" s="88"/>
      <c r="L50" s="93"/>
      <c r="N50" s="83"/>
      <c r="Q50" s="28"/>
      <c r="R50"/>
      <c r="S50"/>
      <c r="T50" s="21" t="s">
        <v>140</v>
      </c>
      <c r="U50" s="21"/>
      <c r="W50" s="12"/>
      <c r="X50"/>
      <c r="Y50" s="16" t="s">
        <v>131</v>
      </c>
      <c r="Z50" t="s">
        <v>134</v>
      </c>
      <c r="AA50" t="s">
        <v>135</v>
      </c>
    </row>
    <row r="51" spans="1:28" hidden="1" x14ac:dyDescent="0.25">
      <c r="B51" t="s">
        <v>40</v>
      </c>
      <c r="C51" s="5" t="s">
        <v>280</v>
      </c>
      <c r="D51" t="s">
        <v>569</v>
      </c>
      <c r="E51" t="s">
        <v>41</v>
      </c>
      <c r="G51" s="84"/>
      <c r="J51" s="88"/>
      <c r="L51" s="93"/>
      <c r="N51" s="83"/>
      <c r="Q51" s="28"/>
      <c r="R51"/>
      <c r="S51"/>
      <c r="T51" s="21" t="s">
        <v>141</v>
      </c>
      <c r="U51" s="21"/>
      <c r="W51" s="12"/>
      <c r="X51"/>
      <c r="Y51" t="s">
        <v>131</v>
      </c>
      <c r="Z51" t="s">
        <v>134</v>
      </c>
      <c r="AA51" t="s">
        <v>135</v>
      </c>
    </row>
    <row r="52" spans="1:28" hidden="1" x14ac:dyDescent="0.25">
      <c r="A52" t="s">
        <v>560</v>
      </c>
      <c r="B52" t="s">
        <v>40</v>
      </c>
      <c r="C52" t="s">
        <v>101</v>
      </c>
      <c r="E52" t="s">
        <v>41</v>
      </c>
      <c r="G52" s="84"/>
      <c r="J52" s="88"/>
      <c r="L52" s="93"/>
      <c r="N52" s="83"/>
      <c r="Q52" s="28"/>
      <c r="R52"/>
      <c r="S52"/>
      <c r="T52" s="21" t="s">
        <v>142</v>
      </c>
      <c r="U52" s="21"/>
      <c r="W52" s="12"/>
      <c r="X52"/>
      <c r="Y52" t="s">
        <v>143</v>
      </c>
      <c r="Z52" t="s">
        <v>104</v>
      </c>
      <c r="AA52" s="22" t="s">
        <v>48</v>
      </c>
    </row>
    <row r="53" spans="1:28" hidden="1" x14ac:dyDescent="0.25">
      <c r="B53" t="s">
        <v>40</v>
      </c>
      <c r="C53" s="5" t="s">
        <v>94</v>
      </c>
      <c r="E53" t="s">
        <v>41</v>
      </c>
      <c r="G53" s="84"/>
      <c r="J53" s="88"/>
      <c r="L53" s="93"/>
      <c r="N53" s="83"/>
      <c r="Q53" s="28"/>
      <c r="R53"/>
      <c r="S53"/>
      <c r="T53" s="21" t="s">
        <v>144</v>
      </c>
      <c r="U53" s="21"/>
      <c r="W53" s="12"/>
      <c r="X53"/>
      <c r="Y53" t="s">
        <v>143</v>
      </c>
      <c r="Z53" t="s">
        <v>104</v>
      </c>
      <c r="AA53" s="22" t="s">
        <v>48</v>
      </c>
    </row>
    <row r="54" spans="1:28" hidden="1" x14ac:dyDescent="0.25">
      <c r="A54" t="s">
        <v>560</v>
      </c>
      <c r="B54" t="s">
        <v>40</v>
      </c>
      <c r="C54" t="s">
        <v>120</v>
      </c>
      <c r="D54" t="s">
        <v>312</v>
      </c>
      <c r="E54" t="s">
        <v>145</v>
      </c>
      <c r="G54" s="84"/>
      <c r="J54" s="88"/>
      <c r="L54" s="93"/>
      <c r="N54" s="83"/>
      <c r="Q54" s="28" t="s">
        <v>146</v>
      </c>
      <c r="R54"/>
      <c r="S54"/>
      <c r="T54" s="21">
        <v>0.28999999999999998</v>
      </c>
      <c r="U54" s="21"/>
      <c r="W54" s="12"/>
      <c r="X54"/>
      <c r="Y54" t="s">
        <v>147</v>
      </c>
      <c r="Z54" t="s">
        <v>148</v>
      </c>
      <c r="AA54" t="s">
        <v>149</v>
      </c>
    </row>
    <row r="55" spans="1:28" hidden="1" x14ac:dyDescent="0.25">
      <c r="A55" s="5"/>
      <c r="B55" s="5" t="s">
        <v>150</v>
      </c>
      <c r="C55" s="5" t="s">
        <v>266</v>
      </c>
      <c r="D55" s="5"/>
      <c r="E55" s="5" t="s">
        <v>151</v>
      </c>
      <c r="F55" s="5">
        <v>2022</v>
      </c>
      <c r="G55" s="85" t="s">
        <v>152</v>
      </c>
      <c r="H55" s="5"/>
      <c r="I55" s="5"/>
      <c r="J55" s="89"/>
      <c r="K55" s="5"/>
      <c r="L55" s="94"/>
      <c r="M55" s="5"/>
      <c r="N55" s="82"/>
      <c r="O55" s="5"/>
      <c r="P55" s="5" t="s">
        <v>168</v>
      </c>
      <c r="Q55" s="29"/>
      <c r="R55" s="5"/>
      <c r="S55" s="5"/>
      <c r="T55" s="20"/>
      <c r="U55" s="20"/>
      <c r="V55" s="11"/>
      <c r="W55" s="122">
        <v>2.5000000000000001E-2</v>
      </c>
      <c r="X55" t="s">
        <v>603</v>
      </c>
      <c r="Y55" s="5"/>
      <c r="Z55" s="5" t="s">
        <v>153</v>
      </c>
      <c r="AA55" s="9" t="s">
        <v>154</v>
      </c>
    </row>
    <row r="56" spans="1:28" hidden="1" x14ac:dyDescent="0.25">
      <c r="A56" s="5"/>
      <c r="B56" s="5" t="s">
        <v>150</v>
      </c>
      <c r="C56" s="5" t="s">
        <v>266</v>
      </c>
      <c r="D56" s="5"/>
      <c r="E56" s="5" t="s">
        <v>155</v>
      </c>
      <c r="F56" s="5">
        <v>2022</v>
      </c>
      <c r="G56" s="85" t="s">
        <v>156</v>
      </c>
      <c r="H56" s="5"/>
      <c r="I56" s="5"/>
      <c r="J56" s="89"/>
      <c r="K56" s="5"/>
      <c r="L56" s="94"/>
      <c r="M56" s="5"/>
      <c r="N56" s="82"/>
      <c r="O56" s="5"/>
      <c r="P56" s="5" t="s">
        <v>168</v>
      </c>
      <c r="Q56" s="29"/>
      <c r="R56" s="5"/>
      <c r="S56" s="5"/>
      <c r="T56" s="20"/>
      <c r="U56" s="20"/>
      <c r="V56" s="11"/>
      <c r="W56" s="122">
        <v>2.5000000000000001E-2</v>
      </c>
      <c r="X56" t="s">
        <v>603</v>
      </c>
      <c r="Y56" s="5"/>
      <c r="Z56" s="5"/>
      <c r="AA56" s="5" t="s">
        <v>154</v>
      </c>
    </row>
    <row r="57" spans="1:28" hidden="1" x14ac:dyDescent="0.25">
      <c r="A57" s="5"/>
      <c r="B57" s="5" t="s">
        <v>150</v>
      </c>
      <c r="C57" s="5" t="s">
        <v>266</v>
      </c>
      <c r="D57" s="5"/>
      <c r="E57" s="5" t="s">
        <v>157</v>
      </c>
      <c r="F57" s="5">
        <v>2022</v>
      </c>
      <c r="G57" s="85" t="s">
        <v>158</v>
      </c>
      <c r="H57" s="5"/>
      <c r="I57" s="5"/>
      <c r="J57" s="89"/>
      <c r="K57" s="5"/>
      <c r="L57" s="94"/>
      <c r="M57" s="5"/>
      <c r="N57" s="82"/>
      <c r="O57" s="5"/>
      <c r="P57" s="5" t="s">
        <v>168</v>
      </c>
      <c r="Q57" s="29"/>
      <c r="R57" s="5"/>
      <c r="S57" s="5"/>
      <c r="T57" s="20"/>
      <c r="U57" s="20"/>
      <c r="V57" s="11"/>
      <c r="W57" s="122">
        <v>2.5000000000000001E-2</v>
      </c>
      <c r="X57" t="s">
        <v>603</v>
      </c>
      <c r="Y57" s="5"/>
      <c r="Z57" s="5"/>
      <c r="AA57" s="9" t="s">
        <v>154</v>
      </c>
    </row>
    <row r="58" spans="1:28" hidden="1" x14ac:dyDescent="0.25">
      <c r="A58" s="5"/>
      <c r="B58" s="5" t="s">
        <v>150</v>
      </c>
      <c r="C58" s="5" t="s">
        <v>266</v>
      </c>
      <c r="D58" s="5"/>
      <c r="E58" s="5" t="s">
        <v>159</v>
      </c>
      <c r="F58" s="5">
        <v>2022</v>
      </c>
      <c r="G58" s="85" t="s">
        <v>160</v>
      </c>
      <c r="H58" s="5"/>
      <c r="I58" s="5"/>
      <c r="J58" s="89"/>
      <c r="K58" s="5"/>
      <c r="L58" s="94"/>
      <c r="M58" s="5"/>
      <c r="N58" s="82"/>
      <c r="O58" s="5"/>
      <c r="P58" s="5" t="s">
        <v>168</v>
      </c>
      <c r="Q58" s="29"/>
      <c r="R58" s="5"/>
      <c r="S58" s="5"/>
      <c r="T58" s="20"/>
      <c r="U58" s="20"/>
      <c r="V58" s="11"/>
      <c r="W58" s="122">
        <v>2.5000000000000001E-2</v>
      </c>
      <c r="X58" t="s">
        <v>603</v>
      </c>
      <c r="Y58" s="5"/>
      <c r="Z58" s="5"/>
      <c r="AA58" s="5" t="s">
        <v>154</v>
      </c>
    </row>
    <row r="59" spans="1:28" hidden="1" x14ac:dyDescent="0.25">
      <c r="A59" s="5"/>
      <c r="B59" s="5" t="s">
        <v>150</v>
      </c>
      <c r="C59" s="5" t="s">
        <v>266</v>
      </c>
      <c r="D59" s="5"/>
      <c r="E59" s="5" t="s">
        <v>161</v>
      </c>
      <c r="F59" s="5">
        <v>2022</v>
      </c>
      <c r="G59" s="85" t="s">
        <v>162</v>
      </c>
      <c r="H59" s="5"/>
      <c r="I59" s="5"/>
      <c r="J59" s="89"/>
      <c r="K59" s="5"/>
      <c r="L59" s="94"/>
      <c r="M59" s="5"/>
      <c r="N59" s="82"/>
      <c r="O59" s="5"/>
      <c r="P59" s="5" t="s">
        <v>168</v>
      </c>
      <c r="Q59" s="29"/>
      <c r="R59" s="5"/>
      <c r="S59" s="5"/>
      <c r="T59" s="20"/>
      <c r="U59" s="20"/>
      <c r="V59" s="11"/>
      <c r="W59" s="122">
        <v>2.5000000000000001E-2</v>
      </c>
      <c r="X59" t="s">
        <v>603</v>
      </c>
      <c r="Y59" s="5"/>
      <c r="Z59" s="5"/>
      <c r="AA59" s="9" t="s">
        <v>154</v>
      </c>
    </row>
    <row r="60" spans="1:28" hidden="1" x14ac:dyDescent="0.25">
      <c r="A60" s="5"/>
      <c r="B60" s="5" t="s">
        <v>150</v>
      </c>
      <c r="C60" s="5" t="s">
        <v>266</v>
      </c>
      <c r="D60" s="5"/>
      <c r="E60" s="5" t="s">
        <v>124</v>
      </c>
      <c r="F60" s="5">
        <v>2022</v>
      </c>
      <c r="G60" s="85" t="s">
        <v>163</v>
      </c>
      <c r="H60" s="5"/>
      <c r="I60" s="5"/>
      <c r="J60" s="89"/>
      <c r="K60" s="5"/>
      <c r="L60" s="94"/>
      <c r="M60" s="5"/>
      <c r="N60" s="82"/>
      <c r="O60" s="5"/>
      <c r="P60" s="5" t="s">
        <v>168</v>
      </c>
      <c r="Q60" s="29"/>
      <c r="R60" s="5"/>
      <c r="S60" s="5"/>
      <c r="T60" s="20"/>
      <c r="U60" s="20"/>
      <c r="V60" s="11"/>
      <c r="W60" s="122">
        <v>2.5000000000000001E-2</v>
      </c>
      <c r="X60" t="s">
        <v>603</v>
      </c>
      <c r="Y60" s="5"/>
      <c r="Z60" s="5"/>
      <c r="AA60" s="5" t="s">
        <v>154</v>
      </c>
    </row>
    <row r="61" spans="1:28" hidden="1" x14ac:dyDescent="0.25">
      <c r="A61" s="5"/>
      <c r="B61" s="5" t="s">
        <v>150</v>
      </c>
      <c r="C61" s="5" t="s">
        <v>266</v>
      </c>
      <c r="D61" s="5"/>
      <c r="E61" s="5" t="s">
        <v>164</v>
      </c>
      <c r="F61" s="5">
        <v>2022</v>
      </c>
      <c r="G61" s="85" t="s">
        <v>165</v>
      </c>
      <c r="H61" s="5"/>
      <c r="I61" s="5"/>
      <c r="J61" s="89"/>
      <c r="K61" s="5"/>
      <c r="L61" s="94"/>
      <c r="M61" s="5"/>
      <c r="N61" s="82"/>
      <c r="O61" s="5"/>
      <c r="P61" s="5" t="s">
        <v>168</v>
      </c>
      <c r="Q61" s="29"/>
      <c r="R61" s="5"/>
      <c r="S61" s="5"/>
      <c r="T61" s="20"/>
      <c r="U61" s="20"/>
      <c r="V61" s="11"/>
      <c r="W61" s="122">
        <v>2.5000000000000001E-2</v>
      </c>
      <c r="X61" t="s">
        <v>603</v>
      </c>
      <c r="Y61" s="5"/>
      <c r="Z61" s="5"/>
      <c r="AA61" s="5" t="s">
        <v>154</v>
      </c>
    </row>
    <row r="62" spans="1:28" hidden="1" x14ac:dyDescent="0.25">
      <c r="A62" s="5"/>
      <c r="B62" s="5" t="s">
        <v>150</v>
      </c>
      <c r="C62" s="5" t="s">
        <v>266</v>
      </c>
      <c r="D62" s="5"/>
      <c r="E62" s="5" t="s">
        <v>166</v>
      </c>
      <c r="F62" s="5">
        <v>2022</v>
      </c>
      <c r="G62" s="85" t="s">
        <v>167</v>
      </c>
      <c r="H62" s="5"/>
      <c r="I62" s="5"/>
      <c r="J62" s="89"/>
      <c r="K62" s="5"/>
      <c r="L62" s="94"/>
      <c r="M62" s="5"/>
      <c r="N62" s="82"/>
      <c r="O62" s="5"/>
      <c r="P62" s="5" t="s">
        <v>168</v>
      </c>
      <c r="Q62" s="29"/>
      <c r="R62" s="5"/>
      <c r="S62" s="5"/>
      <c r="T62" s="20"/>
      <c r="U62" s="20"/>
      <c r="V62" s="11"/>
      <c r="W62" s="122">
        <v>2.5000000000000001E-2</v>
      </c>
      <c r="X62" t="s">
        <v>603</v>
      </c>
      <c r="Y62" s="5"/>
      <c r="Z62" s="5"/>
      <c r="AA62" s="5" t="s">
        <v>154</v>
      </c>
    </row>
    <row r="63" spans="1:28" hidden="1" x14ac:dyDescent="0.25">
      <c r="A63" s="5" t="s">
        <v>560</v>
      </c>
      <c r="B63" s="5" t="s">
        <v>169</v>
      </c>
      <c r="C63" s="5" t="s">
        <v>172</v>
      </c>
      <c r="D63" s="5" t="s">
        <v>313</v>
      </c>
      <c r="E63" s="5" t="s">
        <v>173</v>
      </c>
      <c r="F63" s="5">
        <v>2010</v>
      </c>
      <c r="G63" s="86"/>
      <c r="H63" s="5"/>
      <c r="I63" s="5"/>
      <c r="J63" s="89"/>
      <c r="K63" s="5"/>
      <c r="L63" s="94"/>
      <c r="M63" s="5"/>
      <c r="N63" s="82"/>
      <c r="O63" s="5"/>
      <c r="P63" s="5"/>
      <c r="Q63" s="5">
        <v>2.3E-2</v>
      </c>
      <c r="R63" s="5"/>
      <c r="S63" s="5"/>
      <c r="T63" s="20"/>
      <c r="U63" s="20"/>
      <c r="V63" s="11"/>
      <c r="W63" s="11"/>
      <c r="X63"/>
      <c r="Y63" s="5"/>
      <c r="Z63" s="5" t="s">
        <v>170</v>
      </c>
      <c r="AA63" s="7" t="s">
        <v>174</v>
      </c>
      <c r="AB63" s="9" t="s">
        <v>171</v>
      </c>
    </row>
    <row r="64" spans="1:28" hidden="1" x14ac:dyDescent="0.25">
      <c r="A64" s="5"/>
      <c r="B64" s="5" t="s">
        <v>150</v>
      </c>
      <c r="C64" s="5" t="s">
        <v>266</v>
      </c>
      <c r="D64" s="5"/>
      <c r="E64" s="5" t="s">
        <v>175</v>
      </c>
      <c r="F64" s="5">
        <v>2022</v>
      </c>
      <c r="G64" s="85" t="s">
        <v>176</v>
      </c>
      <c r="H64" s="5"/>
      <c r="I64" s="5"/>
      <c r="J64" s="89"/>
      <c r="K64" s="5"/>
      <c r="L64" s="94"/>
      <c r="M64" s="5"/>
      <c r="N64" s="82"/>
      <c r="O64" s="5"/>
      <c r="P64" s="5" t="s">
        <v>168</v>
      </c>
      <c r="Q64" s="29"/>
      <c r="R64" s="5"/>
      <c r="S64" s="5"/>
      <c r="T64" s="20"/>
      <c r="U64" s="20"/>
      <c r="V64" s="11"/>
      <c r="W64" s="122">
        <v>2.5000000000000001E-2</v>
      </c>
      <c r="X64" t="s">
        <v>603</v>
      </c>
      <c r="Y64" s="5"/>
      <c r="Z64" s="5"/>
      <c r="AA64" s="5" t="s">
        <v>154</v>
      </c>
    </row>
    <row r="65" spans="1:28" s="130" customFormat="1" hidden="1" x14ac:dyDescent="0.25">
      <c r="A65" s="123" t="s">
        <v>560</v>
      </c>
      <c r="B65" s="123" t="s">
        <v>150</v>
      </c>
      <c r="C65" s="123" t="s">
        <v>266</v>
      </c>
      <c r="D65" s="123"/>
      <c r="E65" s="123" t="s">
        <v>177</v>
      </c>
      <c r="F65" s="123">
        <v>2022</v>
      </c>
      <c r="G65" s="124" t="s">
        <v>178</v>
      </c>
      <c r="H65" s="123"/>
      <c r="I65" s="123"/>
      <c r="J65" s="125"/>
      <c r="K65" s="123"/>
      <c r="L65" s="125"/>
      <c r="M65" s="123"/>
      <c r="N65" s="125"/>
      <c r="O65" s="123"/>
      <c r="P65" s="123" t="s">
        <v>168</v>
      </c>
      <c r="Q65" s="126"/>
      <c r="R65" s="127"/>
      <c r="S65" s="127"/>
      <c r="T65" s="128"/>
      <c r="U65" s="128"/>
      <c r="V65" s="129"/>
      <c r="W65" s="122">
        <v>2.5000000000000001E-2</v>
      </c>
      <c r="X65" t="s">
        <v>603</v>
      </c>
      <c r="Y65" s="123"/>
      <c r="Z65" s="123"/>
      <c r="AA65" s="123" t="s">
        <v>154</v>
      </c>
    </row>
    <row r="66" spans="1:28" hidden="1" x14ac:dyDescent="0.25">
      <c r="A66" s="5"/>
      <c r="B66" s="5" t="s">
        <v>150</v>
      </c>
      <c r="C66" s="5" t="s">
        <v>266</v>
      </c>
      <c r="D66" s="5"/>
      <c r="E66" s="5" t="s">
        <v>179</v>
      </c>
      <c r="F66" s="5">
        <v>2022</v>
      </c>
      <c r="G66" s="85" t="s">
        <v>180</v>
      </c>
      <c r="H66" s="5"/>
      <c r="I66" s="5"/>
      <c r="J66" s="89"/>
      <c r="K66" s="5"/>
      <c r="L66" s="94"/>
      <c r="M66" s="5"/>
      <c r="N66" s="82"/>
      <c r="O66" s="5"/>
      <c r="P66" s="5" t="s">
        <v>168</v>
      </c>
      <c r="Q66" s="29"/>
      <c r="R66" s="5"/>
      <c r="S66" s="5"/>
      <c r="T66" s="20"/>
      <c r="U66" s="20"/>
      <c r="V66" s="11"/>
      <c r="W66" s="122">
        <v>2.5000000000000001E-2</v>
      </c>
      <c r="X66" t="s">
        <v>603</v>
      </c>
      <c r="Y66" s="5"/>
      <c r="Z66" s="5"/>
      <c r="AA66" s="9" t="s">
        <v>154</v>
      </c>
    </row>
    <row r="67" spans="1:28" x14ac:dyDescent="0.25">
      <c r="A67" s="5" t="s">
        <v>560</v>
      </c>
      <c r="B67" s="5" t="s">
        <v>181</v>
      </c>
      <c r="C67" s="54" t="s">
        <v>182</v>
      </c>
      <c r="D67" s="5"/>
      <c r="E67" s="5" t="s">
        <v>159</v>
      </c>
      <c r="F67" s="5">
        <v>2010</v>
      </c>
      <c r="G67" s="86"/>
      <c r="H67" s="5"/>
      <c r="I67" s="5"/>
      <c r="J67" s="89"/>
      <c r="K67" s="5"/>
      <c r="L67" s="94"/>
      <c r="M67" s="5"/>
      <c r="N67" s="82"/>
      <c r="O67" s="5"/>
      <c r="P67" s="5"/>
      <c r="Q67" s="5" t="s">
        <v>183</v>
      </c>
      <c r="R67" s="5"/>
      <c r="S67" s="5"/>
      <c r="T67" s="20"/>
      <c r="U67" s="5"/>
      <c r="V67" s="11"/>
      <c r="W67" s="122">
        <v>6.5000000000000002E-2</v>
      </c>
      <c r="X67" t="s">
        <v>608</v>
      </c>
      <c r="Y67" s="5"/>
      <c r="Z67" s="5" t="s">
        <v>170</v>
      </c>
      <c r="AA67" s="7" t="s">
        <v>184</v>
      </c>
      <c r="AB67" s="9" t="s">
        <v>171</v>
      </c>
    </row>
    <row r="68" spans="1:28" x14ac:dyDescent="0.25">
      <c r="A68" s="5" t="s">
        <v>560</v>
      </c>
      <c r="B68" s="5" t="s">
        <v>181</v>
      </c>
      <c r="C68" s="54" t="s">
        <v>186</v>
      </c>
      <c r="D68" s="5"/>
      <c r="E68" s="5" t="s">
        <v>173</v>
      </c>
      <c r="F68" s="5">
        <v>2012</v>
      </c>
      <c r="G68" s="86"/>
      <c r="H68" s="5"/>
      <c r="I68" s="5"/>
      <c r="J68" s="89"/>
      <c r="K68" s="5"/>
      <c r="L68" s="94"/>
      <c r="M68" s="5"/>
      <c r="N68" s="82"/>
      <c r="O68" s="5"/>
      <c r="P68" s="5"/>
      <c r="Q68" s="5" t="s">
        <v>187</v>
      </c>
      <c r="R68" s="5"/>
      <c r="S68" s="5"/>
      <c r="T68" s="20"/>
      <c r="U68" s="5"/>
      <c r="V68" s="11"/>
      <c r="W68" s="122">
        <v>6.5000000000000002E-2</v>
      </c>
      <c r="X68" t="s">
        <v>608</v>
      </c>
      <c r="Y68" s="5"/>
      <c r="Z68" s="5" t="s">
        <v>170</v>
      </c>
      <c r="AA68" s="7" t="s">
        <v>188</v>
      </c>
      <c r="AB68" s="9" t="s">
        <v>171</v>
      </c>
    </row>
    <row r="69" spans="1:28" x14ac:dyDescent="0.25">
      <c r="A69" s="5"/>
      <c r="B69" s="5" t="s">
        <v>181</v>
      </c>
      <c r="C69" s="54" t="s">
        <v>443</v>
      </c>
      <c r="D69" s="5"/>
      <c r="E69" s="5" t="s">
        <v>157</v>
      </c>
      <c r="F69" s="5">
        <v>2012</v>
      </c>
      <c r="G69" s="86"/>
      <c r="H69" s="5"/>
      <c r="I69" s="5"/>
      <c r="J69" s="89"/>
      <c r="K69" s="5"/>
      <c r="L69" s="94"/>
      <c r="M69" s="5"/>
      <c r="N69" s="82"/>
      <c r="O69" s="5"/>
      <c r="P69" s="5"/>
      <c r="Q69" s="5">
        <v>0</v>
      </c>
      <c r="R69" s="5"/>
      <c r="S69" s="5"/>
      <c r="T69" s="20"/>
      <c r="U69" s="5"/>
      <c r="V69" s="11"/>
      <c r="W69" s="122">
        <v>6.5000000000000002E-2</v>
      </c>
      <c r="X69" t="s">
        <v>608</v>
      </c>
      <c r="Y69" s="5"/>
      <c r="Z69" s="5" t="s">
        <v>170</v>
      </c>
      <c r="AA69" s="7" t="s">
        <v>189</v>
      </c>
      <c r="AB69" s="9" t="s">
        <v>171</v>
      </c>
    </row>
    <row r="70" spans="1:28" x14ac:dyDescent="0.25">
      <c r="A70" s="5" t="s">
        <v>560</v>
      </c>
      <c r="B70" s="5" t="s">
        <v>181</v>
      </c>
      <c r="C70" s="54" t="s">
        <v>182</v>
      </c>
      <c r="D70" s="5"/>
      <c r="E70" s="5" t="s">
        <v>190</v>
      </c>
      <c r="F70" s="5">
        <v>2012</v>
      </c>
      <c r="G70" s="86"/>
      <c r="H70" s="5"/>
      <c r="I70" s="5"/>
      <c r="J70" s="89"/>
      <c r="K70" s="5"/>
      <c r="L70" s="94"/>
      <c r="M70" s="5"/>
      <c r="N70" s="82"/>
      <c r="O70" s="5"/>
      <c r="P70" s="5"/>
      <c r="Q70" s="5" t="s">
        <v>191</v>
      </c>
      <c r="R70" s="5"/>
      <c r="S70" s="5"/>
      <c r="T70" s="20"/>
      <c r="U70" s="5"/>
      <c r="V70" s="11"/>
      <c r="W70" s="122">
        <v>6.5000000000000002E-2</v>
      </c>
      <c r="X70" t="s">
        <v>608</v>
      </c>
      <c r="Y70" s="5"/>
      <c r="Z70" s="5" t="s">
        <v>170</v>
      </c>
      <c r="AA70" s="7" t="s">
        <v>192</v>
      </c>
      <c r="AB70" s="9" t="s">
        <v>171</v>
      </c>
    </row>
    <row r="71" spans="1:28" x14ac:dyDescent="0.25">
      <c r="A71" s="5"/>
      <c r="B71" s="5" t="s">
        <v>181</v>
      </c>
      <c r="C71" s="54" t="s">
        <v>443</v>
      </c>
      <c r="D71" s="5"/>
      <c r="E71" s="5" t="s">
        <v>157</v>
      </c>
      <c r="F71" s="5">
        <v>2012</v>
      </c>
      <c r="G71" s="86"/>
      <c r="H71" s="5"/>
      <c r="I71" s="5"/>
      <c r="J71" s="89"/>
      <c r="K71" s="5"/>
      <c r="L71" s="94"/>
      <c r="M71" s="5"/>
      <c r="N71" s="82"/>
      <c r="O71" s="5"/>
      <c r="P71" s="5"/>
      <c r="Q71" s="5" t="s">
        <v>193</v>
      </c>
      <c r="R71" s="5"/>
      <c r="S71" s="5"/>
      <c r="T71" s="20"/>
      <c r="U71" s="5"/>
      <c r="V71" s="11"/>
      <c r="W71" s="122">
        <v>6.5000000000000002E-2</v>
      </c>
      <c r="X71" t="s">
        <v>608</v>
      </c>
      <c r="Y71" s="5"/>
      <c r="Z71" s="5" t="s">
        <v>194</v>
      </c>
      <c r="AA71" s="7" t="s">
        <v>195</v>
      </c>
      <c r="AB71" s="9" t="s">
        <v>171</v>
      </c>
    </row>
    <row r="72" spans="1:28" hidden="1" x14ac:dyDescent="0.25">
      <c r="A72" s="5" t="s">
        <v>560</v>
      </c>
      <c r="B72" s="5" t="s">
        <v>169</v>
      </c>
      <c r="C72" s="5" t="s">
        <v>172</v>
      </c>
      <c r="D72" s="5" t="s">
        <v>312</v>
      </c>
      <c r="E72" s="5" t="s">
        <v>196</v>
      </c>
      <c r="F72" s="5">
        <v>2009</v>
      </c>
      <c r="G72" s="86"/>
      <c r="H72" s="5"/>
      <c r="I72" s="5"/>
      <c r="J72" s="89"/>
      <c r="K72" s="5"/>
      <c r="L72" s="94"/>
      <c r="M72" s="5"/>
      <c r="N72" s="82"/>
      <c r="O72" s="5"/>
      <c r="P72" s="5"/>
      <c r="Q72" s="5" t="s">
        <v>197</v>
      </c>
      <c r="R72" s="5"/>
      <c r="S72" s="5"/>
      <c r="T72" s="20"/>
      <c r="U72" s="20"/>
      <c r="V72" s="11"/>
      <c r="W72" s="11"/>
      <c r="X72"/>
      <c r="Y72" s="5"/>
      <c r="Z72" s="5" t="s">
        <v>198</v>
      </c>
      <c r="AA72" s="7" t="s">
        <v>199</v>
      </c>
      <c r="AB72" s="9" t="s">
        <v>171</v>
      </c>
    </row>
    <row r="73" spans="1:28" hidden="1" x14ac:dyDescent="0.25">
      <c r="A73" s="5"/>
      <c r="B73" s="5" t="s">
        <v>150</v>
      </c>
      <c r="C73" s="5" t="s">
        <v>266</v>
      </c>
      <c r="D73" s="5"/>
      <c r="E73" s="5" t="s">
        <v>145</v>
      </c>
      <c r="F73" s="5">
        <v>2022</v>
      </c>
      <c r="G73" s="85" t="s">
        <v>200</v>
      </c>
      <c r="H73" s="5"/>
      <c r="I73" s="5"/>
      <c r="J73" s="89"/>
      <c r="K73" s="5"/>
      <c r="L73" s="94"/>
      <c r="M73" s="5"/>
      <c r="N73" s="82"/>
      <c r="O73" s="5"/>
      <c r="P73" s="5" t="s">
        <v>168</v>
      </c>
      <c r="Q73" s="29"/>
      <c r="R73" s="5"/>
      <c r="S73" s="5"/>
      <c r="T73" s="20"/>
      <c r="U73" s="20"/>
      <c r="V73" s="11"/>
      <c r="W73" s="122">
        <v>2.5000000000000001E-2</v>
      </c>
      <c r="X73" t="s">
        <v>603</v>
      </c>
      <c r="Y73" s="5"/>
      <c r="Z73" s="5"/>
      <c r="AA73" s="5" t="s">
        <v>154</v>
      </c>
    </row>
    <row r="74" spans="1:28" hidden="1" x14ac:dyDescent="0.25">
      <c r="A74" s="5"/>
      <c r="B74" s="5" t="s">
        <v>150</v>
      </c>
      <c r="C74" s="5" t="s">
        <v>266</v>
      </c>
      <c r="D74" s="5"/>
      <c r="E74" s="5" t="s">
        <v>201</v>
      </c>
      <c r="F74" s="5">
        <v>2022</v>
      </c>
      <c r="G74" s="85" t="s">
        <v>202</v>
      </c>
      <c r="H74" s="5"/>
      <c r="I74" s="5"/>
      <c r="J74" s="89"/>
      <c r="K74" s="5"/>
      <c r="L74" s="94"/>
      <c r="M74" s="5"/>
      <c r="N74" s="82"/>
      <c r="O74" s="5"/>
      <c r="P74" s="5" t="s">
        <v>168</v>
      </c>
      <c r="Q74" s="29"/>
      <c r="R74" s="5"/>
      <c r="S74" s="5"/>
      <c r="T74" s="20"/>
      <c r="U74" s="20"/>
      <c r="V74" s="11"/>
      <c r="W74" s="122">
        <v>2.5000000000000001E-2</v>
      </c>
      <c r="X74" t="s">
        <v>603</v>
      </c>
      <c r="Y74" s="5"/>
      <c r="Z74" s="5"/>
      <c r="AA74" s="5" t="s">
        <v>154</v>
      </c>
    </row>
    <row r="75" spans="1:28" x14ac:dyDescent="0.25">
      <c r="A75" s="5" t="s">
        <v>560</v>
      </c>
      <c r="B75" s="5" t="s">
        <v>181</v>
      </c>
      <c r="C75" s="54" t="s">
        <v>203</v>
      </c>
      <c r="D75" s="5" t="s">
        <v>312</v>
      </c>
      <c r="E75" s="5" t="s">
        <v>157</v>
      </c>
      <c r="F75" s="5">
        <v>2012</v>
      </c>
      <c r="G75" s="86"/>
      <c r="H75" s="5"/>
      <c r="I75" s="5"/>
      <c r="J75" s="89"/>
      <c r="K75" s="5"/>
      <c r="L75" s="94"/>
      <c r="M75" s="5"/>
      <c r="N75" s="82"/>
      <c r="O75" s="5"/>
      <c r="P75" s="5"/>
      <c r="Q75" s="5" t="s">
        <v>204</v>
      </c>
      <c r="R75" s="5"/>
      <c r="S75" s="5"/>
      <c r="T75" s="20"/>
      <c r="U75" s="5"/>
      <c r="V75" s="11"/>
      <c r="W75" s="122">
        <v>6.5000000000000002E-2</v>
      </c>
      <c r="X75" t="s">
        <v>608</v>
      </c>
      <c r="Y75" s="5"/>
      <c r="Z75" s="5" t="s">
        <v>205</v>
      </c>
      <c r="AA75" s="7" t="s">
        <v>206</v>
      </c>
      <c r="AB75" s="9" t="s">
        <v>171</v>
      </c>
    </row>
    <row r="76" spans="1:28" ht="30" hidden="1" x14ac:dyDescent="0.25">
      <c r="B76" t="s">
        <v>150</v>
      </c>
      <c r="C76" s="5" t="s">
        <v>266</v>
      </c>
      <c r="E76" t="s">
        <v>124</v>
      </c>
      <c r="G76" s="87"/>
      <c r="J76" s="88"/>
      <c r="L76" s="93"/>
      <c r="N76" s="83"/>
      <c r="Q76" t="s">
        <v>207</v>
      </c>
      <c r="R76"/>
      <c r="S76"/>
      <c r="T76" s="21" t="s">
        <v>208</v>
      </c>
      <c r="U76"/>
      <c r="W76" s="122">
        <v>2.5000000000000001E-2</v>
      </c>
      <c r="X76" t="s">
        <v>603</v>
      </c>
      <c r="Z76" t="s">
        <v>128</v>
      </c>
      <c r="AA76" s="13" t="s">
        <v>209</v>
      </c>
    </row>
    <row r="77" spans="1:28" hidden="1" x14ac:dyDescent="0.25">
      <c r="A77" s="5"/>
      <c r="B77" s="5" t="s">
        <v>150</v>
      </c>
      <c r="C77" s="5" t="s">
        <v>266</v>
      </c>
      <c r="D77" s="5"/>
      <c r="E77" s="5" t="s">
        <v>190</v>
      </c>
      <c r="F77" s="5">
        <v>2022</v>
      </c>
      <c r="G77" s="85" t="s">
        <v>211</v>
      </c>
      <c r="H77" s="5"/>
      <c r="I77" s="5"/>
      <c r="J77" s="89"/>
      <c r="K77" s="5"/>
      <c r="L77" s="94"/>
      <c r="M77" s="5"/>
      <c r="N77" s="82"/>
      <c r="O77" s="5"/>
      <c r="P77" s="5" t="s">
        <v>168</v>
      </c>
      <c r="Q77" s="29"/>
      <c r="R77" s="5"/>
      <c r="S77" s="5"/>
      <c r="T77" s="20"/>
      <c r="U77" s="20"/>
      <c r="V77" s="11"/>
      <c r="W77" s="122">
        <v>2.5000000000000001E-2</v>
      </c>
      <c r="X77" t="s">
        <v>603</v>
      </c>
      <c r="Y77" s="5"/>
      <c r="Z77" s="5"/>
      <c r="AA77" s="25" t="s">
        <v>154</v>
      </c>
    </row>
    <row r="78" spans="1:28" hidden="1" x14ac:dyDescent="0.25">
      <c r="A78" t="s">
        <v>560</v>
      </c>
      <c r="B78" t="s">
        <v>169</v>
      </c>
      <c r="C78" t="s">
        <v>575</v>
      </c>
      <c r="D78" t="s">
        <v>312</v>
      </c>
      <c r="E78" t="s">
        <v>124</v>
      </c>
      <c r="G78" s="87"/>
      <c r="J78" s="88"/>
      <c r="L78" s="93"/>
      <c r="N78" s="83"/>
      <c r="Q78" t="s">
        <v>212</v>
      </c>
      <c r="R78"/>
      <c r="S78"/>
      <c r="T78" s="21" t="s">
        <v>577</v>
      </c>
      <c r="U78" s="21"/>
      <c r="W78" s="12"/>
      <c r="X78"/>
      <c r="Z78" t="s">
        <v>128</v>
      </c>
      <c r="AA78" s="9" t="s">
        <v>210</v>
      </c>
    </row>
    <row r="79" spans="1:28" hidden="1" x14ac:dyDescent="0.25">
      <c r="A79" s="5"/>
      <c r="B79" s="5" t="s">
        <v>150</v>
      </c>
      <c r="C79" s="5" t="s">
        <v>266</v>
      </c>
      <c r="D79" s="5"/>
      <c r="E79" s="5" t="s">
        <v>213</v>
      </c>
      <c r="F79" s="5">
        <v>2022</v>
      </c>
      <c r="G79" s="85" t="s">
        <v>214</v>
      </c>
      <c r="H79" s="5"/>
      <c r="I79" s="5"/>
      <c r="J79" s="89"/>
      <c r="K79" s="5"/>
      <c r="L79" s="94"/>
      <c r="M79" s="5"/>
      <c r="N79" s="82"/>
      <c r="O79" s="5"/>
      <c r="P79" s="5" t="s">
        <v>168</v>
      </c>
      <c r="Q79" s="29"/>
      <c r="R79" s="5"/>
      <c r="S79" s="5"/>
      <c r="T79" s="20"/>
      <c r="U79" s="20"/>
      <c r="V79" s="11"/>
      <c r="W79" s="122">
        <v>2.5000000000000001E-2</v>
      </c>
      <c r="X79" t="s">
        <v>603</v>
      </c>
      <c r="Y79" s="5"/>
      <c r="Z79" s="5"/>
      <c r="AA79" s="5" t="s">
        <v>154</v>
      </c>
    </row>
    <row r="80" spans="1:28" x14ac:dyDescent="0.25">
      <c r="A80" s="5" t="s">
        <v>560</v>
      </c>
      <c r="B80" t="s">
        <v>181</v>
      </c>
      <c r="C80" s="119" t="s">
        <v>261</v>
      </c>
      <c r="D80" t="s">
        <v>263</v>
      </c>
      <c r="E80" t="s">
        <v>121</v>
      </c>
      <c r="G80" s="87"/>
      <c r="J80" s="88"/>
      <c r="L80" s="93"/>
      <c r="N80" s="83"/>
      <c r="Q80"/>
      <c r="R80"/>
      <c r="S80"/>
      <c r="T80" s="21">
        <v>0.22</v>
      </c>
      <c r="U80"/>
      <c r="W80" s="122">
        <v>6.5000000000000002E-2</v>
      </c>
      <c r="X80" t="s">
        <v>608</v>
      </c>
      <c r="Y80" t="s">
        <v>122</v>
      </c>
      <c r="Z80" t="s">
        <v>47</v>
      </c>
      <c r="AA80" s="9" t="s">
        <v>215</v>
      </c>
    </row>
    <row r="81" spans="1:27" hidden="1" x14ac:dyDescent="0.25">
      <c r="B81" t="s">
        <v>185</v>
      </c>
      <c r="C81" t="s">
        <v>216</v>
      </c>
      <c r="D81" t="s">
        <v>312</v>
      </c>
      <c r="E81" t="s">
        <v>121</v>
      </c>
      <c r="G81" s="87"/>
      <c r="J81" s="88"/>
      <c r="L81" s="93"/>
      <c r="N81" s="83"/>
      <c r="Q81"/>
      <c r="R81"/>
      <c r="S81"/>
      <c r="T81" s="21">
        <v>0.18</v>
      </c>
      <c r="U81"/>
      <c r="Y81" t="s">
        <v>122</v>
      </c>
      <c r="Z81" t="s">
        <v>47</v>
      </c>
      <c r="AA81" s="9" t="s">
        <v>217</v>
      </c>
    </row>
    <row r="82" spans="1:27" hidden="1" x14ac:dyDescent="0.25">
      <c r="A82" t="s">
        <v>560</v>
      </c>
      <c r="B82" t="s">
        <v>169</v>
      </c>
      <c r="C82" s="5" t="s">
        <v>169</v>
      </c>
      <c r="D82" t="s">
        <v>263</v>
      </c>
      <c r="E82" t="s">
        <v>173</v>
      </c>
      <c r="G82" s="87"/>
      <c r="J82" s="88"/>
      <c r="L82" s="93"/>
      <c r="N82" s="83"/>
      <c r="Q82"/>
      <c r="R82"/>
      <c r="S82"/>
      <c r="T82" s="21" t="s">
        <v>218</v>
      </c>
      <c r="U82" s="21"/>
      <c r="W82" s="12"/>
      <c r="X82"/>
      <c r="Y82" t="s">
        <v>219</v>
      </c>
      <c r="Z82" t="s">
        <v>220</v>
      </c>
      <c r="AA82" s="9" t="s">
        <v>221</v>
      </c>
    </row>
    <row r="83" spans="1:27" hidden="1" x14ac:dyDescent="0.25">
      <c r="A83" t="s">
        <v>560</v>
      </c>
      <c r="B83" t="s">
        <v>169</v>
      </c>
      <c r="C83" s="5" t="s">
        <v>169</v>
      </c>
      <c r="D83" t="s">
        <v>263</v>
      </c>
      <c r="E83" t="s">
        <v>190</v>
      </c>
      <c r="G83" s="87"/>
      <c r="J83" s="88"/>
      <c r="L83" s="93"/>
      <c r="N83" s="83"/>
      <c r="Q83"/>
      <c r="R83"/>
      <c r="S83"/>
      <c r="T83" s="21" t="s">
        <v>578</v>
      </c>
      <c r="U83" s="21"/>
      <c r="W83" s="12"/>
      <c r="X83"/>
      <c r="Y83" t="s">
        <v>222</v>
      </c>
      <c r="Z83" t="s">
        <v>220</v>
      </c>
      <c r="AA83" s="9" t="s">
        <v>221</v>
      </c>
    </row>
    <row r="84" spans="1:27" hidden="1" x14ac:dyDescent="0.25">
      <c r="A84" t="s">
        <v>560</v>
      </c>
      <c r="B84" t="s">
        <v>169</v>
      </c>
      <c r="C84" s="5" t="s">
        <v>169</v>
      </c>
      <c r="D84" t="s">
        <v>263</v>
      </c>
      <c r="E84" t="s">
        <v>196</v>
      </c>
      <c r="G84" s="87"/>
      <c r="J84" s="88"/>
      <c r="L84" s="93"/>
      <c r="N84" s="83"/>
      <c r="Q84"/>
      <c r="R84"/>
      <c r="S84"/>
      <c r="T84" s="21" t="s">
        <v>223</v>
      </c>
      <c r="U84" s="21"/>
      <c r="W84" s="12"/>
      <c r="X84"/>
      <c r="Y84" t="s">
        <v>224</v>
      </c>
      <c r="Z84" t="s">
        <v>220</v>
      </c>
      <c r="AA84" s="9" t="s">
        <v>221</v>
      </c>
    </row>
    <row r="85" spans="1:27" hidden="1" x14ac:dyDescent="0.25">
      <c r="A85" t="s">
        <v>560</v>
      </c>
      <c r="B85" t="s">
        <v>169</v>
      </c>
      <c r="C85" s="5" t="s">
        <v>169</v>
      </c>
      <c r="D85" t="s">
        <v>263</v>
      </c>
      <c r="E85" t="s">
        <v>225</v>
      </c>
      <c r="G85" s="87"/>
      <c r="J85" s="88"/>
      <c r="L85" s="93"/>
      <c r="N85" s="83"/>
      <c r="Q85"/>
      <c r="R85"/>
      <c r="S85"/>
      <c r="T85" s="21" t="s">
        <v>579</v>
      </c>
      <c r="U85" s="21"/>
      <c r="W85" s="12"/>
      <c r="X85"/>
      <c r="Y85" t="s">
        <v>226</v>
      </c>
      <c r="Z85" t="s">
        <v>220</v>
      </c>
      <c r="AA85" s="9" t="s">
        <v>221</v>
      </c>
    </row>
    <row r="86" spans="1:27" hidden="1" x14ac:dyDescent="0.25">
      <c r="A86" s="5"/>
      <c r="B86" s="5" t="s">
        <v>150</v>
      </c>
      <c r="C86" s="5" t="s">
        <v>266</v>
      </c>
      <c r="D86" s="5"/>
      <c r="E86" s="5" t="s">
        <v>227</v>
      </c>
      <c r="F86" s="5">
        <v>2022</v>
      </c>
      <c r="G86" s="85" t="s">
        <v>228</v>
      </c>
      <c r="H86" s="5"/>
      <c r="I86" s="5"/>
      <c r="J86" s="89"/>
      <c r="K86" s="5"/>
      <c r="L86" s="94"/>
      <c r="M86" s="5"/>
      <c r="N86" s="82"/>
      <c r="O86" s="5"/>
      <c r="P86" s="5" t="s">
        <v>168</v>
      </c>
      <c r="Q86" s="29"/>
      <c r="R86" s="5"/>
      <c r="S86" s="5"/>
      <c r="T86" s="20"/>
      <c r="U86" s="20"/>
      <c r="V86" s="11"/>
      <c r="W86" s="122">
        <v>2.5000000000000001E-2</v>
      </c>
      <c r="X86" t="s">
        <v>603</v>
      </c>
      <c r="Y86" s="5"/>
      <c r="Z86" s="5"/>
      <c r="AA86" s="5" t="s">
        <v>154</v>
      </c>
    </row>
    <row r="87" spans="1:27" hidden="1" x14ac:dyDescent="0.25">
      <c r="A87" s="5"/>
      <c r="B87" s="5" t="s">
        <v>150</v>
      </c>
      <c r="C87" s="5" t="s">
        <v>266</v>
      </c>
      <c r="D87" s="5"/>
      <c r="E87" s="5" t="s">
        <v>229</v>
      </c>
      <c r="F87" s="5">
        <v>2022</v>
      </c>
      <c r="G87" s="85" t="s">
        <v>230</v>
      </c>
      <c r="H87" s="5"/>
      <c r="I87" s="5"/>
      <c r="J87" s="89"/>
      <c r="K87" s="5"/>
      <c r="L87" s="94"/>
      <c r="M87" s="5"/>
      <c r="N87" s="82"/>
      <c r="O87" s="5"/>
      <c r="P87" s="5" t="s">
        <v>168</v>
      </c>
      <c r="Q87" s="29"/>
      <c r="R87" s="5"/>
      <c r="S87" s="5"/>
      <c r="T87" s="20"/>
      <c r="U87" s="20"/>
      <c r="V87" s="11"/>
      <c r="W87" s="122">
        <v>2.5000000000000001E-2</v>
      </c>
      <c r="X87" t="s">
        <v>603</v>
      </c>
      <c r="Y87" s="5"/>
      <c r="Z87" s="5"/>
      <c r="AA87" s="5" t="s">
        <v>154</v>
      </c>
    </row>
    <row r="88" spans="1:27" hidden="1" x14ac:dyDescent="0.25">
      <c r="A88" s="5"/>
      <c r="B88" s="5" t="s">
        <v>150</v>
      </c>
      <c r="C88" s="5" t="s">
        <v>266</v>
      </c>
      <c r="D88" s="5"/>
      <c r="E88" s="5" t="s">
        <v>173</v>
      </c>
      <c r="F88" s="5">
        <v>2022</v>
      </c>
      <c r="G88" s="85" t="s">
        <v>231</v>
      </c>
      <c r="H88" s="5"/>
      <c r="I88" s="5"/>
      <c r="J88" s="89"/>
      <c r="K88" s="5"/>
      <c r="L88" s="94"/>
      <c r="M88" s="5"/>
      <c r="N88" s="82"/>
      <c r="O88" s="5"/>
      <c r="P88" s="5" t="s">
        <v>168</v>
      </c>
      <c r="Q88" s="29"/>
      <c r="R88" s="5"/>
      <c r="S88" s="5"/>
      <c r="T88" s="20"/>
      <c r="U88" s="20"/>
      <c r="V88" s="11"/>
      <c r="W88" s="122">
        <v>2.5000000000000001E-2</v>
      </c>
      <c r="X88" t="s">
        <v>603</v>
      </c>
      <c r="Y88" s="5"/>
      <c r="Z88" s="5"/>
      <c r="AA88" s="5" t="s">
        <v>154</v>
      </c>
    </row>
    <row r="89" spans="1:27" hidden="1" x14ac:dyDescent="0.25">
      <c r="A89" s="5"/>
      <c r="B89" s="5" t="s">
        <v>150</v>
      </c>
      <c r="C89" s="5" t="s">
        <v>266</v>
      </c>
      <c r="D89" s="5"/>
      <c r="E89" s="5" t="s">
        <v>232</v>
      </c>
      <c r="F89" s="5">
        <v>2022</v>
      </c>
      <c r="G89" s="85" t="s">
        <v>233</v>
      </c>
      <c r="H89" s="5"/>
      <c r="I89" s="5"/>
      <c r="J89" s="89"/>
      <c r="K89" s="5"/>
      <c r="L89" s="94"/>
      <c r="M89" s="5"/>
      <c r="N89" s="82"/>
      <c r="O89" s="5"/>
      <c r="P89" s="5" t="s">
        <v>168</v>
      </c>
      <c r="Q89" s="29"/>
      <c r="R89" s="5"/>
      <c r="S89" s="5"/>
      <c r="T89" s="20"/>
      <c r="U89" s="20"/>
      <c r="V89" s="11"/>
      <c r="W89" s="122">
        <v>2.5000000000000001E-2</v>
      </c>
      <c r="X89" t="s">
        <v>603</v>
      </c>
      <c r="Y89" s="5"/>
      <c r="Z89" s="5"/>
      <c r="AA89" s="5" t="s">
        <v>154</v>
      </c>
    </row>
    <row r="90" spans="1:27" hidden="1" x14ac:dyDescent="0.25">
      <c r="A90" s="5"/>
      <c r="B90" s="5" t="s">
        <v>150</v>
      </c>
      <c r="C90" s="5" t="s">
        <v>266</v>
      </c>
      <c r="D90" s="5"/>
      <c r="E90" s="5" t="s">
        <v>234</v>
      </c>
      <c r="F90" s="5">
        <v>2022</v>
      </c>
      <c r="G90" s="85" t="s">
        <v>235</v>
      </c>
      <c r="H90" s="5"/>
      <c r="I90" s="5"/>
      <c r="J90" s="89"/>
      <c r="K90" s="5"/>
      <c r="L90" s="94"/>
      <c r="M90" s="5"/>
      <c r="N90" s="82"/>
      <c r="O90" s="5"/>
      <c r="P90" s="5" t="s">
        <v>168</v>
      </c>
      <c r="Q90" s="29"/>
      <c r="R90" s="5"/>
      <c r="S90" s="5"/>
      <c r="T90" s="20"/>
      <c r="U90" s="20"/>
      <c r="V90" s="11"/>
      <c r="W90" s="122">
        <v>2.5000000000000001E-2</v>
      </c>
      <c r="X90" t="s">
        <v>603</v>
      </c>
      <c r="Y90" s="5"/>
      <c r="Z90" s="5"/>
      <c r="AA90" s="5" t="s">
        <v>154</v>
      </c>
    </row>
    <row r="91" spans="1:27" hidden="1" x14ac:dyDescent="0.25">
      <c r="A91" s="5"/>
      <c r="B91" s="5" t="s">
        <v>150</v>
      </c>
      <c r="C91" s="5" t="s">
        <v>266</v>
      </c>
      <c r="D91" s="5"/>
      <c r="E91" s="5" t="s">
        <v>236</v>
      </c>
      <c r="F91" s="5">
        <v>2022</v>
      </c>
      <c r="G91" s="85" t="s">
        <v>237</v>
      </c>
      <c r="H91" s="5"/>
      <c r="I91" s="5"/>
      <c r="J91" s="89"/>
      <c r="K91" s="5"/>
      <c r="L91" s="94"/>
      <c r="M91" s="5"/>
      <c r="N91" s="82"/>
      <c r="O91" s="5"/>
      <c r="P91" s="5" t="s">
        <v>168</v>
      </c>
      <c r="Q91" s="29"/>
      <c r="R91" s="5"/>
      <c r="S91" s="5"/>
      <c r="T91" s="20"/>
      <c r="U91" s="20"/>
      <c r="V91" s="11"/>
      <c r="W91" s="122">
        <v>2.5000000000000001E-2</v>
      </c>
      <c r="X91" t="s">
        <v>603</v>
      </c>
      <c r="Y91" s="5"/>
      <c r="Z91" s="5"/>
      <c r="AA91" s="9" t="s">
        <v>154</v>
      </c>
    </row>
    <row r="92" spans="1:27" hidden="1" x14ac:dyDescent="0.25">
      <c r="A92" s="5"/>
      <c r="B92" s="5" t="s">
        <v>150</v>
      </c>
      <c r="C92" s="5" t="s">
        <v>266</v>
      </c>
      <c r="D92" s="5"/>
      <c r="E92" s="5" t="s">
        <v>238</v>
      </c>
      <c r="F92" s="5">
        <v>2022</v>
      </c>
      <c r="G92" s="85" t="s">
        <v>239</v>
      </c>
      <c r="H92" s="5"/>
      <c r="I92" s="5"/>
      <c r="J92" s="89"/>
      <c r="K92" s="5"/>
      <c r="L92" s="94"/>
      <c r="M92" s="5"/>
      <c r="N92" s="82"/>
      <c r="O92" s="5"/>
      <c r="P92" s="5" t="s">
        <v>168</v>
      </c>
      <c r="Q92" s="29"/>
      <c r="R92" s="5"/>
      <c r="S92" s="5"/>
      <c r="T92" s="20"/>
      <c r="U92" s="20"/>
      <c r="V92" s="11"/>
      <c r="W92" s="122">
        <v>2.5000000000000001E-2</v>
      </c>
      <c r="X92" t="s">
        <v>603</v>
      </c>
      <c r="Y92" s="5"/>
      <c r="Z92" s="5"/>
      <c r="AA92" s="5" t="s">
        <v>154</v>
      </c>
    </row>
    <row r="93" spans="1:27" hidden="1" x14ac:dyDescent="0.25">
      <c r="A93" s="5"/>
      <c r="B93" s="5" t="s">
        <v>150</v>
      </c>
      <c r="C93" s="5" t="s">
        <v>266</v>
      </c>
      <c r="D93" s="5"/>
      <c r="E93" s="5" t="s">
        <v>240</v>
      </c>
      <c r="F93" s="5">
        <v>2022</v>
      </c>
      <c r="G93" s="85" t="s">
        <v>241</v>
      </c>
      <c r="H93" s="5"/>
      <c r="I93" s="5"/>
      <c r="J93" s="89"/>
      <c r="K93" s="5"/>
      <c r="L93" s="94"/>
      <c r="M93" s="5"/>
      <c r="N93" s="82"/>
      <c r="O93" s="5"/>
      <c r="P93" s="5" t="s">
        <v>168</v>
      </c>
      <c r="Q93" s="29"/>
      <c r="R93" s="5"/>
      <c r="S93" s="5"/>
      <c r="T93" s="20"/>
      <c r="U93" s="20"/>
      <c r="V93" s="11"/>
      <c r="W93" s="122">
        <v>2.5000000000000001E-2</v>
      </c>
      <c r="X93" t="s">
        <v>603</v>
      </c>
      <c r="Y93" s="5"/>
      <c r="Z93" s="5"/>
      <c r="AA93" s="5" t="s">
        <v>154</v>
      </c>
    </row>
    <row r="94" spans="1:27" hidden="1" x14ac:dyDescent="0.25">
      <c r="A94" s="5"/>
      <c r="B94" s="5" t="s">
        <v>150</v>
      </c>
      <c r="C94" s="5" t="s">
        <v>266</v>
      </c>
      <c r="D94" s="5"/>
      <c r="E94" s="5" t="s">
        <v>242</v>
      </c>
      <c r="F94" s="5">
        <v>2022</v>
      </c>
      <c r="G94" s="85" t="s">
        <v>243</v>
      </c>
      <c r="H94" s="5"/>
      <c r="I94" s="5"/>
      <c r="J94" s="89"/>
      <c r="K94" s="5"/>
      <c r="L94" s="94"/>
      <c r="M94" s="5"/>
      <c r="N94" s="82"/>
      <c r="O94" s="5"/>
      <c r="P94" s="5" t="s">
        <v>168</v>
      </c>
      <c r="Q94" s="29"/>
      <c r="R94" s="5"/>
      <c r="S94" s="5"/>
      <c r="T94" s="20"/>
      <c r="U94" s="20"/>
      <c r="V94" s="11"/>
      <c r="W94" s="122">
        <v>2.5000000000000001E-2</v>
      </c>
      <c r="X94" t="s">
        <v>603</v>
      </c>
      <c r="Y94" s="5"/>
      <c r="Z94" s="5"/>
      <c r="AA94" s="5" t="s">
        <v>154</v>
      </c>
    </row>
    <row r="95" spans="1:27" hidden="1" x14ac:dyDescent="0.25">
      <c r="A95" s="5"/>
      <c r="B95" s="5" t="s">
        <v>150</v>
      </c>
      <c r="C95" s="5" t="s">
        <v>266</v>
      </c>
      <c r="D95" s="5"/>
      <c r="E95" s="5" t="s">
        <v>244</v>
      </c>
      <c r="F95" s="5">
        <v>2022</v>
      </c>
      <c r="G95" s="85" t="s">
        <v>245</v>
      </c>
      <c r="H95" s="5"/>
      <c r="I95" s="5"/>
      <c r="J95" s="89"/>
      <c r="K95" s="5"/>
      <c r="L95" s="94"/>
      <c r="M95" s="5"/>
      <c r="N95" s="82"/>
      <c r="O95" s="5"/>
      <c r="P95" s="5" t="s">
        <v>168</v>
      </c>
      <c r="Q95" s="29"/>
      <c r="R95" s="5"/>
      <c r="S95" s="5"/>
      <c r="T95" s="20"/>
      <c r="U95" s="20"/>
      <c r="V95" s="11"/>
      <c r="W95" s="122">
        <v>2.5000000000000001E-2</v>
      </c>
      <c r="X95" t="s">
        <v>603</v>
      </c>
      <c r="Y95" s="5"/>
      <c r="Z95" s="5"/>
      <c r="AA95" s="5" t="s">
        <v>154</v>
      </c>
    </row>
    <row r="96" spans="1:27" hidden="1" x14ac:dyDescent="0.25">
      <c r="A96" s="5"/>
      <c r="B96" s="5" t="s">
        <v>150</v>
      </c>
      <c r="C96" s="5" t="s">
        <v>266</v>
      </c>
      <c r="D96" s="5"/>
      <c r="E96" s="5" t="s">
        <v>246</v>
      </c>
      <c r="F96" s="5">
        <v>2022</v>
      </c>
      <c r="G96" s="85" t="s">
        <v>247</v>
      </c>
      <c r="H96" s="5"/>
      <c r="I96" s="5"/>
      <c r="J96" s="89"/>
      <c r="K96" s="5"/>
      <c r="L96" s="94"/>
      <c r="M96" s="5"/>
      <c r="N96" s="82"/>
      <c r="O96" s="5"/>
      <c r="P96" s="5" t="s">
        <v>168</v>
      </c>
      <c r="Q96" s="29"/>
      <c r="R96" s="5"/>
      <c r="S96" s="5"/>
      <c r="T96" s="20"/>
      <c r="U96" s="20"/>
      <c r="V96" s="11"/>
      <c r="W96" s="122">
        <v>2.5000000000000001E-2</v>
      </c>
      <c r="X96" t="s">
        <v>603</v>
      </c>
      <c r="Y96" s="5"/>
      <c r="Z96" s="5"/>
      <c r="AA96" s="5" t="s">
        <v>154</v>
      </c>
    </row>
    <row r="97" spans="1:27" hidden="1" x14ac:dyDescent="0.25">
      <c r="A97" s="5"/>
      <c r="B97" s="5" t="s">
        <v>150</v>
      </c>
      <c r="C97" s="5" t="s">
        <v>266</v>
      </c>
      <c r="D97" s="5"/>
      <c r="E97" s="5" t="s">
        <v>151</v>
      </c>
      <c r="F97" s="5">
        <v>2023</v>
      </c>
      <c r="G97" s="85" t="s">
        <v>248</v>
      </c>
      <c r="H97" s="5"/>
      <c r="I97" s="5"/>
      <c r="J97" s="89"/>
      <c r="K97" s="5"/>
      <c r="L97" s="94"/>
      <c r="M97" s="5"/>
      <c r="N97" s="82"/>
      <c r="O97" s="5"/>
      <c r="P97" s="5" t="s">
        <v>168</v>
      </c>
      <c r="Q97" s="29"/>
      <c r="R97" s="5"/>
      <c r="S97" s="5"/>
      <c r="T97" s="20"/>
      <c r="U97" s="20"/>
      <c r="V97" s="11"/>
      <c r="W97" s="122">
        <v>2.5000000000000001E-2</v>
      </c>
      <c r="X97" t="s">
        <v>603</v>
      </c>
      <c r="Y97" s="5"/>
      <c r="Z97" s="5"/>
      <c r="AA97" s="5" t="s">
        <v>154</v>
      </c>
    </row>
    <row r="98" spans="1:27" hidden="1" x14ac:dyDescent="0.25">
      <c r="A98" s="5"/>
      <c r="B98" s="5" t="s">
        <v>150</v>
      </c>
      <c r="C98" s="5" t="s">
        <v>266</v>
      </c>
      <c r="D98" s="5"/>
      <c r="E98" s="5" t="s">
        <v>155</v>
      </c>
      <c r="F98" s="5">
        <v>2023</v>
      </c>
      <c r="G98" s="85">
        <v>914000</v>
      </c>
      <c r="H98" s="6"/>
      <c r="I98" s="6"/>
      <c r="J98" s="90"/>
      <c r="K98" s="6"/>
      <c r="L98" s="95"/>
      <c r="M98" s="6"/>
      <c r="N98" s="92"/>
      <c r="O98" s="6"/>
      <c r="P98" s="5" t="s">
        <v>168</v>
      </c>
      <c r="Q98" s="29"/>
      <c r="R98" s="5"/>
      <c r="S98" s="5"/>
      <c r="T98" s="20"/>
      <c r="U98" s="20"/>
      <c r="V98" s="11"/>
      <c r="W98" s="122">
        <v>2.5000000000000001E-2</v>
      </c>
      <c r="X98" t="s">
        <v>603</v>
      </c>
      <c r="Y98" s="5"/>
      <c r="Z98" s="5"/>
      <c r="AA98" s="5" t="s">
        <v>154</v>
      </c>
    </row>
    <row r="99" spans="1:27" hidden="1" x14ac:dyDescent="0.25">
      <c r="A99" s="5"/>
      <c r="B99" s="5" t="s">
        <v>150</v>
      </c>
      <c r="C99" s="5" t="s">
        <v>266</v>
      </c>
      <c r="D99" s="5"/>
      <c r="E99" s="5" t="s">
        <v>157</v>
      </c>
      <c r="F99" s="5">
        <v>2023</v>
      </c>
      <c r="G99" s="85">
        <v>890000</v>
      </c>
      <c r="H99" s="6"/>
      <c r="I99" s="6"/>
      <c r="J99" s="90"/>
      <c r="K99" s="6"/>
      <c r="L99" s="95"/>
      <c r="M99" s="6"/>
      <c r="N99" s="92"/>
      <c r="O99" s="6"/>
      <c r="P99" s="5" t="s">
        <v>168</v>
      </c>
      <c r="Q99" s="29"/>
      <c r="R99" s="5"/>
      <c r="S99" s="5"/>
      <c r="T99" s="20"/>
      <c r="U99" s="20"/>
      <c r="V99" s="11"/>
      <c r="W99" s="122">
        <v>2.5000000000000001E-2</v>
      </c>
      <c r="X99" t="s">
        <v>603</v>
      </c>
      <c r="Y99" s="5"/>
      <c r="Z99" s="5"/>
      <c r="AA99" s="5" t="s">
        <v>154</v>
      </c>
    </row>
    <row r="100" spans="1:27" hidden="1" x14ac:dyDescent="0.25">
      <c r="B100" t="s">
        <v>185</v>
      </c>
      <c r="C100" t="s">
        <v>249</v>
      </c>
      <c r="E100" t="s">
        <v>50</v>
      </c>
      <c r="G100" s="87"/>
      <c r="J100" s="88"/>
      <c r="L100" s="93"/>
      <c r="N100" s="83"/>
      <c r="Q100" t="s">
        <v>250</v>
      </c>
      <c r="R100"/>
      <c r="S100"/>
      <c r="T100" s="21" t="s">
        <v>251</v>
      </c>
      <c r="U100"/>
      <c r="W100" s="150" t="s">
        <v>252</v>
      </c>
      <c r="Y100" t="s">
        <v>253</v>
      </c>
      <c r="Z100" t="s">
        <v>59</v>
      </c>
      <c r="AA100" s="9" t="s">
        <v>55</v>
      </c>
    </row>
    <row r="101" spans="1:27" hidden="1" x14ac:dyDescent="0.25">
      <c r="B101" t="s">
        <v>185</v>
      </c>
      <c r="C101" t="s">
        <v>249</v>
      </c>
      <c r="E101" t="s">
        <v>50</v>
      </c>
      <c r="G101" s="87"/>
      <c r="J101" s="88"/>
      <c r="L101" s="93"/>
      <c r="N101" s="83"/>
      <c r="Q101" t="s">
        <v>254</v>
      </c>
      <c r="R101"/>
      <c r="S101"/>
      <c r="T101" s="21" t="s">
        <v>255</v>
      </c>
      <c r="U101"/>
      <c r="W101" s="151">
        <v>1</v>
      </c>
      <c r="Y101" t="s">
        <v>256</v>
      </c>
      <c r="Z101" t="s">
        <v>72</v>
      </c>
      <c r="AA101" s="9" t="s">
        <v>55</v>
      </c>
    </row>
    <row r="102" spans="1:27" hidden="1" x14ac:dyDescent="0.25">
      <c r="B102" t="s">
        <v>185</v>
      </c>
      <c r="C102" t="s">
        <v>249</v>
      </c>
      <c r="E102" t="s">
        <v>50</v>
      </c>
      <c r="G102" s="87"/>
      <c r="J102" s="88"/>
      <c r="L102" s="93"/>
      <c r="N102" s="83"/>
      <c r="Q102" t="s">
        <v>257</v>
      </c>
      <c r="R102"/>
      <c r="S102"/>
      <c r="T102" s="21">
        <v>0.04</v>
      </c>
      <c r="U102"/>
      <c r="W102" s="151">
        <v>0.25</v>
      </c>
      <c r="Y102" t="s">
        <v>258</v>
      </c>
      <c r="Z102" t="s">
        <v>54</v>
      </c>
      <c r="AA102" s="9" t="s">
        <v>55</v>
      </c>
    </row>
    <row r="103" spans="1:27" ht="39.75" customHeight="1" x14ac:dyDescent="0.25">
      <c r="A103" s="5" t="s">
        <v>560</v>
      </c>
      <c r="B103" t="s">
        <v>181</v>
      </c>
      <c r="C103" s="119" t="s">
        <v>261</v>
      </c>
      <c r="D103" t="s">
        <v>272</v>
      </c>
      <c r="E103" t="s">
        <v>90</v>
      </c>
      <c r="G103" s="87"/>
      <c r="J103" s="88"/>
      <c r="L103" s="93"/>
      <c r="N103" s="83"/>
      <c r="Q103">
        <v>500</v>
      </c>
      <c r="R103"/>
      <c r="S103"/>
      <c r="T103" s="21"/>
      <c r="U103"/>
      <c r="W103" s="122">
        <v>6.5000000000000002E-2</v>
      </c>
      <c r="X103" t="s">
        <v>608</v>
      </c>
      <c r="Y103" s="16" t="s">
        <v>91</v>
      </c>
      <c r="Z103" t="s">
        <v>92</v>
      </c>
      <c r="AA103" s="9" t="s">
        <v>93</v>
      </c>
    </row>
    <row r="104" spans="1:27" x14ac:dyDescent="0.25">
      <c r="A104" s="5" t="s">
        <v>560</v>
      </c>
      <c r="B104" t="s">
        <v>181</v>
      </c>
      <c r="C104" s="119" t="s">
        <v>261</v>
      </c>
      <c r="D104" t="s">
        <v>312</v>
      </c>
      <c r="E104" t="s">
        <v>90</v>
      </c>
      <c r="G104" s="87"/>
      <c r="J104" s="88"/>
      <c r="L104" s="93"/>
      <c r="N104" s="83"/>
      <c r="Q104">
        <v>2900</v>
      </c>
      <c r="R104"/>
      <c r="S104"/>
      <c r="T104" s="21"/>
      <c r="U104"/>
      <c r="W104" s="122">
        <v>6.5000000000000002E-2</v>
      </c>
      <c r="X104" t="s">
        <v>608</v>
      </c>
      <c r="Y104" t="s">
        <v>98</v>
      </c>
      <c r="Z104" t="s">
        <v>99</v>
      </c>
      <c r="AA104" s="14" t="s">
        <v>93</v>
      </c>
    </row>
    <row r="105" spans="1:27" x14ac:dyDescent="0.25">
      <c r="A105" s="5" t="s">
        <v>560</v>
      </c>
      <c r="B105" t="s">
        <v>181</v>
      </c>
      <c r="C105" s="119" t="s">
        <v>261</v>
      </c>
      <c r="D105" t="s">
        <v>312</v>
      </c>
      <c r="E105" t="s">
        <v>90</v>
      </c>
      <c r="G105" s="87"/>
      <c r="J105" s="88"/>
      <c r="L105" s="93"/>
      <c r="N105" s="83"/>
      <c r="Q105">
        <v>1700</v>
      </c>
      <c r="R105"/>
      <c r="S105"/>
      <c r="T105" s="21"/>
      <c r="U105"/>
      <c r="W105" s="122">
        <v>6.5000000000000002E-2</v>
      </c>
      <c r="X105" t="s">
        <v>608</v>
      </c>
      <c r="Y105" t="s">
        <v>96</v>
      </c>
      <c r="Z105" t="s">
        <v>97</v>
      </c>
      <c r="AA105" s="14" t="s">
        <v>93</v>
      </c>
    </row>
    <row r="106" spans="1:27" x14ac:dyDescent="0.25">
      <c r="A106" s="5" t="s">
        <v>560</v>
      </c>
      <c r="B106" t="s">
        <v>181</v>
      </c>
      <c r="C106" s="119" t="s">
        <v>261</v>
      </c>
      <c r="E106" t="s">
        <v>90</v>
      </c>
      <c r="G106" s="87"/>
      <c r="J106" s="88"/>
      <c r="L106" s="93"/>
      <c r="N106" s="83"/>
      <c r="Q106">
        <v>1700</v>
      </c>
      <c r="R106"/>
      <c r="S106"/>
      <c r="T106" s="21"/>
      <c r="U106"/>
      <c r="W106" s="122">
        <v>6.5000000000000002E-2</v>
      </c>
      <c r="X106" t="s">
        <v>608</v>
      </c>
      <c r="Y106" s="17" t="s">
        <v>259</v>
      </c>
      <c r="Z106" t="s">
        <v>260</v>
      </c>
      <c r="AA106" s="14" t="s">
        <v>93</v>
      </c>
    </row>
    <row r="107" spans="1:27" ht="18.75" hidden="1" customHeight="1" x14ac:dyDescent="0.25">
      <c r="B107" t="s">
        <v>150</v>
      </c>
      <c r="C107" s="5" t="s">
        <v>266</v>
      </c>
      <c r="E107" t="s">
        <v>90</v>
      </c>
      <c r="G107" s="87"/>
      <c r="J107" s="88"/>
      <c r="L107" s="93"/>
      <c r="N107" s="83"/>
      <c r="P107" s="5" t="s">
        <v>168</v>
      </c>
      <c r="Q107">
        <v>300</v>
      </c>
      <c r="R107"/>
      <c r="S107"/>
      <c r="T107" s="21">
        <v>0.28999999999999998</v>
      </c>
      <c r="U107"/>
      <c r="W107" s="122">
        <v>2.5000000000000001E-2</v>
      </c>
      <c r="X107" t="s">
        <v>603</v>
      </c>
      <c r="Y107" s="16" t="s">
        <v>91</v>
      </c>
      <c r="Z107" t="s">
        <v>92</v>
      </c>
      <c r="AA107" s="18" t="s">
        <v>93</v>
      </c>
    </row>
    <row r="108" spans="1:27" hidden="1" x14ac:dyDescent="0.25">
      <c r="A108" s="5"/>
      <c r="B108" s="5" t="s">
        <v>150</v>
      </c>
      <c r="C108" s="5" t="s">
        <v>266</v>
      </c>
      <c r="D108" s="5"/>
      <c r="E108" s="5" t="s">
        <v>159</v>
      </c>
      <c r="F108" s="5">
        <v>2023</v>
      </c>
      <c r="G108" s="85">
        <v>758000</v>
      </c>
      <c r="H108" s="6"/>
      <c r="I108" s="6"/>
      <c r="J108" s="90"/>
      <c r="K108" s="6"/>
      <c r="L108" s="95"/>
      <c r="M108" s="6"/>
      <c r="N108" s="92"/>
      <c r="O108" s="6"/>
      <c r="P108" s="5" t="s">
        <v>168</v>
      </c>
      <c r="Q108" s="29"/>
      <c r="R108" s="5"/>
      <c r="S108" s="5"/>
      <c r="T108" s="20"/>
      <c r="U108" s="20"/>
      <c r="V108" s="11"/>
      <c r="W108" s="122">
        <v>2.5000000000000001E-2</v>
      </c>
      <c r="X108" t="s">
        <v>603</v>
      </c>
      <c r="Y108" s="5"/>
      <c r="Z108" s="5"/>
      <c r="AA108" s="5" t="s">
        <v>154</v>
      </c>
    </row>
    <row r="109" spans="1:27" hidden="1" x14ac:dyDescent="0.25">
      <c r="A109" s="5"/>
      <c r="B109" s="5" t="s">
        <v>150</v>
      </c>
      <c r="C109" s="5" t="s">
        <v>266</v>
      </c>
      <c r="D109" s="5"/>
      <c r="E109" s="5" t="s">
        <v>161</v>
      </c>
      <c r="F109" s="5">
        <v>2023</v>
      </c>
      <c r="G109" s="85">
        <v>525414</v>
      </c>
      <c r="H109" s="6"/>
      <c r="I109" s="6"/>
      <c r="J109" s="90"/>
      <c r="K109" s="6"/>
      <c r="L109" s="95"/>
      <c r="M109" s="6"/>
      <c r="N109" s="92"/>
      <c r="O109" s="6"/>
      <c r="P109" s="5" t="s">
        <v>168</v>
      </c>
      <c r="Q109" s="29"/>
      <c r="R109" s="5"/>
      <c r="S109" s="5"/>
      <c r="T109" s="20"/>
      <c r="U109" s="20"/>
      <c r="V109" s="11"/>
      <c r="W109" s="122">
        <v>2.5000000000000001E-2</v>
      </c>
      <c r="X109" t="s">
        <v>603</v>
      </c>
      <c r="Y109" s="5"/>
      <c r="Z109" s="5"/>
      <c r="AA109" s="5" t="s">
        <v>154</v>
      </c>
    </row>
    <row r="110" spans="1:27" hidden="1" x14ac:dyDescent="0.25">
      <c r="A110" s="5"/>
      <c r="B110" s="5" t="s">
        <v>150</v>
      </c>
      <c r="C110" s="5" t="s">
        <v>266</v>
      </c>
      <c r="D110" s="5"/>
      <c r="E110" s="5" t="s">
        <v>124</v>
      </c>
      <c r="F110" s="5">
        <v>2023</v>
      </c>
      <c r="G110" s="85">
        <v>458530</v>
      </c>
      <c r="H110" s="6"/>
      <c r="I110" s="6"/>
      <c r="J110" s="90"/>
      <c r="K110" s="6"/>
      <c r="L110" s="95"/>
      <c r="M110" s="6"/>
      <c r="N110" s="92"/>
      <c r="O110" s="6"/>
      <c r="P110" s="5" t="s">
        <v>168</v>
      </c>
      <c r="Q110" s="29"/>
      <c r="R110" s="5"/>
      <c r="S110" s="5"/>
      <c r="T110" s="20"/>
      <c r="U110" s="20"/>
      <c r="V110" s="11"/>
      <c r="W110" s="122">
        <v>2.5000000000000001E-2</v>
      </c>
      <c r="X110" t="s">
        <v>603</v>
      </c>
      <c r="Y110" s="5"/>
      <c r="Z110" s="5"/>
      <c r="AA110" s="5" t="s">
        <v>154</v>
      </c>
    </row>
    <row r="111" spans="1:27" hidden="1" x14ac:dyDescent="0.25">
      <c r="A111" s="5"/>
      <c r="B111" s="5" t="s">
        <v>150</v>
      </c>
      <c r="C111" s="5" t="s">
        <v>266</v>
      </c>
      <c r="D111" s="5"/>
      <c r="E111" s="5" t="s">
        <v>164</v>
      </c>
      <c r="F111" s="5">
        <v>2023</v>
      </c>
      <c r="G111" s="85">
        <v>340000</v>
      </c>
      <c r="H111" s="6"/>
      <c r="I111" s="6"/>
      <c r="J111" s="90"/>
      <c r="K111" s="6"/>
      <c r="L111" s="95"/>
      <c r="M111" s="6"/>
      <c r="N111" s="92"/>
      <c r="O111" s="6"/>
      <c r="P111" s="5" t="s">
        <v>168</v>
      </c>
      <c r="Q111" s="29"/>
      <c r="R111" s="5"/>
      <c r="S111" s="5"/>
      <c r="T111" s="20"/>
      <c r="U111" s="20"/>
      <c r="V111" s="11"/>
      <c r="W111" s="122">
        <v>2.5000000000000001E-2</v>
      </c>
      <c r="X111" t="s">
        <v>603</v>
      </c>
      <c r="Y111" s="5"/>
      <c r="Z111" s="5"/>
      <c r="AA111" s="5" t="s">
        <v>154</v>
      </c>
    </row>
    <row r="112" spans="1:27" hidden="1" x14ac:dyDescent="0.25">
      <c r="A112" s="5"/>
      <c r="B112" s="5" t="s">
        <v>150</v>
      </c>
      <c r="C112" s="5" t="s">
        <v>266</v>
      </c>
      <c r="D112" s="5"/>
      <c r="E112" s="5" t="s">
        <v>166</v>
      </c>
      <c r="F112" s="5">
        <v>2023</v>
      </c>
      <c r="G112" s="85">
        <v>142340</v>
      </c>
      <c r="H112" s="6"/>
      <c r="I112" s="6"/>
      <c r="J112" s="90"/>
      <c r="K112" s="6"/>
      <c r="L112" s="95"/>
      <c r="M112" s="6"/>
      <c r="N112" s="92"/>
      <c r="O112" s="6"/>
      <c r="P112" s="5" t="s">
        <v>168</v>
      </c>
      <c r="Q112" s="29"/>
      <c r="R112" s="5"/>
      <c r="S112" s="5"/>
      <c r="T112" s="20"/>
      <c r="U112" s="20"/>
      <c r="V112" s="11"/>
      <c r="W112" s="122">
        <v>2.5000000000000001E-2</v>
      </c>
      <c r="X112" t="s">
        <v>603</v>
      </c>
      <c r="Y112" s="5"/>
      <c r="Z112" s="5"/>
      <c r="AA112" s="5" t="s">
        <v>154</v>
      </c>
    </row>
    <row r="113" spans="1:27" hidden="1" x14ac:dyDescent="0.25">
      <c r="A113" s="5"/>
      <c r="B113" s="5" t="s">
        <v>150</v>
      </c>
      <c r="C113" s="5" t="s">
        <v>266</v>
      </c>
      <c r="D113" s="5"/>
      <c r="E113" s="5" t="s">
        <v>175</v>
      </c>
      <c r="F113" s="5">
        <v>2023</v>
      </c>
      <c r="G113" s="85">
        <v>140000</v>
      </c>
      <c r="H113" s="6"/>
      <c r="I113" s="6"/>
      <c r="J113" s="90"/>
      <c r="K113" s="6"/>
      <c r="L113" s="95"/>
      <c r="M113" s="6"/>
      <c r="N113" s="92"/>
      <c r="O113" s="6"/>
      <c r="P113" s="5" t="s">
        <v>168</v>
      </c>
      <c r="Q113" s="29"/>
      <c r="R113" s="5"/>
      <c r="S113" s="5"/>
      <c r="T113" s="20"/>
      <c r="U113" s="20"/>
      <c r="V113" s="11"/>
      <c r="W113" s="122">
        <v>2.5000000000000001E-2</v>
      </c>
      <c r="X113" t="s">
        <v>603</v>
      </c>
      <c r="Y113" s="5"/>
      <c r="Z113" s="5"/>
      <c r="AA113" s="5" t="s">
        <v>154</v>
      </c>
    </row>
    <row r="114" spans="1:27" s="130" customFormat="1" hidden="1" x14ac:dyDescent="0.25">
      <c r="A114" s="123"/>
      <c r="B114" s="123" t="s">
        <v>150</v>
      </c>
      <c r="C114" s="5" t="s">
        <v>266</v>
      </c>
      <c r="D114" s="123"/>
      <c r="E114" s="123" t="s">
        <v>177</v>
      </c>
      <c r="F114" s="123">
        <v>2023</v>
      </c>
      <c r="G114" s="124">
        <v>139240</v>
      </c>
      <c r="H114" s="131"/>
      <c r="I114" s="131"/>
      <c r="J114" s="132"/>
      <c r="K114" s="131"/>
      <c r="L114" s="132"/>
      <c r="M114" s="131"/>
      <c r="N114" s="132"/>
      <c r="O114" s="131"/>
      <c r="P114" s="123" t="s">
        <v>168</v>
      </c>
      <c r="Q114" s="126"/>
      <c r="R114" s="127"/>
      <c r="S114" s="127"/>
      <c r="T114" s="128"/>
      <c r="U114" s="128"/>
      <c r="V114" s="129"/>
      <c r="W114" s="122">
        <v>2.5000000000000001E-2</v>
      </c>
      <c r="X114" t="s">
        <v>603</v>
      </c>
      <c r="Y114" s="123"/>
      <c r="Z114" s="123"/>
      <c r="AA114" s="123" t="s">
        <v>154</v>
      </c>
    </row>
    <row r="115" spans="1:27" hidden="1" x14ac:dyDescent="0.25">
      <c r="A115" s="5"/>
      <c r="B115" s="5" t="s">
        <v>150</v>
      </c>
      <c r="C115" s="5" t="s">
        <v>266</v>
      </c>
      <c r="D115" s="5"/>
      <c r="E115" s="5" t="s">
        <v>179</v>
      </c>
      <c r="F115" s="5">
        <v>2023</v>
      </c>
      <c r="G115" s="85">
        <v>120900</v>
      </c>
      <c r="H115" s="6"/>
      <c r="I115" s="6"/>
      <c r="J115" s="90"/>
      <c r="K115" s="6"/>
      <c r="L115" s="95"/>
      <c r="M115" s="6"/>
      <c r="N115" s="92"/>
      <c r="O115" s="6"/>
      <c r="P115" s="5" t="s">
        <v>168</v>
      </c>
      <c r="Q115" s="29"/>
      <c r="R115" s="5"/>
      <c r="S115" s="5"/>
      <c r="T115" s="20"/>
      <c r="U115" s="20"/>
      <c r="V115" s="11"/>
      <c r="W115" s="122">
        <v>2.5000000000000001E-2</v>
      </c>
      <c r="X115" t="s">
        <v>603</v>
      </c>
      <c r="Y115" s="5"/>
      <c r="Z115" s="5"/>
      <c r="AA115" s="5" t="s">
        <v>154</v>
      </c>
    </row>
    <row r="116" spans="1:27" hidden="1" x14ac:dyDescent="0.25">
      <c r="A116" s="5"/>
      <c r="B116" s="5" t="s">
        <v>150</v>
      </c>
      <c r="C116" s="5" t="s">
        <v>266</v>
      </c>
      <c r="D116" s="5"/>
      <c r="E116" s="5" t="s">
        <v>145</v>
      </c>
      <c r="F116" s="5">
        <v>2023</v>
      </c>
      <c r="G116" s="85">
        <v>154000</v>
      </c>
      <c r="H116" s="6"/>
      <c r="I116" s="6"/>
      <c r="J116" s="90"/>
      <c r="K116" s="6"/>
      <c r="L116" s="95"/>
      <c r="M116" s="6"/>
      <c r="N116" s="92"/>
      <c r="O116" s="6"/>
      <c r="P116" s="5" t="s">
        <v>168</v>
      </c>
      <c r="Q116" s="29"/>
      <c r="R116" s="5"/>
      <c r="S116" s="5"/>
      <c r="T116" s="20"/>
      <c r="U116" s="20"/>
      <c r="V116" s="11"/>
      <c r="W116" s="122">
        <v>2.5000000000000001E-2</v>
      </c>
      <c r="X116" t="s">
        <v>603</v>
      </c>
      <c r="Y116" s="5"/>
      <c r="Z116" s="5"/>
      <c r="AA116" s="5" t="s">
        <v>154</v>
      </c>
    </row>
    <row r="117" spans="1:27" hidden="1" x14ac:dyDescent="0.25">
      <c r="A117" s="5"/>
      <c r="B117" s="5" t="s">
        <v>150</v>
      </c>
      <c r="C117" s="5" t="s">
        <v>266</v>
      </c>
      <c r="D117" s="5"/>
      <c r="E117" s="5" t="s">
        <v>201</v>
      </c>
      <c r="F117" s="5">
        <v>2023</v>
      </c>
      <c r="G117" s="85">
        <v>115600</v>
      </c>
      <c r="H117" s="6"/>
      <c r="I117" s="6"/>
      <c r="J117" s="90"/>
      <c r="K117" s="6"/>
      <c r="L117" s="95"/>
      <c r="M117" s="6"/>
      <c r="N117" s="92"/>
      <c r="O117" s="6"/>
      <c r="P117" s="5" t="s">
        <v>168</v>
      </c>
      <c r="Q117" s="29"/>
      <c r="R117" s="5"/>
      <c r="S117" s="5"/>
      <c r="T117" s="20"/>
      <c r="U117" s="20"/>
      <c r="V117" s="11"/>
      <c r="W117" s="122">
        <v>2.5000000000000001E-2</v>
      </c>
      <c r="X117" t="s">
        <v>603</v>
      </c>
      <c r="Y117" s="5"/>
      <c r="Z117" s="5"/>
      <c r="AA117" s="5" t="s">
        <v>154</v>
      </c>
    </row>
    <row r="118" spans="1:27" hidden="1" x14ac:dyDescent="0.25">
      <c r="A118" s="5"/>
      <c r="B118" s="5" t="s">
        <v>150</v>
      </c>
      <c r="C118" s="5" t="s">
        <v>266</v>
      </c>
      <c r="D118" s="5"/>
      <c r="E118" s="5" t="s">
        <v>190</v>
      </c>
      <c r="F118" s="5">
        <v>2023</v>
      </c>
      <c r="G118" s="85">
        <v>89000</v>
      </c>
      <c r="H118" s="6"/>
      <c r="I118" s="6"/>
      <c r="J118" s="90"/>
      <c r="K118" s="6"/>
      <c r="L118" s="95"/>
      <c r="M118" s="6"/>
      <c r="N118" s="92"/>
      <c r="O118" s="6"/>
      <c r="P118" s="5" t="s">
        <v>168</v>
      </c>
      <c r="Q118" s="29"/>
      <c r="R118" s="5"/>
      <c r="S118" s="5"/>
      <c r="T118" s="20"/>
      <c r="U118" s="20"/>
      <c r="V118" s="11"/>
      <c r="W118" s="122">
        <v>2.5000000000000001E-2</v>
      </c>
      <c r="X118" t="s">
        <v>603</v>
      </c>
      <c r="Y118" s="5"/>
      <c r="Z118" s="5"/>
      <c r="AA118" s="5" t="s">
        <v>154</v>
      </c>
    </row>
    <row r="119" spans="1:27" hidden="1" x14ac:dyDescent="0.25">
      <c r="A119" s="5"/>
      <c r="B119" s="5" t="s">
        <v>150</v>
      </c>
      <c r="C119" s="5" t="s">
        <v>266</v>
      </c>
      <c r="D119" s="5"/>
      <c r="E119" s="5" t="s">
        <v>213</v>
      </c>
      <c r="F119" s="5">
        <v>2023</v>
      </c>
      <c r="G119" s="85">
        <v>90000</v>
      </c>
      <c r="H119" s="6"/>
      <c r="I119" s="6"/>
      <c r="J119" s="90"/>
      <c r="K119" s="6"/>
      <c r="L119" s="95"/>
      <c r="M119" s="6"/>
      <c r="N119" s="92"/>
      <c r="O119" s="6"/>
      <c r="P119" s="5" t="s">
        <v>168</v>
      </c>
      <c r="Q119" s="29"/>
      <c r="R119" s="5"/>
      <c r="S119" s="5"/>
      <c r="T119" s="20"/>
      <c r="U119" s="20"/>
      <c r="V119" s="11"/>
      <c r="W119" s="122">
        <v>2.5000000000000001E-2</v>
      </c>
      <c r="X119" t="s">
        <v>603</v>
      </c>
      <c r="Y119" s="5"/>
      <c r="Z119" s="5"/>
      <c r="AA119" s="5" t="s">
        <v>154</v>
      </c>
    </row>
    <row r="120" spans="1:27" hidden="1" x14ac:dyDescent="0.25">
      <c r="A120" s="5"/>
      <c r="B120" s="5" t="s">
        <v>150</v>
      </c>
      <c r="C120" s="5" t="s">
        <v>266</v>
      </c>
      <c r="D120" s="5"/>
      <c r="E120" s="5" t="s">
        <v>227</v>
      </c>
      <c r="F120" s="5">
        <v>2023</v>
      </c>
      <c r="G120" s="85">
        <v>88000</v>
      </c>
      <c r="H120" s="6"/>
      <c r="I120" s="6"/>
      <c r="J120" s="90"/>
      <c r="K120" s="6"/>
      <c r="L120" s="95"/>
      <c r="M120" s="6"/>
      <c r="N120" s="92"/>
      <c r="O120" s="6"/>
      <c r="P120" s="5" t="s">
        <v>168</v>
      </c>
      <c r="Q120" s="29"/>
      <c r="R120" s="5"/>
      <c r="S120" s="5"/>
      <c r="T120" s="20"/>
      <c r="U120" s="20"/>
      <c r="V120" s="11"/>
      <c r="W120" s="122">
        <v>2.5000000000000001E-2</v>
      </c>
      <c r="X120" t="s">
        <v>603</v>
      </c>
      <c r="Y120" s="5"/>
      <c r="Z120" s="5"/>
      <c r="AA120" s="5" t="s">
        <v>154</v>
      </c>
    </row>
    <row r="121" spans="1:27" x14ac:dyDescent="0.25">
      <c r="A121" s="5" t="s">
        <v>560</v>
      </c>
      <c r="B121" t="s">
        <v>261</v>
      </c>
      <c r="C121" s="119" t="s">
        <v>261</v>
      </c>
      <c r="E121" t="s">
        <v>145</v>
      </c>
      <c r="G121" s="87"/>
      <c r="J121" s="88"/>
      <c r="L121" s="93"/>
      <c r="N121" s="83"/>
      <c r="Q121" t="s">
        <v>262</v>
      </c>
      <c r="R121"/>
      <c r="S121"/>
      <c r="T121" s="21">
        <v>0.12</v>
      </c>
      <c r="U121"/>
      <c r="W121" s="122">
        <v>6.5000000000000002E-2</v>
      </c>
      <c r="X121" t="s">
        <v>608</v>
      </c>
      <c r="Y121" t="s">
        <v>147</v>
      </c>
      <c r="Z121" t="s">
        <v>148</v>
      </c>
      <c r="AA121" s="9" t="s">
        <v>607</v>
      </c>
    </row>
    <row r="122" spans="1:27" hidden="1" x14ac:dyDescent="0.25">
      <c r="A122" s="5"/>
      <c r="B122" s="5" t="s">
        <v>150</v>
      </c>
      <c r="C122" s="5" t="s">
        <v>266</v>
      </c>
      <c r="D122" s="5"/>
      <c r="E122" s="5" t="s">
        <v>229</v>
      </c>
      <c r="F122" s="5">
        <v>2023</v>
      </c>
      <c r="G122" s="85">
        <v>81000</v>
      </c>
      <c r="H122" s="6"/>
      <c r="I122" s="6"/>
      <c r="J122" s="90"/>
      <c r="K122" s="6"/>
      <c r="L122" s="95"/>
      <c r="M122" s="6"/>
      <c r="N122" s="92"/>
      <c r="O122" s="6"/>
      <c r="P122" s="5" t="s">
        <v>168</v>
      </c>
      <c r="Q122" s="29"/>
      <c r="R122" s="5"/>
      <c r="S122" s="5"/>
      <c r="T122" s="20"/>
      <c r="U122" s="20"/>
      <c r="V122" s="11"/>
      <c r="W122" s="122">
        <v>2.5000000000000001E-2</v>
      </c>
      <c r="X122" t="s">
        <v>603</v>
      </c>
      <c r="Y122" s="5"/>
      <c r="Z122" s="5"/>
      <c r="AA122" s="5" t="s">
        <v>154</v>
      </c>
    </row>
    <row r="123" spans="1:27" hidden="1" x14ac:dyDescent="0.25">
      <c r="A123" s="5"/>
      <c r="B123" s="5" t="s">
        <v>150</v>
      </c>
      <c r="C123" s="5" t="s">
        <v>266</v>
      </c>
      <c r="D123" s="5"/>
      <c r="E123" s="5" t="s">
        <v>173</v>
      </c>
      <c r="F123" s="5">
        <v>2023</v>
      </c>
      <c r="G123" s="85">
        <v>76300</v>
      </c>
      <c r="H123" s="6"/>
      <c r="I123" s="6"/>
      <c r="J123" s="90"/>
      <c r="K123" s="6"/>
      <c r="L123" s="95"/>
      <c r="M123" s="6"/>
      <c r="N123" s="92"/>
      <c r="O123" s="6"/>
      <c r="P123" s="5" t="s">
        <v>168</v>
      </c>
      <c r="Q123" s="29"/>
      <c r="R123" s="5"/>
      <c r="S123" s="5"/>
      <c r="T123" s="20"/>
      <c r="U123" s="20"/>
      <c r="V123" s="11"/>
      <c r="W123" s="122">
        <v>2.5000000000000001E-2</v>
      </c>
      <c r="X123" t="s">
        <v>603</v>
      </c>
      <c r="Y123" s="5"/>
      <c r="Z123" s="5"/>
      <c r="AA123" s="5" t="s">
        <v>154</v>
      </c>
    </row>
    <row r="124" spans="1:27" hidden="1" x14ac:dyDescent="0.25">
      <c r="A124" s="5"/>
      <c r="B124" s="5" t="s">
        <v>150</v>
      </c>
      <c r="C124" s="5" t="s">
        <v>266</v>
      </c>
      <c r="D124" s="5"/>
      <c r="E124" s="5" t="s">
        <v>232</v>
      </c>
      <c r="F124" s="5">
        <v>2023</v>
      </c>
      <c r="G124" s="85">
        <v>64878</v>
      </c>
      <c r="H124" s="6"/>
      <c r="I124" s="6"/>
      <c r="J124" s="90"/>
      <c r="K124" s="6"/>
      <c r="L124" s="95"/>
      <c r="M124" s="6"/>
      <c r="N124" s="92"/>
      <c r="O124" s="6"/>
      <c r="P124" s="5" t="s">
        <v>168</v>
      </c>
      <c r="Q124" s="29"/>
      <c r="R124" s="5"/>
      <c r="S124" s="5"/>
      <c r="T124" s="20"/>
      <c r="U124" s="20"/>
      <c r="V124" s="11"/>
      <c r="W124" s="122">
        <v>2.5000000000000001E-2</v>
      </c>
      <c r="X124" t="s">
        <v>603</v>
      </c>
      <c r="Y124" s="5"/>
      <c r="Z124" s="5"/>
      <c r="AA124" s="5" t="s">
        <v>154</v>
      </c>
    </row>
    <row r="125" spans="1:27" hidden="1" x14ac:dyDescent="0.25">
      <c r="A125" s="5"/>
      <c r="B125" s="5" t="s">
        <v>150</v>
      </c>
      <c r="C125" s="5" t="s">
        <v>266</v>
      </c>
      <c r="D125" s="5"/>
      <c r="E125" s="5" t="s">
        <v>234</v>
      </c>
      <c r="F125" s="5">
        <v>2023</v>
      </c>
      <c r="G125" s="85">
        <v>61000</v>
      </c>
      <c r="H125" s="6"/>
      <c r="I125" s="6"/>
      <c r="J125" s="90"/>
      <c r="K125" s="6"/>
      <c r="L125" s="95"/>
      <c r="M125" s="6"/>
      <c r="N125" s="92"/>
      <c r="O125" s="6"/>
      <c r="P125" s="5" t="s">
        <v>168</v>
      </c>
      <c r="Q125" s="29"/>
      <c r="R125" s="5"/>
      <c r="S125" s="5"/>
      <c r="T125" s="20"/>
      <c r="U125" s="20"/>
      <c r="V125" s="11"/>
      <c r="W125" s="122">
        <v>2.5000000000000001E-2</v>
      </c>
      <c r="X125" t="s">
        <v>603</v>
      </c>
      <c r="Y125" s="5"/>
      <c r="Z125" s="5"/>
      <c r="AA125" s="5" t="s">
        <v>154</v>
      </c>
    </row>
    <row r="126" spans="1:27" hidden="1" x14ac:dyDescent="0.25">
      <c r="A126" s="5"/>
      <c r="B126" s="5" t="s">
        <v>150</v>
      </c>
      <c r="C126" s="5" t="s">
        <v>266</v>
      </c>
      <c r="D126" s="5"/>
      <c r="E126" s="5" t="s">
        <v>236</v>
      </c>
      <c r="F126" s="5">
        <v>2023</v>
      </c>
      <c r="G126" s="85">
        <v>50000</v>
      </c>
      <c r="H126" s="6"/>
      <c r="I126" s="6"/>
      <c r="J126" s="90"/>
      <c r="K126" s="6"/>
      <c r="L126" s="95"/>
      <c r="M126" s="6"/>
      <c r="N126" s="92"/>
      <c r="O126" s="6"/>
      <c r="P126" s="5" t="s">
        <v>168</v>
      </c>
      <c r="Q126" s="29"/>
      <c r="R126" s="5"/>
      <c r="S126" s="5"/>
      <c r="T126" s="20"/>
      <c r="U126" s="20"/>
      <c r="V126" s="11"/>
      <c r="W126" s="122">
        <v>2.5000000000000001E-2</v>
      </c>
      <c r="X126" t="s">
        <v>603</v>
      </c>
      <c r="Y126" s="5"/>
      <c r="Z126" s="5"/>
      <c r="AA126" s="5" t="s">
        <v>154</v>
      </c>
    </row>
    <row r="127" spans="1:27" hidden="1" x14ac:dyDescent="0.25">
      <c r="A127" s="5"/>
      <c r="B127" s="5" t="s">
        <v>150</v>
      </c>
      <c r="C127" s="5" t="s">
        <v>266</v>
      </c>
      <c r="D127" s="5"/>
      <c r="E127" s="5" t="s">
        <v>238</v>
      </c>
      <c r="F127" s="5">
        <v>2023</v>
      </c>
      <c r="G127" s="85">
        <v>41100</v>
      </c>
      <c r="H127" s="6"/>
      <c r="I127" s="6"/>
      <c r="J127" s="90"/>
      <c r="K127" s="6"/>
      <c r="L127" s="95"/>
      <c r="M127" s="6"/>
      <c r="N127" s="92"/>
      <c r="O127" s="6"/>
      <c r="P127" s="5" t="s">
        <v>168</v>
      </c>
      <c r="Q127" s="29"/>
      <c r="R127" s="5"/>
      <c r="S127" s="5"/>
      <c r="T127" s="20"/>
      <c r="U127" s="20"/>
      <c r="V127" s="11"/>
      <c r="W127" s="122">
        <v>2.5000000000000001E-2</v>
      </c>
      <c r="X127" t="s">
        <v>603</v>
      </c>
      <c r="Y127" s="5"/>
      <c r="Z127" s="5"/>
      <c r="AA127" s="5" t="s">
        <v>154</v>
      </c>
    </row>
    <row r="128" spans="1:27" hidden="1" x14ac:dyDescent="0.25">
      <c r="A128" s="5"/>
      <c r="B128" s="5" t="s">
        <v>150</v>
      </c>
      <c r="C128" s="5" t="s">
        <v>266</v>
      </c>
      <c r="D128" s="5"/>
      <c r="E128" s="5" t="s">
        <v>240</v>
      </c>
      <c r="F128" s="5">
        <v>2023</v>
      </c>
      <c r="G128" s="85">
        <v>24000</v>
      </c>
      <c r="H128" s="6"/>
      <c r="I128" s="6"/>
      <c r="J128" s="90"/>
      <c r="K128" s="6"/>
      <c r="L128" s="95"/>
      <c r="M128" s="6"/>
      <c r="N128" s="92"/>
      <c r="O128" s="6"/>
      <c r="P128" s="5" t="s">
        <v>168</v>
      </c>
      <c r="Q128" s="29"/>
      <c r="R128" s="5"/>
      <c r="S128" s="5"/>
      <c r="T128" s="20"/>
      <c r="U128" s="20"/>
      <c r="V128" s="11"/>
      <c r="W128" s="122">
        <v>2.5000000000000001E-2</v>
      </c>
      <c r="X128" t="s">
        <v>603</v>
      </c>
      <c r="Y128" s="5"/>
      <c r="Z128" s="5"/>
      <c r="AA128" s="5" t="s">
        <v>154</v>
      </c>
    </row>
    <row r="129" spans="1:28" hidden="1" x14ac:dyDescent="0.25">
      <c r="A129" s="5"/>
      <c r="B129" s="5" t="s">
        <v>150</v>
      </c>
      <c r="C129" s="5" t="s">
        <v>266</v>
      </c>
      <c r="D129" s="5"/>
      <c r="E129" s="5" t="s">
        <v>242</v>
      </c>
      <c r="F129" s="5">
        <v>2023</v>
      </c>
      <c r="G129" s="85">
        <v>9200</v>
      </c>
      <c r="H129" s="6"/>
      <c r="I129" s="6"/>
      <c r="J129" s="90"/>
      <c r="K129" s="6"/>
      <c r="L129" s="95"/>
      <c r="M129" s="6"/>
      <c r="N129" s="92"/>
      <c r="O129" s="6"/>
      <c r="P129" s="5" t="s">
        <v>168</v>
      </c>
      <c r="Q129" s="29"/>
      <c r="R129" s="5"/>
      <c r="S129" s="5"/>
      <c r="T129" s="20"/>
      <c r="U129" s="20"/>
      <c r="V129" s="11"/>
      <c r="W129" s="122">
        <v>2.5000000000000001E-2</v>
      </c>
      <c r="X129" t="s">
        <v>603</v>
      </c>
      <c r="Y129" s="5"/>
      <c r="Z129" s="5"/>
      <c r="AA129" s="5" t="s">
        <v>154</v>
      </c>
    </row>
    <row r="130" spans="1:28" hidden="1" x14ac:dyDescent="0.25">
      <c r="A130" s="5"/>
      <c r="B130" s="5" t="s">
        <v>150</v>
      </c>
      <c r="C130" s="5" t="s">
        <v>266</v>
      </c>
      <c r="D130" s="5"/>
      <c r="E130" s="5" t="s">
        <v>244</v>
      </c>
      <c r="F130" s="5">
        <v>2023</v>
      </c>
      <c r="G130" s="85">
        <v>8920</v>
      </c>
      <c r="H130" s="6"/>
      <c r="I130" s="6"/>
      <c r="J130" s="90"/>
      <c r="K130" s="6"/>
      <c r="L130" s="95"/>
      <c r="M130" s="6"/>
      <c r="N130" s="92"/>
      <c r="O130" s="6"/>
      <c r="P130" s="5" t="s">
        <v>168</v>
      </c>
      <c r="Q130" s="29"/>
      <c r="R130" s="5"/>
      <c r="S130" s="5"/>
      <c r="T130" s="20"/>
      <c r="U130" s="20"/>
      <c r="V130" s="11"/>
      <c r="W130" s="122">
        <v>2.5000000000000001E-2</v>
      </c>
      <c r="X130" t="s">
        <v>603</v>
      </c>
      <c r="Y130" s="5"/>
      <c r="Z130" s="5"/>
      <c r="AA130" s="5" t="s">
        <v>154</v>
      </c>
    </row>
    <row r="131" spans="1:28" hidden="1" x14ac:dyDescent="0.25">
      <c r="A131" s="5"/>
      <c r="B131" s="5" t="s">
        <v>150</v>
      </c>
      <c r="C131" s="5" t="s">
        <v>266</v>
      </c>
      <c r="D131" s="5"/>
      <c r="E131" s="5" t="s">
        <v>246</v>
      </c>
      <c r="F131" s="5">
        <v>2023</v>
      </c>
      <c r="G131" s="85">
        <v>6900</v>
      </c>
      <c r="H131" s="6"/>
      <c r="I131" s="6"/>
      <c r="J131" s="90"/>
      <c r="K131" s="6"/>
      <c r="L131" s="95"/>
      <c r="M131" s="6"/>
      <c r="N131" s="92"/>
      <c r="O131" s="6"/>
      <c r="P131" s="5" t="s">
        <v>168</v>
      </c>
      <c r="Q131" s="29"/>
      <c r="R131" s="5"/>
      <c r="S131" s="5"/>
      <c r="T131" s="20"/>
      <c r="U131" s="20"/>
      <c r="V131" s="11"/>
      <c r="W131" s="122">
        <v>2.5000000000000001E-2</v>
      </c>
      <c r="X131" t="s">
        <v>603</v>
      </c>
      <c r="Y131" s="5"/>
      <c r="Z131" s="5"/>
      <c r="AA131" s="5" t="s">
        <v>154</v>
      </c>
    </row>
    <row r="132" spans="1:28" hidden="1" x14ac:dyDescent="0.25">
      <c r="A132" s="5"/>
      <c r="B132" s="5" t="s">
        <v>150</v>
      </c>
      <c r="C132" s="5" t="s">
        <v>266</v>
      </c>
      <c r="D132" s="5" t="s">
        <v>263</v>
      </c>
      <c r="E132" t="s">
        <v>264</v>
      </c>
      <c r="F132" s="5">
        <v>2016</v>
      </c>
      <c r="G132" s="85">
        <v>323</v>
      </c>
      <c r="H132" s="6"/>
      <c r="I132" s="6"/>
      <c r="J132" s="90"/>
      <c r="K132" s="6"/>
      <c r="L132" s="95"/>
      <c r="M132" s="6"/>
      <c r="N132" s="92"/>
      <c r="O132" s="6"/>
      <c r="P132" s="5" t="s">
        <v>168</v>
      </c>
      <c r="Q132" s="29"/>
      <c r="R132" s="5"/>
      <c r="S132" s="5"/>
      <c r="T132" s="20" t="s">
        <v>265</v>
      </c>
      <c r="U132" s="20"/>
      <c r="V132" s="11"/>
      <c r="W132" s="122">
        <v>2.5000000000000001E-2</v>
      </c>
      <c r="X132" t="s">
        <v>603</v>
      </c>
      <c r="Y132" s="5"/>
      <c r="Z132" s="5"/>
      <c r="AA132" s="5"/>
    </row>
    <row r="133" spans="1:28" hidden="1" x14ac:dyDescent="0.25">
      <c r="A133" s="5"/>
      <c r="B133" s="5" t="s">
        <v>150</v>
      </c>
      <c r="C133" s="5" t="s">
        <v>266</v>
      </c>
      <c r="D133" s="5" t="s">
        <v>263</v>
      </c>
      <c r="E133" t="s">
        <v>190</v>
      </c>
      <c r="F133" s="5">
        <v>2018</v>
      </c>
      <c r="G133" s="85">
        <f>32446300/1000</f>
        <v>32446.3</v>
      </c>
      <c r="H133" s="6"/>
      <c r="I133" s="6"/>
      <c r="J133" s="90"/>
      <c r="K133" s="6"/>
      <c r="L133" s="95"/>
      <c r="M133" s="6"/>
      <c r="N133" s="92"/>
      <c r="O133" s="6"/>
      <c r="P133" s="6" t="s">
        <v>431</v>
      </c>
      <c r="Q133" s="29">
        <v>575412</v>
      </c>
      <c r="R133" s="5"/>
      <c r="S133" s="5"/>
      <c r="T133" s="20"/>
      <c r="U133" s="20"/>
      <c r="V133" s="11"/>
      <c r="W133" s="122">
        <v>2.5000000000000001E-2</v>
      </c>
      <c r="X133" t="s">
        <v>603</v>
      </c>
      <c r="Y133" s="5"/>
      <c r="Z133" s="5" t="s">
        <v>267</v>
      </c>
      <c r="AA133" s="27" t="s">
        <v>268</v>
      </c>
    </row>
    <row r="134" spans="1:28" hidden="1" x14ac:dyDescent="0.25">
      <c r="A134" s="5"/>
      <c r="B134" s="5" t="s">
        <v>150</v>
      </c>
      <c r="C134" s="5" t="s">
        <v>266</v>
      </c>
      <c r="D134" s="5" t="s">
        <v>269</v>
      </c>
      <c r="E134" t="s">
        <v>190</v>
      </c>
      <c r="F134" s="5">
        <v>2016</v>
      </c>
      <c r="G134" s="85">
        <f>65660/1000</f>
        <v>65.66</v>
      </c>
      <c r="H134" s="6"/>
      <c r="I134" s="6"/>
      <c r="J134" s="90"/>
      <c r="K134" s="6"/>
      <c r="L134" s="95"/>
      <c r="M134" s="6"/>
      <c r="N134" s="92"/>
      <c r="O134" s="6"/>
      <c r="P134" s="6" t="s">
        <v>431</v>
      </c>
      <c r="Q134" s="29"/>
      <c r="R134" s="5"/>
      <c r="S134" s="5"/>
      <c r="T134" s="20" t="s">
        <v>270</v>
      </c>
      <c r="U134" s="20"/>
      <c r="V134" s="11"/>
      <c r="W134" s="122">
        <v>2.5000000000000001E-2</v>
      </c>
      <c r="X134" t="s">
        <v>603</v>
      </c>
      <c r="Y134" s="5"/>
      <c r="Z134" s="5" t="s">
        <v>271</v>
      </c>
      <c r="AA134" s="27" t="s">
        <v>268</v>
      </c>
    </row>
    <row r="135" spans="1:28" hidden="1" x14ac:dyDescent="0.25">
      <c r="A135" s="5"/>
      <c r="B135" s="5" t="s">
        <v>150</v>
      </c>
      <c r="C135" s="5" t="s">
        <v>266</v>
      </c>
      <c r="D135" t="s">
        <v>272</v>
      </c>
      <c r="E135" t="s">
        <v>190</v>
      </c>
      <c r="F135" s="5">
        <v>2016</v>
      </c>
      <c r="G135" s="85">
        <f>4802/1000</f>
        <v>4.8019999999999996</v>
      </c>
      <c r="H135" s="6"/>
      <c r="I135" s="6"/>
      <c r="J135" s="90"/>
      <c r="K135" s="6"/>
      <c r="L135" s="95"/>
      <c r="M135" s="6"/>
      <c r="N135" s="92"/>
      <c r="O135" s="6"/>
      <c r="P135" s="6" t="s">
        <v>431</v>
      </c>
      <c r="Q135" s="29"/>
      <c r="R135" s="5"/>
      <c r="S135" s="5"/>
      <c r="T135" s="20" t="s">
        <v>265</v>
      </c>
      <c r="U135" s="20"/>
      <c r="V135" s="11"/>
      <c r="W135" s="122">
        <v>2.5000000000000001E-2</v>
      </c>
      <c r="X135" t="s">
        <v>603</v>
      </c>
      <c r="Y135" s="5"/>
      <c r="Z135" s="5" t="s">
        <v>273</v>
      </c>
      <c r="AA135" s="27" t="s">
        <v>268</v>
      </c>
    </row>
    <row r="136" spans="1:28" hidden="1" x14ac:dyDescent="0.25">
      <c r="A136" t="s">
        <v>560</v>
      </c>
      <c r="B136" s="5" t="s">
        <v>169</v>
      </c>
      <c r="C136" s="5" t="s">
        <v>169</v>
      </c>
      <c r="D136" t="s">
        <v>263</v>
      </c>
      <c r="E136" s="5" t="s">
        <v>41</v>
      </c>
      <c r="F136" s="5">
        <v>2010</v>
      </c>
      <c r="G136" s="85"/>
      <c r="H136" s="5"/>
      <c r="I136" s="5"/>
      <c r="J136" s="89"/>
      <c r="K136" s="5"/>
      <c r="L136" s="94"/>
      <c r="M136" s="5"/>
      <c r="N136" s="82"/>
      <c r="O136" s="5"/>
      <c r="P136" s="5"/>
      <c r="Q136" s="29"/>
      <c r="R136" s="5"/>
      <c r="S136" s="5"/>
      <c r="T136" s="20" t="s">
        <v>579</v>
      </c>
      <c r="U136" s="20"/>
      <c r="V136" s="11"/>
      <c r="W136" s="11"/>
      <c r="X136"/>
      <c r="Y136" s="5"/>
      <c r="Z136" s="5" t="s">
        <v>274</v>
      </c>
      <c r="AA136" s="7" t="s">
        <v>275</v>
      </c>
      <c r="AB136" s="9" t="s">
        <v>171</v>
      </c>
    </row>
    <row r="137" spans="1:28" hidden="1" x14ac:dyDescent="0.25">
      <c r="A137" t="s">
        <v>560</v>
      </c>
      <c r="B137" s="5" t="s">
        <v>40</v>
      </c>
      <c r="C137" t="s">
        <v>101</v>
      </c>
      <c r="D137" s="5"/>
      <c r="E137" s="5" t="s">
        <v>41</v>
      </c>
      <c r="F137" s="5">
        <v>2009</v>
      </c>
      <c r="G137" s="85"/>
      <c r="H137" s="5"/>
      <c r="I137" s="5"/>
      <c r="J137" s="89"/>
      <c r="K137" s="5"/>
      <c r="L137" s="94"/>
      <c r="M137" s="5"/>
      <c r="N137" s="82"/>
      <c r="O137" s="5"/>
      <c r="P137" s="5"/>
      <c r="Q137" s="29">
        <v>1108</v>
      </c>
      <c r="R137" s="6"/>
      <c r="S137" s="6"/>
      <c r="T137" s="20"/>
      <c r="U137" s="20"/>
      <c r="V137" s="11"/>
      <c r="W137" s="11"/>
      <c r="X137"/>
      <c r="Y137" s="5"/>
      <c r="Z137" s="5" t="s">
        <v>274</v>
      </c>
      <c r="AA137" s="7" t="s">
        <v>276</v>
      </c>
      <c r="AB137" s="9" t="s">
        <v>171</v>
      </c>
    </row>
    <row r="138" spans="1:28" hidden="1" x14ac:dyDescent="0.25">
      <c r="A138" t="s">
        <v>560</v>
      </c>
      <c r="B138" s="5" t="s">
        <v>40</v>
      </c>
      <c r="C138" s="5" t="s">
        <v>277</v>
      </c>
      <c r="D138" s="5" t="s">
        <v>269</v>
      </c>
      <c r="E138" s="5" t="s">
        <v>41</v>
      </c>
      <c r="F138" s="5">
        <v>2009</v>
      </c>
      <c r="G138" s="85"/>
      <c r="H138" s="5"/>
      <c r="I138" s="5"/>
      <c r="J138" s="89"/>
      <c r="K138" s="5"/>
      <c r="L138" s="94"/>
      <c r="M138" s="5"/>
      <c r="N138" s="82"/>
      <c r="O138" s="5"/>
      <c r="P138" s="5"/>
      <c r="Q138" s="29" t="s">
        <v>278</v>
      </c>
      <c r="R138" s="5"/>
      <c r="S138" s="5"/>
      <c r="T138" s="20"/>
      <c r="U138" s="20"/>
      <c r="V138" s="11"/>
      <c r="W138" s="11"/>
      <c r="X138"/>
      <c r="Y138" s="5"/>
      <c r="Z138" s="5" t="s">
        <v>274</v>
      </c>
      <c r="AA138" s="23" t="s">
        <v>279</v>
      </c>
      <c r="AB138" s="9" t="s">
        <v>171</v>
      </c>
    </row>
    <row r="139" spans="1:28" hidden="1" x14ac:dyDescent="0.25">
      <c r="A139" s="5"/>
      <c r="B139" s="5" t="s">
        <v>40</v>
      </c>
      <c r="C139" s="5" t="s">
        <v>280</v>
      </c>
      <c r="D139" s="5" t="s">
        <v>263</v>
      </c>
      <c r="E139" s="5" t="s">
        <v>41</v>
      </c>
      <c r="F139" s="5">
        <v>2009</v>
      </c>
      <c r="G139" s="85"/>
      <c r="H139" s="5"/>
      <c r="I139" s="5"/>
      <c r="J139" s="89"/>
      <c r="K139" s="5"/>
      <c r="L139" s="94"/>
      <c r="M139" s="5"/>
      <c r="N139" s="82"/>
      <c r="O139" s="5"/>
      <c r="P139" s="5"/>
      <c r="Q139" s="29">
        <v>2752</v>
      </c>
      <c r="R139" s="6"/>
      <c r="S139" s="6"/>
      <c r="T139" s="20"/>
      <c r="U139" s="20"/>
      <c r="V139" s="11"/>
      <c r="W139" s="11"/>
      <c r="X139"/>
      <c r="Y139" s="5"/>
      <c r="Z139" s="5" t="s">
        <v>274</v>
      </c>
      <c r="AA139" s="23" t="s">
        <v>281</v>
      </c>
      <c r="AB139" s="9" t="s">
        <v>171</v>
      </c>
    </row>
    <row r="140" spans="1:28" hidden="1" x14ac:dyDescent="0.25">
      <c r="A140" s="5"/>
      <c r="B140" s="5" t="s">
        <v>40</v>
      </c>
      <c r="C140" s="5" t="s">
        <v>282</v>
      </c>
      <c r="D140" s="5" t="s">
        <v>263</v>
      </c>
      <c r="E140" s="5" t="s">
        <v>41</v>
      </c>
      <c r="F140" s="5">
        <v>2009</v>
      </c>
      <c r="G140" s="85"/>
      <c r="H140" s="5"/>
      <c r="I140" s="5"/>
      <c r="J140" s="89"/>
      <c r="K140" s="5"/>
      <c r="L140" s="94"/>
      <c r="M140" s="5"/>
      <c r="N140" s="82"/>
      <c r="O140" s="5"/>
      <c r="P140" s="5"/>
      <c r="Q140" s="29">
        <v>1968</v>
      </c>
      <c r="R140" s="6"/>
      <c r="S140" s="6"/>
      <c r="T140" s="20"/>
      <c r="U140" s="20"/>
      <c r="V140" s="11"/>
      <c r="W140" s="11"/>
      <c r="X140"/>
      <c r="Y140" s="5"/>
      <c r="Z140" s="5" t="s">
        <v>274</v>
      </c>
      <c r="AA140" s="23" t="s">
        <v>283</v>
      </c>
      <c r="AB140" s="9" t="s">
        <v>171</v>
      </c>
    </row>
    <row r="141" spans="1:28" hidden="1" x14ac:dyDescent="0.25">
      <c r="A141" t="s">
        <v>560</v>
      </c>
      <c r="B141" s="5" t="s">
        <v>40</v>
      </c>
      <c r="C141" t="s">
        <v>101</v>
      </c>
      <c r="D141" s="5"/>
      <c r="E141" s="5" t="s">
        <v>41</v>
      </c>
      <c r="F141" s="5">
        <v>2010</v>
      </c>
      <c r="G141" s="85"/>
      <c r="H141" s="5"/>
      <c r="I141" s="5"/>
      <c r="J141" s="89"/>
      <c r="K141" s="5"/>
      <c r="L141" s="94"/>
      <c r="M141" s="5"/>
      <c r="N141" s="82"/>
      <c r="O141" s="5"/>
      <c r="P141" s="5"/>
      <c r="Q141" s="29" t="s">
        <v>284</v>
      </c>
      <c r="R141" s="5"/>
      <c r="S141" s="5"/>
      <c r="T141" s="20"/>
      <c r="U141" s="20"/>
      <c r="V141" s="11"/>
      <c r="W141" s="11"/>
      <c r="X141"/>
      <c r="Y141" s="5"/>
      <c r="Z141" s="5" t="s">
        <v>274</v>
      </c>
      <c r="AA141" s="23" t="s">
        <v>285</v>
      </c>
      <c r="AB141" s="9" t="s">
        <v>171</v>
      </c>
    </row>
    <row r="142" spans="1:28" hidden="1" x14ac:dyDescent="0.25">
      <c r="A142" t="s">
        <v>560</v>
      </c>
      <c r="B142" s="5" t="s">
        <v>40</v>
      </c>
      <c r="C142" s="5" t="s">
        <v>277</v>
      </c>
      <c r="D142" s="5" t="s">
        <v>269</v>
      </c>
      <c r="E142" s="5" t="s">
        <v>41</v>
      </c>
      <c r="F142" s="5">
        <v>2010</v>
      </c>
      <c r="G142" s="85"/>
      <c r="H142" s="5"/>
      <c r="I142" s="5"/>
      <c r="J142" s="89"/>
      <c r="K142" s="5"/>
      <c r="L142" s="94"/>
      <c r="M142" s="5"/>
      <c r="N142" s="82"/>
      <c r="O142" s="5"/>
      <c r="P142" s="5"/>
      <c r="Q142" s="29" t="s">
        <v>286</v>
      </c>
      <c r="R142" s="5"/>
      <c r="S142" s="5"/>
      <c r="T142" s="20"/>
      <c r="U142" s="20"/>
      <c r="V142" s="11"/>
      <c r="W142" s="11"/>
      <c r="X142"/>
      <c r="Y142" s="5"/>
      <c r="Z142" s="5" t="s">
        <v>274</v>
      </c>
      <c r="AA142" s="23" t="s">
        <v>287</v>
      </c>
      <c r="AB142" s="9" t="s">
        <v>171</v>
      </c>
    </row>
    <row r="143" spans="1:28" hidden="1" x14ac:dyDescent="0.25">
      <c r="A143" s="5"/>
      <c r="B143" s="5" t="s">
        <v>40</v>
      </c>
      <c r="C143" s="5" t="s">
        <v>280</v>
      </c>
      <c r="D143" s="5" t="s">
        <v>263</v>
      </c>
      <c r="E143" s="5" t="s">
        <v>41</v>
      </c>
      <c r="F143" s="5">
        <v>2010</v>
      </c>
      <c r="G143" s="85"/>
      <c r="H143" s="5"/>
      <c r="I143" s="5"/>
      <c r="J143" s="89"/>
      <c r="K143" s="5"/>
      <c r="L143" s="94"/>
      <c r="M143" s="5"/>
      <c r="N143" s="82"/>
      <c r="O143" s="5"/>
      <c r="P143" s="5"/>
      <c r="Q143" s="29" t="s">
        <v>288</v>
      </c>
      <c r="R143" s="5"/>
      <c r="S143" s="5"/>
      <c r="T143" s="20"/>
      <c r="U143" s="20"/>
      <c r="V143" s="11"/>
      <c r="W143" s="11"/>
      <c r="X143"/>
      <c r="Y143" s="5"/>
      <c r="Z143" s="5" t="s">
        <v>274</v>
      </c>
      <c r="AA143" s="23" t="s">
        <v>289</v>
      </c>
      <c r="AB143" s="9" t="s">
        <v>171</v>
      </c>
    </row>
    <row r="144" spans="1:28" hidden="1" x14ac:dyDescent="0.25">
      <c r="A144" t="s">
        <v>560</v>
      </c>
      <c r="B144" t="s">
        <v>169</v>
      </c>
      <c r="C144" t="s">
        <v>576</v>
      </c>
      <c r="D144" t="s">
        <v>263</v>
      </c>
      <c r="E144" t="s">
        <v>41</v>
      </c>
      <c r="G144" s="87"/>
      <c r="J144" s="88"/>
      <c r="L144" s="93"/>
      <c r="N144" s="83"/>
      <c r="Q144"/>
      <c r="R144"/>
      <c r="S144"/>
      <c r="T144" s="21" t="s">
        <v>290</v>
      </c>
      <c r="U144" s="21"/>
      <c r="W144" s="12"/>
      <c r="X144"/>
      <c r="Y144" t="s">
        <v>103</v>
      </c>
      <c r="Z144" t="s">
        <v>104</v>
      </c>
      <c r="AA144" s="18" t="s">
        <v>48</v>
      </c>
    </row>
    <row r="145" spans="1:28" hidden="1" x14ac:dyDescent="0.25">
      <c r="A145" t="s">
        <v>560</v>
      </c>
      <c r="B145" t="s">
        <v>169</v>
      </c>
      <c r="C145" t="s">
        <v>576</v>
      </c>
      <c r="D145" t="s">
        <v>263</v>
      </c>
      <c r="E145" t="s">
        <v>41</v>
      </c>
      <c r="G145" s="87"/>
      <c r="J145" s="88"/>
      <c r="L145" s="93"/>
      <c r="N145" s="83"/>
      <c r="Q145"/>
      <c r="R145"/>
      <c r="S145"/>
      <c r="T145" s="21" t="s">
        <v>132</v>
      </c>
      <c r="U145" s="21"/>
      <c r="W145" s="12"/>
      <c r="X145"/>
      <c r="Y145" t="s">
        <v>143</v>
      </c>
      <c r="Z145" t="s">
        <v>104</v>
      </c>
      <c r="AA145" s="18" t="s">
        <v>48</v>
      </c>
    </row>
    <row r="146" spans="1:28" hidden="1" x14ac:dyDescent="0.25">
      <c r="A146" t="s">
        <v>560</v>
      </c>
      <c r="B146" t="s">
        <v>169</v>
      </c>
      <c r="C146" t="s">
        <v>576</v>
      </c>
      <c r="D146" t="s">
        <v>312</v>
      </c>
      <c r="E146" t="s">
        <v>41</v>
      </c>
      <c r="G146" s="87"/>
      <c r="J146" s="88"/>
      <c r="L146" s="93"/>
      <c r="N146" s="83"/>
      <c r="Q146"/>
      <c r="R146"/>
      <c r="S146"/>
      <c r="T146" s="21" t="s">
        <v>291</v>
      </c>
      <c r="U146" s="21"/>
      <c r="W146" s="12"/>
      <c r="X146"/>
      <c r="Y146" t="s">
        <v>131</v>
      </c>
      <c r="Z146" t="s">
        <v>47</v>
      </c>
      <c r="AA146" s="18" t="s">
        <v>48</v>
      </c>
    </row>
    <row r="147" spans="1:28" hidden="1" x14ac:dyDescent="0.25">
      <c r="A147" s="5"/>
      <c r="B147" s="5" t="s">
        <v>40</v>
      </c>
      <c r="C147" s="8" t="s">
        <v>282</v>
      </c>
      <c r="D147" s="5" t="s">
        <v>263</v>
      </c>
      <c r="E147" s="5" t="s">
        <v>41</v>
      </c>
      <c r="F147" s="5">
        <v>2010</v>
      </c>
      <c r="G147" s="85"/>
      <c r="H147" s="5"/>
      <c r="I147" s="5"/>
      <c r="J147" s="89"/>
      <c r="K147" s="5"/>
      <c r="L147" s="94"/>
      <c r="M147" s="5"/>
      <c r="N147" s="82"/>
      <c r="O147" s="5"/>
      <c r="P147" s="5"/>
      <c r="Q147" s="29" t="s">
        <v>292</v>
      </c>
      <c r="R147" s="5"/>
      <c r="S147" s="5"/>
      <c r="T147" s="20"/>
      <c r="U147" s="20"/>
      <c r="V147" s="11"/>
      <c r="W147" s="11"/>
      <c r="X147"/>
      <c r="Y147" s="5"/>
      <c r="Z147" s="5" t="s">
        <v>274</v>
      </c>
      <c r="AA147" s="23" t="s">
        <v>293</v>
      </c>
      <c r="AB147" s="9" t="s">
        <v>171</v>
      </c>
    </row>
    <row r="148" spans="1:28" hidden="1" x14ac:dyDescent="0.25">
      <c r="A148" t="s">
        <v>560</v>
      </c>
      <c r="B148" s="5" t="s">
        <v>40</v>
      </c>
      <c r="C148" t="s">
        <v>120</v>
      </c>
      <c r="D148" s="5"/>
      <c r="E148" s="5" t="s">
        <v>159</v>
      </c>
      <c r="F148" s="5">
        <v>2010</v>
      </c>
      <c r="G148" s="85"/>
      <c r="H148" s="5"/>
      <c r="I148" s="5"/>
      <c r="J148" s="89"/>
      <c r="K148" s="5"/>
      <c r="L148" s="94"/>
      <c r="M148" s="5"/>
      <c r="N148" s="82"/>
      <c r="O148" s="5"/>
      <c r="P148" s="5"/>
      <c r="Q148" s="29" t="s">
        <v>294</v>
      </c>
      <c r="R148" s="5"/>
      <c r="S148" s="5"/>
      <c r="T148" s="20"/>
      <c r="U148" s="20"/>
      <c r="V148" s="11"/>
      <c r="W148" s="11"/>
      <c r="X148"/>
      <c r="Y148" s="5"/>
      <c r="Z148" s="5" t="s">
        <v>170</v>
      </c>
      <c r="AA148" s="23" t="s">
        <v>295</v>
      </c>
      <c r="AB148" s="9" t="s">
        <v>171</v>
      </c>
    </row>
    <row r="149" spans="1:28" hidden="1" x14ac:dyDescent="0.25">
      <c r="A149" s="5"/>
      <c r="B149" s="5" t="s">
        <v>40</v>
      </c>
      <c r="C149" s="5" t="s">
        <v>94</v>
      </c>
      <c r="D149" s="5"/>
      <c r="E149" s="5" t="s">
        <v>159</v>
      </c>
      <c r="F149" s="5">
        <v>2010</v>
      </c>
      <c r="G149" s="85"/>
      <c r="H149" s="5"/>
      <c r="I149" s="5"/>
      <c r="J149" s="89"/>
      <c r="K149" s="5"/>
      <c r="L149" s="94"/>
      <c r="M149" s="5"/>
      <c r="N149" s="82"/>
      <c r="O149" s="5"/>
      <c r="P149" s="5"/>
      <c r="Q149" s="29" t="s">
        <v>296</v>
      </c>
      <c r="R149" s="5"/>
      <c r="S149" s="5"/>
      <c r="T149" s="20"/>
      <c r="U149" s="20"/>
      <c r="V149" s="11"/>
      <c r="W149" s="11"/>
      <c r="X149"/>
      <c r="Y149" s="5"/>
      <c r="Z149" s="5" t="s">
        <v>170</v>
      </c>
      <c r="AA149" s="23" t="s">
        <v>297</v>
      </c>
      <c r="AB149" s="9" t="s">
        <v>171</v>
      </c>
    </row>
    <row r="150" spans="1:28" hidden="1" x14ac:dyDescent="0.25">
      <c r="A150" t="s">
        <v>560</v>
      </c>
      <c r="B150" s="5" t="s">
        <v>40</v>
      </c>
      <c r="C150" t="s">
        <v>120</v>
      </c>
      <c r="D150" s="5"/>
      <c r="E150" s="5" t="s">
        <v>190</v>
      </c>
      <c r="F150" s="5">
        <v>2012</v>
      </c>
      <c r="G150" s="85"/>
      <c r="H150" s="5"/>
      <c r="I150" s="5"/>
      <c r="J150" s="89"/>
      <c r="K150" s="5"/>
      <c r="L150" s="94"/>
      <c r="M150" s="5"/>
      <c r="N150" s="82"/>
      <c r="O150" s="5"/>
      <c r="P150" s="5"/>
      <c r="Q150" s="29" t="s">
        <v>298</v>
      </c>
      <c r="R150" s="5"/>
      <c r="S150" s="5"/>
      <c r="T150" s="20"/>
      <c r="U150" s="20"/>
      <c r="V150" s="11"/>
      <c r="W150" s="11"/>
      <c r="X150"/>
      <c r="Y150" s="5"/>
      <c r="Z150" s="5" t="s">
        <v>170</v>
      </c>
      <c r="AA150" s="23" t="s">
        <v>299</v>
      </c>
      <c r="AB150" s="9" t="s">
        <v>171</v>
      </c>
    </row>
    <row r="151" spans="1:28" hidden="1" x14ac:dyDescent="0.25">
      <c r="A151" s="5"/>
      <c r="B151" s="5" t="s">
        <v>40</v>
      </c>
      <c r="C151" t="s">
        <v>555</v>
      </c>
      <c r="D151" s="5" t="s">
        <v>312</v>
      </c>
      <c r="E151" s="5" t="s">
        <v>196</v>
      </c>
      <c r="F151" s="5">
        <v>2009</v>
      </c>
      <c r="G151" s="85"/>
      <c r="H151" s="5"/>
      <c r="I151" s="5"/>
      <c r="J151" s="89"/>
      <c r="K151" s="5"/>
      <c r="L151" s="94"/>
      <c r="M151" s="5"/>
      <c r="N151" s="82"/>
      <c r="O151" s="5"/>
      <c r="P151" s="5"/>
      <c r="Q151" s="29" t="s">
        <v>197</v>
      </c>
      <c r="R151" s="5"/>
      <c r="S151" s="5"/>
      <c r="T151" s="20"/>
      <c r="U151" s="20"/>
      <c r="V151" s="11"/>
      <c r="W151" s="11"/>
      <c r="X151"/>
      <c r="Y151" s="5"/>
      <c r="Z151" s="5" t="s">
        <v>198</v>
      </c>
      <c r="AA151" s="23" t="s">
        <v>300</v>
      </c>
      <c r="AB151" s="9" t="s">
        <v>171</v>
      </c>
    </row>
    <row r="152" spans="1:28" hidden="1" x14ac:dyDescent="0.25">
      <c r="B152" t="s">
        <v>301</v>
      </c>
      <c r="C152" t="s">
        <v>554</v>
      </c>
      <c r="D152" t="s">
        <v>302</v>
      </c>
      <c r="E152" t="s">
        <v>166</v>
      </c>
      <c r="F152">
        <v>2021</v>
      </c>
      <c r="G152" s="87"/>
      <c r="J152" s="88"/>
      <c r="L152" s="93"/>
      <c r="N152" s="83"/>
      <c r="Q152">
        <v>34.61</v>
      </c>
      <c r="R152" t="s">
        <v>168</v>
      </c>
      <c r="S152"/>
      <c r="T152" s="21"/>
      <c r="U152"/>
      <c r="W152" s="12"/>
      <c r="X152"/>
      <c r="Z152" t="s">
        <v>303</v>
      </c>
    </row>
    <row r="153" spans="1:28" hidden="1" x14ac:dyDescent="0.25">
      <c r="B153" t="s">
        <v>301</v>
      </c>
      <c r="C153" t="s">
        <v>554</v>
      </c>
      <c r="D153" t="s">
        <v>302</v>
      </c>
      <c r="E153" t="s">
        <v>227</v>
      </c>
      <c r="F153">
        <v>2021</v>
      </c>
      <c r="G153" s="87"/>
      <c r="J153" s="88"/>
      <c r="L153" s="93"/>
      <c r="N153" s="83"/>
      <c r="Q153">
        <v>60.081000000000003</v>
      </c>
      <c r="R153" t="s">
        <v>168</v>
      </c>
      <c r="S153"/>
      <c r="T153" s="21"/>
      <c r="U153"/>
      <c r="W153" s="12"/>
      <c r="X153"/>
      <c r="AA153" t="s">
        <v>304</v>
      </c>
    </row>
    <row r="154" spans="1:28" hidden="1" x14ac:dyDescent="0.25">
      <c r="B154" t="s">
        <v>301</v>
      </c>
      <c r="C154" t="s">
        <v>554</v>
      </c>
      <c r="D154" t="s">
        <v>302</v>
      </c>
      <c r="E154" t="s">
        <v>305</v>
      </c>
      <c r="F154">
        <v>2021</v>
      </c>
      <c r="G154" s="87"/>
      <c r="J154" s="88"/>
      <c r="L154" s="93"/>
      <c r="N154" s="83"/>
      <c r="Q154" t="s">
        <v>1</v>
      </c>
      <c r="R154" t="s">
        <v>168</v>
      </c>
      <c r="S154"/>
      <c r="T154" s="21"/>
      <c r="U154"/>
      <c r="W154" s="12"/>
      <c r="X154"/>
      <c r="AA154" t="s">
        <v>304</v>
      </c>
    </row>
    <row r="155" spans="1:28" hidden="1" x14ac:dyDescent="0.25">
      <c r="B155" t="s">
        <v>301</v>
      </c>
      <c r="C155" t="s">
        <v>554</v>
      </c>
      <c r="D155" t="s">
        <v>302</v>
      </c>
      <c r="E155" t="s">
        <v>190</v>
      </c>
      <c r="F155">
        <v>2021</v>
      </c>
      <c r="G155" s="87"/>
      <c r="J155" s="88"/>
      <c r="L155" s="93"/>
      <c r="N155" s="83"/>
      <c r="Q155">
        <v>57.984999999999999</v>
      </c>
      <c r="R155" t="s">
        <v>168</v>
      </c>
      <c r="S155"/>
      <c r="T155" s="21"/>
      <c r="U155"/>
      <c r="W155" s="12"/>
      <c r="X155"/>
      <c r="AA155" t="s">
        <v>304</v>
      </c>
    </row>
    <row r="156" spans="1:28" hidden="1" x14ac:dyDescent="0.25">
      <c r="B156" t="s">
        <v>301</v>
      </c>
      <c r="C156" t="s">
        <v>554</v>
      </c>
      <c r="D156" t="s">
        <v>302</v>
      </c>
      <c r="E156" t="s">
        <v>157</v>
      </c>
      <c r="F156">
        <v>2021</v>
      </c>
      <c r="G156" s="87"/>
      <c r="J156" s="88"/>
      <c r="L156" s="93"/>
      <c r="N156" s="83"/>
      <c r="Q156" t="s">
        <v>1</v>
      </c>
      <c r="R156" t="s">
        <v>168</v>
      </c>
      <c r="S156"/>
      <c r="T156" s="21"/>
      <c r="U156"/>
      <c r="W156" s="12"/>
      <c r="X156"/>
      <c r="AA156" t="s">
        <v>304</v>
      </c>
    </row>
    <row r="157" spans="1:28" hidden="1" x14ac:dyDescent="0.25">
      <c r="B157" t="s">
        <v>301</v>
      </c>
      <c r="C157" t="s">
        <v>554</v>
      </c>
      <c r="D157" t="s">
        <v>302</v>
      </c>
      <c r="E157" t="s">
        <v>242</v>
      </c>
      <c r="F157">
        <v>2021</v>
      </c>
      <c r="G157" s="87"/>
      <c r="J157" s="88"/>
      <c r="L157" s="93"/>
      <c r="N157" s="83"/>
      <c r="Q157">
        <v>18.638000000000002</v>
      </c>
      <c r="R157" t="s">
        <v>168</v>
      </c>
      <c r="S157"/>
      <c r="T157" s="21"/>
      <c r="U157"/>
      <c r="W157" s="12"/>
      <c r="X157"/>
      <c r="AA157" t="s">
        <v>304</v>
      </c>
    </row>
    <row r="158" spans="1:28" hidden="1" x14ac:dyDescent="0.25">
      <c r="B158" t="s">
        <v>301</v>
      </c>
      <c r="C158" t="s">
        <v>554</v>
      </c>
      <c r="D158" t="s">
        <v>302</v>
      </c>
      <c r="E158" t="s">
        <v>229</v>
      </c>
      <c r="F158">
        <v>2021</v>
      </c>
      <c r="G158" s="87"/>
      <c r="J158" s="88"/>
      <c r="L158" s="93"/>
      <c r="N158" s="83"/>
      <c r="Q158">
        <v>52.691000000000003</v>
      </c>
      <c r="R158" t="s">
        <v>168</v>
      </c>
      <c r="S158"/>
      <c r="T158" s="21"/>
      <c r="U158"/>
      <c r="W158" s="12"/>
      <c r="X158"/>
      <c r="AA158" t="s">
        <v>304</v>
      </c>
    </row>
    <row r="159" spans="1:28" hidden="1" x14ac:dyDescent="0.25">
      <c r="B159" t="s">
        <v>301</v>
      </c>
      <c r="C159" t="s">
        <v>554</v>
      </c>
      <c r="D159" t="s">
        <v>302</v>
      </c>
      <c r="E159" t="s">
        <v>213</v>
      </c>
      <c r="F159">
        <v>2021</v>
      </c>
      <c r="G159" s="87"/>
      <c r="J159" s="88"/>
      <c r="L159" s="93"/>
      <c r="N159" s="83"/>
      <c r="Q159" t="s">
        <v>1</v>
      </c>
      <c r="R159" t="s">
        <v>168</v>
      </c>
      <c r="S159"/>
      <c r="T159" s="21"/>
      <c r="U159"/>
      <c r="W159" s="12"/>
      <c r="X159"/>
      <c r="AA159" t="s">
        <v>304</v>
      </c>
    </row>
    <row r="160" spans="1:28" hidden="1" x14ac:dyDescent="0.25">
      <c r="B160" t="s">
        <v>301</v>
      </c>
      <c r="C160" t="s">
        <v>554</v>
      </c>
      <c r="D160" t="s">
        <v>302</v>
      </c>
      <c r="E160" t="s">
        <v>155</v>
      </c>
      <c r="F160">
        <v>2021</v>
      </c>
      <c r="G160" s="87"/>
      <c r="J160" s="88"/>
      <c r="L160" s="93"/>
      <c r="N160" s="83"/>
      <c r="Q160" t="s">
        <v>1</v>
      </c>
      <c r="R160" t="s">
        <v>168</v>
      </c>
      <c r="S160"/>
      <c r="T160" s="21"/>
      <c r="U160"/>
      <c r="W160" s="12"/>
      <c r="X160"/>
      <c r="AA160" t="s">
        <v>304</v>
      </c>
    </row>
    <row r="161" spans="2:27" hidden="1" x14ac:dyDescent="0.25">
      <c r="B161" t="s">
        <v>301</v>
      </c>
      <c r="C161" t="s">
        <v>554</v>
      </c>
      <c r="D161" t="s">
        <v>302</v>
      </c>
      <c r="E161" t="s">
        <v>151</v>
      </c>
      <c r="F161">
        <v>2021</v>
      </c>
      <c r="G161" s="87"/>
      <c r="J161" s="88"/>
      <c r="L161" s="93"/>
      <c r="N161" s="83"/>
      <c r="Q161" t="s">
        <v>306</v>
      </c>
      <c r="R161" t="s">
        <v>168</v>
      </c>
      <c r="S161" t="s">
        <v>6</v>
      </c>
      <c r="T161" s="21"/>
      <c r="U161"/>
      <c r="W161" s="12"/>
      <c r="X161"/>
      <c r="AA161" t="s">
        <v>304</v>
      </c>
    </row>
    <row r="162" spans="2:27" hidden="1" x14ac:dyDescent="0.25">
      <c r="B162" t="s">
        <v>301</v>
      </c>
      <c r="C162" t="s">
        <v>554</v>
      </c>
      <c r="D162" t="s">
        <v>302</v>
      </c>
      <c r="E162" t="s">
        <v>232</v>
      </c>
      <c r="F162">
        <v>2021</v>
      </c>
      <c r="G162" s="87"/>
      <c r="J162" s="88"/>
      <c r="L162" s="93"/>
      <c r="N162" s="83"/>
      <c r="Q162">
        <v>39.247999999999998</v>
      </c>
      <c r="R162" t="s">
        <v>168</v>
      </c>
      <c r="S162" t="s">
        <v>6</v>
      </c>
      <c r="T162" s="21"/>
      <c r="U162"/>
      <c r="W162" s="12"/>
      <c r="X162"/>
      <c r="AA162" t="s">
        <v>304</v>
      </c>
    </row>
    <row r="163" spans="2:27" hidden="1" x14ac:dyDescent="0.25">
      <c r="B163" t="s">
        <v>301</v>
      </c>
      <c r="C163" t="s">
        <v>554</v>
      </c>
      <c r="D163" t="s">
        <v>302</v>
      </c>
      <c r="E163" t="s">
        <v>159</v>
      </c>
      <c r="F163">
        <v>2021</v>
      </c>
      <c r="G163" s="87"/>
      <c r="J163" s="88"/>
      <c r="L163" s="93"/>
      <c r="N163" s="83"/>
      <c r="Q163">
        <v>672.971</v>
      </c>
      <c r="R163" t="s">
        <v>168</v>
      </c>
      <c r="S163" t="s">
        <v>307</v>
      </c>
      <c r="T163" s="21"/>
      <c r="U163"/>
      <c r="W163" s="12"/>
      <c r="X163"/>
      <c r="AA163" t="s">
        <v>304</v>
      </c>
    </row>
    <row r="164" spans="2:27" hidden="1" x14ac:dyDescent="0.25">
      <c r="B164" t="s">
        <v>301</v>
      </c>
      <c r="C164" t="s">
        <v>554</v>
      </c>
      <c r="D164" t="s">
        <v>302</v>
      </c>
      <c r="E164" t="s">
        <v>244</v>
      </c>
      <c r="F164">
        <v>2021</v>
      </c>
      <c r="G164" s="87"/>
      <c r="J164" s="88"/>
      <c r="L164" s="93"/>
      <c r="N164" s="83"/>
      <c r="Q164" t="s">
        <v>1</v>
      </c>
      <c r="R164" t="s">
        <v>168</v>
      </c>
      <c r="S164"/>
      <c r="T164" s="21"/>
      <c r="U164"/>
      <c r="W164" s="12"/>
      <c r="X164"/>
      <c r="AA164" t="s">
        <v>304</v>
      </c>
    </row>
    <row r="165" spans="2:27" hidden="1" x14ac:dyDescent="0.25">
      <c r="B165" t="s">
        <v>301</v>
      </c>
      <c r="C165" t="s">
        <v>554</v>
      </c>
      <c r="D165" t="s">
        <v>302</v>
      </c>
      <c r="E165" t="s">
        <v>238</v>
      </c>
      <c r="F165">
        <v>2021</v>
      </c>
      <c r="G165" s="87"/>
      <c r="J165" s="88"/>
      <c r="L165" s="93"/>
      <c r="N165" s="83"/>
      <c r="Q165">
        <v>30.591999999999999</v>
      </c>
      <c r="R165" t="s">
        <v>168</v>
      </c>
      <c r="S165" t="s">
        <v>307</v>
      </c>
      <c r="T165" s="21"/>
      <c r="U165"/>
      <c r="W165" s="12"/>
      <c r="X165"/>
      <c r="AA165" t="s">
        <v>304</v>
      </c>
    </row>
    <row r="166" spans="2:27" hidden="1" x14ac:dyDescent="0.25">
      <c r="B166" t="s">
        <v>301</v>
      </c>
      <c r="C166" t="s">
        <v>554</v>
      </c>
      <c r="D166" t="s">
        <v>302</v>
      </c>
      <c r="E166" t="s">
        <v>121</v>
      </c>
      <c r="F166">
        <v>2021</v>
      </c>
      <c r="G166" s="87"/>
      <c r="J166" s="88"/>
      <c r="L166" s="93"/>
      <c r="N166" s="83"/>
      <c r="Q166">
        <v>81.201999999999998</v>
      </c>
      <c r="R166" t="s">
        <v>168</v>
      </c>
      <c r="S166" t="s">
        <v>6</v>
      </c>
      <c r="T166" s="21"/>
      <c r="U166"/>
      <c r="W166" s="12"/>
      <c r="X166"/>
      <c r="AA166" t="s">
        <v>304</v>
      </c>
    </row>
    <row r="167" spans="2:27" hidden="1" x14ac:dyDescent="0.25">
      <c r="B167" t="s">
        <v>301</v>
      </c>
      <c r="C167" t="s">
        <v>554</v>
      </c>
      <c r="D167" t="s">
        <v>302</v>
      </c>
      <c r="E167" t="s">
        <v>308</v>
      </c>
      <c r="F167">
        <v>2021</v>
      </c>
      <c r="G167" s="87"/>
      <c r="J167" s="88"/>
      <c r="L167" s="93"/>
      <c r="N167" s="83"/>
      <c r="Q167">
        <v>7.2350000000000003</v>
      </c>
      <c r="R167" t="s">
        <v>168</v>
      </c>
      <c r="S167"/>
      <c r="T167" s="21"/>
      <c r="U167"/>
      <c r="W167" s="12"/>
      <c r="X167"/>
      <c r="AA167" t="s">
        <v>304</v>
      </c>
    </row>
    <row r="168" spans="2:27" hidden="1" x14ac:dyDescent="0.25">
      <c r="B168" t="s">
        <v>301</v>
      </c>
      <c r="C168" t="s">
        <v>554</v>
      </c>
      <c r="D168" t="s">
        <v>302</v>
      </c>
      <c r="E168" t="s">
        <v>201</v>
      </c>
      <c r="F168">
        <v>2021</v>
      </c>
      <c r="G168" s="87"/>
      <c r="J168" s="88"/>
      <c r="L168" s="93"/>
      <c r="N168" s="83"/>
      <c r="Q168">
        <v>12.962999999999999</v>
      </c>
      <c r="R168" t="s">
        <v>168</v>
      </c>
      <c r="S168"/>
      <c r="T168" s="21"/>
      <c r="U168"/>
      <c r="W168" s="12"/>
      <c r="X168"/>
      <c r="AA168" t="s">
        <v>304</v>
      </c>
    </row>
    <row r="169" spans="2:27" hidden="1" x14ac:dyDescent="0.25">
      <c r="B169" t="s">
        <v>301</v>
      </c>
      <c r="C169" t="s">
        <v>554</v>
      </c>
      <c r="D169" t="s">
        <v>302</v>
      </c>
      <c r="E169" t="s">
        <v>309</v>
      </c>
      <c r="F169">
        <v>2021</v>
      </c>
      <c r="G169" s="87"/>
      <c r="J169" s="88"/>
      <c r="L169" s="93"/>
      <c r="N169" s="83"/>
      <c r="Q169" t="s">
        <v>1</v>
      </c>
      <c r="R169" t="s">
        <v>168</v>
      </c>
      <c r="S169"/>
      <c r="T169" s="21"/>
      <c r="U169"/>
      <c r="W169" s="12"/>
      <c r="X169"/>
      <c r="AA169" t="s">
        <v>304</v>
      </c>
    </row>
    <row r="170" spans="2:27" hidden="1" x14ac:dyDescent="0.25">
      <c r="B170" t="s">
        <v>301</v>
      </c>
      <c r="C170" t="s">
        <v>554</v>
      </c>
      <c r="D170" t="s">
        <v>302</v>
      </c>
      <c r="E170" t="s">
        <v>161</v>
      </c>
      <c r="F170">
        <v>2021</v>
      </c>
      <c r="G170" s="87"/>
      <c r="J170" s="88"/>
      <c r="L170" s="93"/>
      <c r="N170" s="83"/>
      <c r="Q170">
        <v>315.14999999999998</v>
      </c>
      <c r="R170" t="s">
        <v>168</v>
      </c>
      <c r="S170"/>
      <c r="T170" s="21"/>
      <c r="U170"/>
      <c r="W170" s="12"/>
      <c r="X170"/>
      <c r="AA170" t="s">
        <v>304</v>
      </c>
    </row>
    <row r="171" spans="2:27" hidden="1" x14ac:dyDescent="0.25">
      <c r="B171" t="s">
        <v>301</v>
      </c>
      <c r="C171" t="s">
        <v>554</v>
      </c>
      <c r="D171" t="s">
        <v>302</v>
      </c>
      <c r="E171" t="s">
        <v>177</v>
      </c>
      <c r="F171">
        <v>2021</v>
      </c>
      <c r="G171" s="108"/>
      <c r="Q171" s="104">
        <v>9.5549999999999997</v>
      </c>
      <c r="R171" s="104" t="s">
        <v>168</v>
      </c>
      <c r="U171" s="104"/>
      <c r="W171" s="12"/>
      <c r="X171"/>
      <c r="AA171" t="s">
        <v>304</v>
      </c>
    </row>
    <row r="172" spans="2:27" hidden="1" x14ac:dyDescent="0.25">
      <c r="B172" t="s">
        <v>301</v>
      </c>
      <c r="C172" t="s">
        <v>554</v>
      </c>
      <c r="D172" t="s">
        <v>302</v>
      </c>
      <c r="E172" t="s">
        <v>124</v>
      </c>
      <c r="F172">
        <v>2021</v>
      </c>
      <c r="G172" s="87"/>
      <c r="J172" s="88"/>
      <c r="L172" s="93"/>
      <c r="N172" s="83"/>
      <c r="Q172">
        <v>639.35199999999998</v>
      </c>
      <c r="R172" t="s">
        <v>168</v>
      </c>
      <c r="S172" t="s">
        <v>6</v>
      </c>
      <c r="T172" s="21"/>
      <c r="U172"/>
      <c r="W172" s="12"/>
      <c r="X172"/>
      <c r="AA172" t="s">
        <v>304</v>
      </c>
    </row>
    <row r="173" spans="2:27" hidden="1" x14ac:dyDescent="0.25">
      <c r="B173" t="s">
        <v>301</v>
      </c>
      <c r="C173" t="s">
        <v>554</v>
      </c>
      <c r="D173" t="s">
        <v>302</v>
      </c>
      <c r="E173" t="s">
        <v>310</v>
      </c>
      <c r="F173">
        <v>2021</v>
      </c>
      <c r="G173" s="87"/>
      <c r="J173" s="88"/>
      <c r="L173" s="93"/>
      <c r="N173" s="83"/>
      <c r="Q173">
        <v>126.392</v>
      </c>
      <c r="R173" t="s">
        <v>168</v>
      </c>
      <c r="S173" t="s">
        <v>6</v>
      </c>
      <c r="T173" s="21"/>
      <c r="U173"/>
      <c r="W173" s="12"/>
      <c r="X173"/>
      <c r="AA173" t="s">
        <v>304</v>
      </c>
    </row>
    <row r="174" spans="2:27" hidden="1" x14ac:dyDescent="0.25">
      <c r="B174" t="s">
        <v>301</v>
      </c>
      <c r="C174" t="s">
        <v>554</v>
      </c>
      <c r="D174" t="s">
        <v>302</v>
      </c>
      <c r="E174" t="s">
        <v>240</v>
      </c>
      <c r="F174">
        <v>2021</v>
      </c>
      <c r="G174" s="87"/>
      <c r="J174" s="88"/>
      <c r="L174" s="93"/>
      <c r="N174" s="83"/>
      <c r="Q174">
        <v>71</v>
      </c>
      <c r="R174" t="s">
        <v>168</v>
      </c>
      <c r="S174"/>
      <c r="T174" s="21"/>
      <c r="U174"/>
      <c r="W174" s="12"/>
      <c r="X174"/>
      <c r="AA174" t="s">
        <v>304</v>
      </c>
    </row>
    <row r="175" spans="2:27" hidden="1" x14ac:dyDescent="0.25">
      <c r="B175" t="s">
        <v>301</v>
      </c>
      <c r="C175" t="s">
        <v>554</v>
      </c>
      <c r="D175" t="s">
        <v>302</v>
      </c>
      <c r="E175" t="s">
        <v>234</v>
      </c>
      <c r="F175">
        <v>2021</v>
      </c>
      <c r="G175" s="87"/>
      <c r="J175" s="88"/>
      <c r="L175" s="93"/>
      <c r="N175" s="83"/>
      <c r="Q175">
        <v>23.763999999999999</v>
      </c>
      <c r="R175" t="s">
        <v>168</v>
      </c>
      <c r="S175"/>
      <c r="T175" s="21"/>
      <c r="U175"/>
      <c r="W175" s="12"/>
      <c r="X175"/>
      <c r="AA175" t="s">
        <v>304</v>
      </c>
    </row>
    <row r="176" spans="2:27" hidden="1" x14ac:dyDescent="0.25">
      <c r="B176" t="s">
        <v>301</v>
      </c>
      <c r="C176" t="s">
        <v>554</v>
      </c>
      <c r="D176" t="s">
        <v>302</v>
      </c>
      <c r="E176" t="s">
        <v>173</v>
      </c>
      <c r="F176">
        <v>2021</v>
      </c>
      <c r="G176" s="87"/>
      <c r="J176" s="88"/>
      <c r="L176" s="93"/>
      <c r="N176" s="83"/>
      <c r="Q176">
        <v>49.95</v>
      </c>
      <c r="R176" t="s">
        <v>168</v>
      </c>
      <c r="S176"/>
      <c r="T176" s="21"/>
      <c r="U176"/>
      <c r="W176" s="12"/>
      <c r="X176"/>
      <c r="AA176" t="s">
        <v>304</v>
      </c>
    </row>
    <row r="177" spans="2:27" hidden="1" x14ac:dyDescent="0.25">
      <c r="B177" t="s">
        <v>301</v>
      </c>
      <c r="C177" t="s">
        <v>554</v>
      </c>
      <c r="D177" t="s">
        <v>302</v>
      </c>
      <c r="E177" t="s">
        <v>311</v>
      </c>
      <c r="F177">
        <v>2021</v>
      </c>
      <c r="G177" s="87"/>
      <c r="J177" s="88"/>
      <c r="L177" s="93"/>
      <c r="N177" s="83"/>
      <c r="Q177">
        <v>22</v>
      </c>
      <c r="R177" t="s">
        <v>168</v>
      </c>
      <c r="S177" t="s">
        <v>6</v>
      </c>
      <c r="T177" s="21"/>
      <c r="U177"/>
      <c r="W177" s="12"/>
      <c r="X177"/>
      <c r="AA177" t="s">
        <v>304</v>
      </c>
    </row>
    <row r="178" spans="2:27" hidden="1" x14ac:dyDescent="0.25">
      <c r="B178" t="s">
        <v>301</v>
      </c>
      <c r="C178" t="s">
        <v>554</v>
      </c>
      <c r="D178" t="s">
        <v>302</v>
      </c>
      <c r="E178" t="s">
        <v>196</v>
      </c>
      <c r="F178">
        <v>2021</v>
      </c>
      <c r="G178" s="87"/>
      <c r="J178" s="88"/>
      <c r="L178" s="93"/>
      <c r="N178" s="83"/>
      <c r="Q178">
        <v>177.958</v>
      </c>
      <c r="R178" t="s">
        <v>168</v>
      </c>
      <c r="S178"/>
      <c r="T178" s="21"/>
      <c r="U178"/>
      <c r="W178" s="12"/>
      <c r="X178"/>
      <c r="AA178" t="s">
        <v>304</v>
      </c>
    </row>
    <row r="179" spans="2:27" ht="15" hidden="1" customHeight="1" x14ac:dyDescent="0.25">
      <c r="B179" t="s">
        <v>301</v>
      </c>
      <c r="C179" t="s">
        <v>554</v>
      </c>
      <c r="D179" t="s">
        <v>312</v>
      </c>
      <c r="E179" t="s">
        <v>166</v>
      </c>
      <c r="F179">
        <v>2021</v>
      </c>
      <c r="G179" s="87"/>
      <c r="J179" s="88"/>
      <c r="L179" s="93"/>
      <c r="N179" s="83"/>
      <c r="Q179">
        <v>69.567999999999998</v>
      </c>
      <c r="R179" t="s">
        <v>168</v>
      </c>
      <c r="S179"/>
      <c r="T179" s="21"/>
      <c r="U179"/>
      <c r="W179" s="12"/>
      <c r="X179"/>
      <c r="AA179" t="s">
        <v>304</v>
      </c>
    </row>
    <row r="180" spans="2:27" ht="15" hidden="1" customHeight="1" x14ac:dyDescent="0.25">
      <c r="B180" t="s">
        <v>301</v>
      </c>
      <c r="C180" t="s">
        <v>554</v>
      </c>
      <c r="D180" t="s">
        <v>312</v>
      </c>
      <c r="E180" t="s">
        <v>227</v>
      </c>
      <c r="F180">
        <v>2021</v>
      </c>
      <c r="G180" s="87"/>
      <c r="J180" s="88"/>
      <c r="L180" s="93"/>
      <c r="N180" s="83"/>
      <c r="Q180">
        <v>41.210999999999999</v>
      </c>
      <c r="R180" t="s">
        <v>168</v>
      </c>
      <c r="S180"/>
      <c r="T180" s="21"/>
      <c r="U180"/>
      <c r="W180" s="12"/>
      <c r="X180"/>
      <c r="AA180" t="s">
        <v>304</v>
      </c>
    </row>
    <row r="181" spans="2:27" ht="15" hidden="1" customHeight="1" x14ac:dyDescent="0.25">
      <c r="B181" t="s">
        <v>301</v>
      </c>
      <c r="C181" t="s">
        <v>554</v>
      </c>
      <c r="D181" t="s">
        <v>312</v>
      </c>
      <c r="E181" t="s">
        <v>305</v>
      </c>
      <c r="F181">
        <v>2021</v>
      </c>
      <c r="G181" s="87"/>
      <c r="J181" s="88"/>
      <c r="L181" s="93"/>
      <c r="N181" s="83"/>
      <c r="Q181" t="s">
        <v>1</v>
      </c>
      <c r="R181" t="s">
        <v>168</v>
      </c>
      <c r="S181"/>
      <c r="T181" s="21"/>
      <c r="U181"/>
      <c r="W181" s="12"/>
      <c r="X181"/>
      <c r="AA181" t="s">
        <v>304</v>
      </c>
    </row>
    <row r="182" spans="2:27" ht="15" hidden="1" customHeight="1" x14ac:dyDescent="0.25">
      <c r="B182" t="s">
        <v>301</v>
      </c>
      <c r="C182" t="s">
        <v>554</v>
      </c>
      <c r="D182" t="s">
        <v>312</v>
      </c>
      <c r="E182" t="s">
        <v>190</v>
      </c>
      <c r="F182">
        <v>2021</v>
      </c>
      <c r="G182" s="87"/>
      <c r="J182" s="88"/>
      <c r="L182" s="93"/>
      <c r="N182" s="83"/>
      <c r="Q182">
        <v>99.790999999999997</v>
      </c>
      <c r="R182" t="s">
        <v>168</v>
      </c>
      <c r="S182"/>
      <c r="T182" s="21"/>
      <c r="U182"/>
      <c r="W182" s="12"/>
      <c r="X182"/>
      <c r="AA182" t="s">
        <v>304</v>
      </c>
    </row>
    <row r="183" spans="2:27" ht="15" hidden="1" customHeight="1" x14ac:dyDescent="0.25">
      <c r="B183" t="s">
        <v>301</v>
      </c>
      <c r="C183" t="s">
        <v>554</v>
      </c>
      <c r="D183" t="s">
        <v>312</v>
      </c>
      <c r="E183" t="s">
        <v>157</v>
      </c>
      <c r="F183">
        <v>2021</v>
      </c>
      <c r="G183" s="87"/>
      <c r="J183" s="88"/>
      <c r="L183" s="93"/>
      <c r="N183" s="83"/>
      <c r="Q183" t="s">
        <v>1</v>
      </c>
      <c r="R183" t="s">
        <v>168</v>
      </c>
      <c r="S183"/>
      <c r="T183" s="21"/>
      <c r="U183"/>
      <c r="W183" s="12"/>
      <c r="X183"/>
      <c r="AA183" t="s">
        <v>304</v>
      </c>
    </row>
    <row r="184" spans="2:27" ht="15" hidden="1" customHeight="1" x14ac:dyDescent="0.25">
      <c r="B184" t="s">
        <v>301</v>
      </c>
      <c r="C184" t="s">
        <v>554</v>
      </c>
      <c r="D184" t="s">
        <v>312</v>
      </c>
      <c r="E184" t="s">
        <v>242</v>
      </c>
      <c r="F184">
        <v>2021</v>
      </c>
      <c r="G184" s="87"/>
      <c r="J184" s="88"/>
      <c r="L184" s="93"/>
      <c r="N184" s="83"/>
      <c r="Q184">
        <v>13.113</v>
      </c>
      <c r="R184" t="s">
        <v>168</v>
      </c>
      <c r="S184"/>
      <c r="T184" s="21"/>
      <c r="U184"/>
      <c r="W184" s="12"/>
      <c r="X184"/>
      <c r="AA184" t="s">
        <v>304</v>
      </c>
    </row>
    <row r="185" spans="2:27" ht="15" hidden="1" customHeight="1" x14ac:dyDescent="0.25">
      <c r="B185" t="s">
        <v>301</v>
      </c>
      <c r="C185" t="s">
        <v>554</v>
      </c>
      <c r="D185" t="s">
        <v>312</v>
      </c>
      <c r="E185" t="s">
        <v>229</v>
      </c>
      <c r="F185">
        <v>2021</v>
      </c>
      <c r="G185" s="87"/>
      <c r="J185" s="88"/>
      <c r="L185" s="93"/>
      <c r="N185" s="83"/>
      <c r="Q185">
        <v>75.019000000000005</v>
      </c>
      <c r="R185" t="s">
        <v>168</v>
      </c>
      <c r="S185"/>
      <c r="T185" s="21"/>
      <c r="U185"/>
      <c r="W185" s="12"/>
      <c r="X185"/>
      <c r="AA185" t="s">
        <v>304</v>
      </c>
    </row>
    <row r="186" spans="2:27" ht="15" hidden="1" customHeight="1" x14ac:dyDescent="0.25">
      <c r="B186" t="s">
        <v>301</v>
      </c>
      <c r="C186" t="s">
        <v>554</v>
      </c>
      <c r="D186" t="s">
        <v>312</v>
      </c>
      <c r="E186" t="s">
        <v>213</v>
      </c>
      <c r="F186">
        <v>2021</v>
      </c>
      <c r="G186" s="87"/>
      <c r="J186" s="88"/>
      <c r="L186" s="93"/>
      <c r="N186" s="83"/>
      <c r="Q186" t="s">
        <v>1</v>
      </c>
      <c r="R186" t="s">
        <v>168</v>
      </c>
      <c r="S186"/>
      <c r="T186" s="21"/>
      <c r="U186"/>
      <c r="W186" s="12"/>
      <c r="X186"/>
      <c r="AA186" t="s">
        <v>304</v>
      </c>
    </row>
    <row r="187" spans="2:27" ht="15" hidden="1" customHeight="1" x14ac:dyDescent="0.25">
      <c r="B187" t="s">
        <v>301</v>
      </c>
      <c r="C187" t="s">
        <v>554</v>
      </c>
      <c r="D187" t="s">
        <v>312</v>
      </c>
      <c r="E187" t="s">
        <v>155</v>
      </c>
      <c r="F187">
        <v>2021</v>
      </c>
      <c r="G187" s="87"/>
      <c r="J187" s="88"/>
      <c r="L187" s="93"/>
      <c r="N187" s="83"/>
      <c r="Q187" t="s">
        <v>1</v>
      </c>
      <c r="R187" t="s">
        <v>168</v>
      </c>
      <c r="S187"/>
      <c r="T187" s="21"/>
      <c r="U187"/>
      <c r="W187" s="12"/>
      <c r="X187"/>
      <c r="AA187" t="s">
        <v>304</v>
      </c>
    </row>
    <row r="188" spans="2:27" ht="15" hidden="1" customHeight="1" x14ac:dyDescent="0.25">
      <c r="B188" t="s">
        <v>301</v>
      </c>
      <c r="C188" t="s">
        <v>554</v>
      </c>
      <c r="D188" t="s">
        <v>312</v>
      </c>
      <c r="E188" t="s">
        <v>151</v>
      </c>
      <c r="F188">
        <v>2021</v>
      </c>
      <c r="G188" s="87"/>
      <c r="J188" s="88"/>
      <c r="L188" s="93"/>
      <c r="N188" s="83"/>
      <c r="Q188">
        <v>633</v>
      </c>
      <c r="R188" t="s">
        <v>168</v>
      </c>
      <c r="S188" t="s">
        <v>6</v>
      </c>
      <c r="T188" s="21"/>
      <c r="U188"/>
      <c r="W188" s="12"/>
      <c r="X188"/>
      <c r="AA188" t="s">
        <v>304</v>
      </c>
    </row>
    <row r="189" spans="2:27" ht="15" hidden="1" customHeight="1" x14ac:dyDescent="0.25">
      <c r="B189" t="s">
        <v>301</v>
      </c>
      <c r="C189" t="s">
        <v>554</v>
      </c>
      <c r="D189" t="s">
        <v>312</v>
      </c>
      <c r="E189" t="s">
        <v>232</v>
      </c>
      <c r="F189">
        <v>2021</v>
      </c>
      <c r="G189" s="87"/>
      <c r="J189" s="88"/>
      <c r="L189" s="93"/>
      <c r="N189" s="83"/>
      <c r="Q189">
        <v>4.1029999999999998</v>
      </c>
      <c r="R189" t="s">
        <v>168</v>
      </c>
      <c r="S189" t="s">
        <v>6</v>
      </c>
      <c r="T189" s="21"/>
      <c r="U189"/>
      <c r="W189" s="12"/>
      <c r="X189"/>
      <c r="AA189" t="s">
        <v>304</v>
      </c>
    </row>
    <row r="190" spans="2:27" ht="15" hidden="1" customHeight="1" x14ac:dyDescent="0.25">
      <c r="B190" t="s">
        <v>301</v>
      </c>
      <c r="C190" t="s">
        <v>554</v>
      </c>
      <c r="D190" t="s">
        <v>312</v>
      </c>
      <c r="E190" t="s">
        <v>159</v>
      </c>
      <c r="F190">
        <v>2021</v>
      </c>
      <c r="G190" s="87"/>
      <c r="J190" s="88"/>
      <c r="L190" s="93"/>
      <c r="N190" s="83"/>
      <c r="Q190">
        <v>474.25200000000001</v>
      </c>
      <c r="R190" t="s">
        <v>168</v>
      </c>
      <c r="S190" t="s">
        <v>6</v>
      </c>
      <c r="T190" s="21"/>
      <c r="U190"/>
      <c r="W190" s="12"/>
      <c r="X190"/>
      <c r="AA190" t="s">
        <v>304</v>
      </c>
    </row>
    <row r="191" spans="2:27" ht="15" hidden="1" customHeight="1" x14ac:dyDescent="0.25">
      <c r="B191" t="s">
        <v>301</v>
      </c>
      <c r="C191" t="s">
        <v>554</v>
      </c>
      <c r="D191" t="s">
        <v>312</v>
      </c>
      <c r="E191" t="s">
        <v>244</v>
      </c>
      <c r="F191">
        <v>2021</v>
      </c>
      <c r="G191" s="87"/>
      <c r="J191" s="88"/>
      <c r="L191" s="93"/>
      <c r="N191" s="83"/>
      <c r="Q191" t="s">
        <v>1</v>
      </c>
      <c r="R191" t="s">
        <v>168</v>
      </c>
      <c r="S191"/>
      <c r="T191" s="21"/>
      <c r="U191"/>
      <c r="W191" s="12"/>
      <c r="X191"/>
      <c r="AA191" t="s">
        <v>304</v>
      </c>
    </row>
    <row r="192" spans="2:27" ht="15" hidden="1" customHeight="1" x14ac:dyDescent="0.25">
      <c r="B192" t="s">
        <v>301</v>
      </c>
      <c r="C192" t="s">
        <v>554</v>
      </c>
      <c r="D192" t="s">
        <v>312</v>
      </c>
      <c r="E192" t="s">
        <v>238</v>
      </c>
      <c r="F192">
        <v>2021</v>
      </c>
      <c r="G192" s="87"/>
      <c r="J192" s="88"/>
      <c r="L192" s="93"/>
      <c r="N192" s="83"/>
      <c r="Q192">
        <v>16.765000000000001</v>
      </c>
      <c r="R192" t="s">
        <v>168</v>
      </c>
      <c r="S192"/>
      <c r="T192" s="21"/>
      <c r="U192"/>
      <c r="W192" s="12"/>
      <c r="X192"/>
      <c r="AA192" t="s">
        <v>304</v>
      </c>
    </row>
    <row r="193" spans="2:27" ht="15" hidden="1" customHeight="1" x14ac:dyDescent="0.25">
      <c r="B193" t="s">
        <v>301</v>
      </c>
      <c r="C193" t="s">
        <v>554</v>
      </c>
      <c r="D193" t="s">
        <v>312</v>
      </c>
      <c r="E193" t="s">
        <v>121</v>
      </c>
      <c r="F193">
        <v>2021</v>
      </c>
      <c r="G193" s="87"/>
      <c r="J193" s="88"/>
      <c r="L193" s="93"/>
      <c r="N193" s="83"/>
      <c r="Q193">
        <v>33.951000000000001</v>
      </c>
      <c r="R193" t="s">
        <v>168</v>
      </c>
      <c r="S193" t="s">
        <v>6</v>
      </c>
      <c r="T193" s="21"/>
      <c r="U193"/>
      <c r="W193" s="12"/>
      <c r="X193"/>
      <c r="AA193" t="s">
        <v>304</v>
      </c>
    </row>
    <row r="194" spans="2:27" ht="15" hidden="1" customHeight="1" x14ac:dyDescent="0.25">
      <c r="B194" t="s">
        <v>301</v>
      </c>
      <c r="C194" t="s">
        <v>554</v>
      </c>
      <c r="D194" t="s">
        <v>312</v>
      </c>
      <c r="E194" t="s">
        <v>308</v>
      </c>
      <c r="F194">
        <v>2021</v>
      </c>
      <c r="G194" s="87"/>
      <c r="J194" s="88"/>
      <c r="L194" s="93"/>
      <c r="N194" s="83"/>
      <c r="Q194">
        <v>8.8610000000000007</v>
      </c>
      <c r="R194" t="s">
        <v>168</v>
      </c>
      <c r="S194"/>
      <c r="T194" s="21"/>
      <c r="U194"/>
      <c r="W194" s="12"/>
      <c r="X194"/>
      <c r="AA194" t="s">
        <v>304</v>
      </c>
    </row>
    <row r="195" spans="2:27" ht="15" hidden="1" customHeight="1" x14ac:dyDescent="0.25">
      <c r="B195" t="s">
        <v>301</v>
      </c>
      <c r="C195" t="s">
        <v>554</v>
      </c>
      <c r="D195" t="s">
        <v>312</v>
      </c>
      <c r="E195" t="s">
        <v>201</v>
      </c>
      <c r="F195">
        <v>2021</v>
      </c>
      <c r="G195" s="87"/>
      <c r="J195" s="88"/>
      <c r="L195" s="93"/>
      <c r="N195" s="83"/>
      <c r="Q195">
        <v>57.277999999999999</v>
      </c>
      <c r="R195" t="s">
        <v>168</v>
      </c>
      <c r="S195"/>
      <c r="T195" s="21"/>
      <c r="U195"/>
      <c r="W195" s="12"/>
      <c r="X195"/>
      <c r="AA195" t="s">
        <v>304</v>
      </c>
    </row>
    <row r="196" spans="2:27" ht="15" hidden="1" customHeight="1" x14ac:dyDescent="0.25">
      <c r="B196" t="s">
        <v>301</v>
      </c>
      <c r="C196" t="s">
        <v>554</v>
      </c>
      <c r="D196" t="s">
        <v>312</v>
      </c>
      <c r="E196" t="s">
        <v>309</v>
      </c>
      <c r="F196">
        <v>2021</v>
      </c>
      <c r="G196" s="87"/>
      <c r="J196" s="88"/>
      <c r="L196" s="93"/>
      <c r="N196" s="83"/>
      <c r="Q196" t="s">
        <v>1</v>
      </c>
      <c r="R196" t="s">
        <v>168</v>
      </c>
      <c r="S196"/>
      <c r="T196" s="21"/>
      <c r="U196"/>
      <c r="W196" s="12"/>
      <c r="X196"/>
      <c r="AA196" t="s">
        <v>304</v>
      </c>
    </row>
    <row r="197" spans="2:27" ht="15" hidden="1" customHeight="1" x14ac:dyDescent="0.25">
      <c r="B197" t="s">
        <v>301</v>
      </c>
      <c r="C197" t="s">
        <v>554</v>
      </c>
      <c r="D197" t="s">
        <v>312</v>
      </c>
      <c r="E197" t="s">
        <v>161</v>
      </c>
      <c r="F197">
        <v>2021</v>
      </c>
      <c r="G197" s="87"/>
      <c r="J197" s="88"/>
      <c r="L197" s="93"/>
      <c r="N197" s="83"/>
      <c r="Q197">
        <v>209.80500000000001</v>
      </c>
      <c r="R197" t="s">
        <v>168</v>
      </c>
      <c r="S197"/>
      <c r="T197" s="21"/>
      <c r="U197"/>
      <c r="W197" s="12"/>
      <c r="X197"/>
      <c r="AA197" t="s">
        <v>304</v>
      </c>
    </row>
    <row r="198" spans="2:27" ht="15" hidden="1" customHeight="1" x14ac:dyDescent="0.25">
      <c r="B198" t="s">
        <v>301</v>
      </c>
      <c r="C198" t="s">
        <v>554</v>
      </c>
      <c r="D198" t="s">
        <v>312</v>
      </c>
      <c r="E198" t="s">
        <v>177</v>
      </c>
      <c r="F198">
        <v>2021</v>
      </c>
      <c r="G198" s="108"/>
      <c r="Q198" s="104">
        <v>84.286000000000001</v>
      </c>
      <c r="R198" s="104" t="s">
        <v>168</v>
      </c>
      <c r="U198" s="104"/>
      <c r="W198" s="12"/>
      <c r="X198"/>
      <c r="AA198" t="s">
        <v>304</v>
      </c>
    </row>
    <row r="199" spans="2:27" ht="15" hidden="1" customHeight="1" x14ac:dyDescent="0.25">
      <c r="B199" t="s">
        <v>301</v>
      </c>
      <c r="C199" t="s">
        <v>554</v>
      </c>
      <c r="D199" t="s">
        <v>312</v>
      </c>
      <c r="E199" t="s">
        <v>124</v>
      </c>
      <c r="F199">
        <v>2021</v>
      </c>
      <c r="G199" s="87"/>
      <c r="J199" s="88"/>
      <c r="L199" s="93"/>
      <c r="N199" s="83"/>
      <c r="Q199">
        <v>345.51400000000001</v>
      </c>
      <c r="R199" t="s">
        <v>168</v>
      </c>
      <c r="S199" t="s">
        <v>6</v>
      </c>
      <c r="T199" s="21"/>
      <c r="U199"/>
      <c r="W199" s="12"/>
      <c r="X199"/>
      <c r="AA199" t="s">
        <v>304</v>
      </c>
    </row>
    <row r="200" spans="2:27" ht="15" hidden="1" customHeight="1" x14ac:dyDescent="0.25">
      <c r="B200" t="s">
        <v>301</v>
      </c>
      <c r="C200" t="s">
        <v>554</v>
      </c>
      <c r="D200" t="s">
        <v>312</v>
      </c>
      <c r="E200" t="s">
        <v>310</v>
      </c>
      <c r="F200">
        <v>2021</v>
      </c>
      <c r="G200" s="87"/>
      <c r="J200" s="88"/>
      <c r="L200" s="93"/>
      <c r="N200" s="83"/>
      <c r="Q200">
        <v>224.83799999999999</v>
      </c>
      <c r="R200" t="s">
        <v>168</v>
      </c>
      <c r="S200" t="s">
        <v>6</v>
      </c>
      <c r="T200" s="21"/>
      <c r="U200"/>
      <c r="W200" s="12"/>
      <c r="X200"/>
      <c r="AA200" t="s">
        <v>304</v>
      </c>
    </row>
    <row r="201" spans="2:27" ht="15" hidden="1" customHeight="1" x14ac:dyDescent="0.25">
      <c r="B201" t="s">
        <v>301</v>
      </c>
      <c r="C201" t="s">
        <v>554</v>
      </c>
      <c r="D201" t="s">
        <v>312</v>
      </c>
      <c r="E201" t="s">
        <v>240</v>
      </c>
      <c r="F201">
        <v>2021</v>
      </c>
      <c r="G201" s="87"/>
      <c r="J201" s="88"/>
      <c r="L201" s="93"/>
      <c r="N201" s="83"/>
      <c r="Q201">
        <v>14.465</v>
      </c>
      <c r="R201" t="s">
        <v>168</v>
      </c>
      <c r="S201"/>
      <c r="T201" s="21"/>
      <c r="U201"/>
      <c r="W201" s="12"/>
      <c r="X201"/>
      <c r="AA201" t="s">
        <v>304</v>
      </c>
    </row>
    <row r="202" spans="2:27" ht="15" hidden="1" customHeight="1" x14ac:dyDescent="0.25">
      <c r="B202" t="s">
        <v>301</v>
      </c>
      <c r="C202" t="s">
        <v>554</v>
      </c>
      <c r="D202" t="s">
        <v>312</v>
      </c>
      <c r="E202" t="s">
        <v>234</v>
      </c>
      <c r="F202">
        <v>2021</v>
      </c>
      <c r="G202" s="87"/>
      <c r="J202" s="88"/>
      <c r="L202" s="93"/>
      <c r="N202" s="83"/>
      <c r="Q202">
        <v>17.63</v>
      </c>
      <c r="R202" t="s">
        <v>168</v>
      </c>
      <c r="S202"/>
      <c r="T202" s="21"/>
      <c r="U202"/>
      <c r="W202" s="12"/>
      <c r="X202"/>
      <c r="AA202" t="s">
        <v>304</v>
      </c>
    </row>
    <row r="203" spans="2:27" ht="15" hidden="1" customHeight="1" x14ac:dyDescent="0.25">
      <c r="B203" t="s">
        <v>301</v>
      </c>
      <c r="C203" t="s">
        <v>554</v>
      </c>
      <c r="D203" t="s">
        <v>312</v>
      </c>
      <c r="E203" t="s">
        <v>173</v>
      </c>
      <c r="F203">
        <v>2021</v>
      </c>
      <c r="G203" s="87"/>
      <c r="J203" s="88"/>
      <c r="L203" s="93"/>
      <c r="N203" s="83"/>
      <c r="Q203">
        <v>57.46</v>
      </c>
      <c r="R203" t="s">
        <v>168</v>
      </c>
      <c r="S203"/>
      <c r="T203" s="21"/>
      <c r="U203"/>
      <c r="W203" s="12"/>
      <c r="X203"/>
      <c r="AA203" t="s">
        <v>304</v>
      </c>
    </row>
    <row r="204" spans="2:27" ht="15" hidden="1" customHeight="1" x14ac:dyDescent="0.25">
      <c r="B204" t="s">
        <v>301</v>
      </c>
      <c r="C204" t="s">
        <v>554</v>
      </c>
      <c r="D204" t="s">
        <v>312</v>
      </c>
      <c r="E204" t="s">
        <v>311</v>
      </c>
      <c r="F204">
        <v>2021</v>
      </c>
      <c r="G204" s="87"/>
      <c r="J204" s="88"/>
      <c r="L204" s="93"/>
      <c r="N204" s="83"/>
      <c r="Q204">
        <v>108</v>
      </c>
      <c r="R204" t="s">
        <v>168</v>
      </c>
      <c r="S204" t="s">
        <v>6</v>
      </c>
      <c r="T204" s="21"/>
      <c r="U204"/>
      <c r="W204" s="12"/>
      <c r="X204"/>
      <c r="AA204" t="s">
        <v>304</v>
      </c>
    </row>
    <row r="205" spans="2:27" ht="15" hidden="1" customHeight="1" x14ac:dyDescent="0.25">
      <c r="B205" t="s">
        <v>301</v>
      </c>
      <c r="C205" t="s">
        <v>554</v>
      </c>
      <c r="D205" t="s">
        <v>312</v>
      </c>
      <c r="E205" t="s">
        <v>196</v>
      </c>
      <c r="F205">
        <v>2021</v>
      </c>
      <c r="G205" s="87"/>
      <c r="J205" s="88"/>
      <c r="L205" s="93"/>
      <c r="N205" s="83"/>
      <c r="Q205">
        <v>69.221000000000004</v>
      </c>
      <c r="R205" t="s">
        <v>168</v>
      </c>
      <c r="S205"/>
      <c r="T205" s="21"/>
      <c r="U205"/>
      <c r="W205" s="12"/>
      <c r="X205"/>
      <c r="AA205" t="s">
        <v>304</v>
      </c>
    </row>
    <row r="206" spans="2:27" ht="15" hidden="1" customHeight="1" x14ac:dyDescent="0.25">
      <c r="B206" t="s">
        <v>301</v>
      </c>
      <c r="C206" t="s">
        <v>554</v>
      </c>
      <c r="D206" t="s">
        <v>580</v>
      </c>
      <c r="E206" t="s">
        <v>166</v>
      </c>
      <c r="F206">
        <v>2021</v>
      </c>
      <c r="G206" s="87"/>
      <c r="J206" s="88"/>
      <c r="L206" s="93"/>
      <c r="N206" s="83"/>
      <c r="Q206" t="s">
        <v>314</v>
      </c>
      <c r="R206" t="s">
        <v>168</v>
      </c>
      <c r="S206"/>
      <c r="T206" s="21"/>
      <c r="U206"/>
      <c r="W206" s="12"/>
      <c r="X206"/>
      <c r="AA206" t="s">
        <v>304</v>
      </c>
    </row>
    <row r="207" spans="2:27" ht="15" hidden="1" customHeight="1" x14ac:dyDescent="0.25">
      <c r="B207" t="s">
        <v>301</v>
      </c>
      <c r="C207" t="s">
        <v>554</v>
      </c>
      <c r="D207" t="s">
        <v>580</v>
      </c>
      <c r="E207" t="s">
        <v>227</v>
      </c>
      <c r="F207">
        <v>2021</v>
      </c>
      <c r="G207" s="87"/>
      <c r="J207" s="88"/>
      <c r="L207" s="93"/>
      <c r="N207" s="83"/>
      <c r="Q207">
        <v>131.495</v>
      </c>
      <c r="R207" t="s">
        <v>168</v>
      </c>
      <c r="S207"/>
      <c r="T207" s="21"/>
      <c r="U207"/>
      <c r="W207" s="12"/>
      <c r="X207"/>
      <c r="AA207" t="s">
        <v>304</v>
      </c>
    </row>
    <row r="208" spans="2:27" ht="15" hidden="1" customHeight="1" x14ac:dyDescent="0.25">
      <c r="B208" t="s">
        <v>301</v>
      </c>
      <c r="C208" t="s">
        <v>554</v>
      </c>
      <c r="D208" t="s">
        <v>580</v>
      </c>
      <c r="E208" t="s">
        <v>305</v>
      </c>
      <c r="F208">
        <v>2021</v>
      </c>
      <c r="G208" s="87"/>
      <c r="J208" s="88"/>
      <c r="L208" s="93"/>
      <c r="N208" s="83"/>
      <c r="Q208" t="s">
        <v>1</v>
      </c>
      <c r="R208" t="s">
        <v>168</v>
      </c>
      <c r="S208"/>
      <c r="T208" s="21"/>
      <c r="U208"/>
      <c r="W208" s="12"/>
      <c r="X208"/>
      <c r="AA208" t="s">
        <v>304</v>
      </c>
    </row>
    <row r="209" spans="2:27" ht="15" hidden="1" customHeight="1" x14ac:dyDescent="0.25">
      <c r="B209" t="s">
        <v>301</v>
      </c>
      <c r="C209" t="s">
        <v>554</v>
      </c>
      <c r="D209" t="s">
        <v>580</v>
      </c>
      <c r="E209" t="s">
        <v>190</v>
      </c>
      <c r="F209">
        <v>2021</v>
      </c>
      <c r="G209" s="87"/>
      <c r="J209" s="88"/>
      <c r="L209" s="93"/>
      <c r="N209" s="83"/>
      <c r="Q209">
        <v>607.69299999999998</v>
      </c>
      <c r="R209" t="s">
        <v>168</v>
      </c>
      <c r="S209"/>
      <c r="T209" s="21"/>
      <c r="U209"/>
      <c r="W209" s="12"/>
      <c r="X209"/>
      <c r="AA209" t="s">
        <v>304</v>
      </c>
    </row>
    <row r="210" spans="2:27" ht="15" hidden="1" customHeight="1" x14ac:dyDescent="0.25">
      <c r="B210" t="s">
        <v>301</v>
      </c>
      <c r="C210" t="s">
        <v>554</v>
      </c>
      <c r="D210" t="s">
        <v>580</v>
      </c>
      <c r="E210" t="s">
        <v>157</v>
      </c>
      <c r="F210">
        <v>2021</v>
      </c>
      <c r="G210" s="87"/>
      <c r="J210" s="88"/>
      <c r="L210" s="93"/>
      <c r="N210" s="83"/>
      <c r="Q210" t="s">
        <v>1</v>
      </c>
      <c r="R210" t="s">
        <v>168</v>
      </c>
      <c r="S210"/>
      <c r="T210" s="21"/>
      <c r="U210"/>
      <c r="W210" s="12"/>
      <c r="X210"/>
      <c r="AA210" t="s">
        <v>304</v>
      </c>
    </row>
    <row r="211" spans="2:27" ht="15" hidden="1" customHeight="1" x14ac:dyDescent="0.25">
      <c r="B211" t="s">
        <v>301</v>
      </c>
      <c r="C211" t="s">
        <v>554</v>
      </c>
      <c r="D211" t="s">
        <v>580</v>
      </c>
      <c r="E211" t="s">
        <v>242</v>
      </c>
      <c r="F211">
        <v>2021</v>
      </c>
      <c r="G211" s="87"/>
      <c r="J211" s="88"/>
      <c r="L211" s="93"/>
      <c r="N211" s="83"/>
      <c r="Q211">
        <v>41.302</v>
      </c>
      <c r="R211" t="s">
        <v>168</v>
      </c>
      <c r="S211"/>
      <c r="T211" s="21"/>
      <c r="U211"/>
      <c r="W211" s="12"/>
      <c r="X211"/>
      <c r="AA211" t="s">
        <v>304</v>
      </c>
    </row>
    <row r="212" spans="2:27" ht="15" hidden="1" customHeight="1" x14ac:dyDescent="0.25">
      <c r="B212" t="s">
        <v>301</v>
      </c>
      <c r="C212" t="s">
        <v>554</v>
      </c>
      <c r="D212" t="s">
        <v>580</v>
      </c>
      <c r="E212" t="s">
        <v>229</v>
      </c>
      <c r="F212">
        <v>2021</v>
      </c>
      <c r="G212" s="87"/>
      <c r="J212" s="88"/>
      <c r="L212" s="93"/>
      <c r="N212" s="83"/>
      <c r="Q212">
        <v>215.601</v>
      </c>
      <c r="R212" t="s">
        <v>168</v>
      </c>
      <c r="S212" t="s">
        <v>6</v>
      </c>
      <c r="T212" s="21"/>
      <c r="U212"/>
      <c r="W212" s="12"/>
      <c r="X212"/>
      <c r="AA212" t="s">
        <v>304</v>
      </c>
    </row>
    <row r="213" spans="2:27" ht="15" hidden="1" customHeight="1" x14ac:dyDescent="0.25">
      <c r="B213" t="s">
        <v>301</v>
      </c>
      <c r="C213" t="s">
        <v>554</v>
      </c>
      <c r="D213" t="s">
        <v>580</v>
      </c>
      <c r="E213" t="s">
        <v>213</v>
      </c>
      <c r="F213">
        <v>2021</v>
      </c>
      <c r="G213" s="87"/>
      <c r="J213" s="88"/>
      <c r="L213" s="93"/>
      <c r="N213" s="83"/>
      <c r="Q213" t="s">
        <v>1</v>
      </c>
      <c r="R213" t="s">
        <v>168</v>
      </c>
      <c r="S213"/>
      <c r="T213" s="21"/>
      <c r="U213"/>
      <c r="W213" s="12"/>
      <c r="X213"/>
      <c r="AA213" t="s">
        <v>304</v>
      </c>
    </row>
    <row r="214" spans="2:27" ht="15" hidden="1" customHeight="1" x14ac:dyDescent="0.25">
      <c r="B214" t="s">
        <v>301</v>
      </c>
      <c r="C214" t="s">
        <v>554</v>
      </c>
      <c r="D214" t="s">
        <v>580</v>
      </c>
      <c r="E214" t="s">
        <v>155</v>
      </c>
      <c r="F214">
        <v>2021</v>
      </c>
      <c r="G214" s="87"/>
      <c r="J214" s="88"/>
      <c r="L214" s="93"/>
      <c r="N214" s="83"/>
      <c r="Q214" t="s">
        <v>1</v>
      </c>
      <c r="R214" t="s">
        <v>168</v>
      </c>
      <c r="S214"/>
      <c r="T214" s="21"/>
      <c r="U214"/>
      <c r="W214" s="12"/>
      <c r="X214"/>
      <c r="AA214" t="s">
        <v>304</v>
      </c>
    </row>
    <row r="215" spans="2:27" ht="15" hidden="1" customHeight="1" x14ac:dyDescent="0.25">
      <c r="B215" t="s">
        <v>301</v>
      </c>
      <c r="C215" t="s">
        <v>554</v>
      </c>
      <c r="D215" t="s">
        <v>580</v>
      </c>
      <c r="E215" t="s">
        <v>151</v>
      </c>
      <c r="F215">
        <v>2021</v>
      </c>
      <c r="G215" s="87"/>
      <c r="J215" s="88"/>
      <c r="L215" s="93"/>
      <c r="N215" s="83"/>
      <c r="Q215" t="s">
        <v>315</v>
      </c>
      <c r="R215" t="s">
        <v>168</v>
      </c>
      <c r="S215" t="s">
        <v>6</v>
      </c>
      <c r="T215" s="21"/>
      <c r="U215"/>
      <c r="W215" s="12"/>
      <c r="X215"/>
      <c r="AA215" t="s">
        <v>304</v>
      </c>
    </row>
    <row r="216" spans="2:27" ht="15" hidden="1" customHeight="1" x14ac:dyDescent="0.25">
      <c r="B216" t="s">
        <v>301</v>
      </c>
      <c r="C216" t="s">
        <v>554</v>
      </c>
      <c r="D216" t="s">
        <v>580</v>
      </c>
      <c r="E216" t="s">
        <v>232</v>
      </c>
      <c r="F216">
        <v>2021</v>
      </c>
      <c r="G216" s="87"/>
      <c r="J216" s="88"/>
      <c r="L216" s="93"/>
      <c r="N216" s="83"/>
      <c r="Q216">
        <v>9.4640000000000004</v>
      </c>
      <c r="R216" t="s">
        <v>168</v>
      </c>
      <c r="S216" t="s">
        <v>6</v>
      </c>
      <c r="T216" s="21"/>
      <c r="U216"/>
      <c r="W216" s="12"/>
      <c r="X216"/>
      <c r="AA216" t="s">
        <v>304</v>
      </c>
    </row>
    <row r="217" spans="2:27" ht="15" hidden="1" customHeight="1" x14ac:dyDescent="0.25">
      <c r="B217" t="s">
        <v>301</v>
      </c>
      <c r="C217" t="s">
        <v>554</v>
      </c>
      <c r="D217" t="s">
        <v>580</v>
      </c>
      <c r="E217" t="s">
        <v>159</v>
      </c>
      <c r="F217">
        <v>2021</v>
      </c>
      <c r="G217" s="87"/>
      <c r="J217" s="88"/>
      <c r="L217" s="93"/>
      <c r="N217" s="83"/>
      <c r="Q217">
        <v>542.40899999999999</v>
      </c>
      <c r="R217" t="s">
        <v>168</v>
      </c>
      <c r="S217"/>
      <c r="T217" s="21"/>
      <c r="U217"/>
      <c r="W217" s="12"/>
      <c r="X217"/>
      <c r="AA217" t="s">
        <v>304</v>
      </c>
    </row>
    <row r="218" spans="2:27" ht="15" hidden="1" customHeight="1" x14ac:dyDescent="0.25">
      <c r="B218" t="s">
        <v>301</v>
      </c>
      <c r="C218" t="s">
        <v>554</v>
      </c>
      <c r="D218" t="s">
        <v>580</v>
      </c>
      <c r="E218" t="s">
        <v>244</v>
      </c>
      <c r="F218">
        <v>2021</v>
      </c>
      <c r="G218" s="87"/>
      <c r="J218" s="88"/>
      <c r="L218" s="93"/>
      <c r="N218" s="83"/>
      <c r="Q218" t="s">
        <v>1</v>
      </c>
      <c r="R218" t="s">
        <v>168</v>
      </c>
      <c r="S218"/>
      <c r="T218" s="21"/>
      <c r="U218"/>
      <c r="W218" s="12"/>
      <c r="X218"/>
      <c r="AA218" t="s">
        <v>304</v>
      </c>
    </row>
    <row r="219" spans="2:27" ht="15" hidden="1" customHeight="1" x14ac:dyDescent="0.25">
      <c r="B219" t="s">
        <v>301</v>
      </c>
      <c r="C219" t="s">
        <v>554</v>
      </c>
      <c r="D219" t="s">
        <v>580</v>
      </c>
      <c r="E219" t="s">
        <v>238</v>
      </c>
      <c r="F219">
        <v>2021</v>
      </c>
      <c r="G219" s="87"/>
      <c r="J219" s="88"/>
      <c r="L219" s="93"/>
      <c r="N219" s="83"/>
      <c r="Q219">
        <v>32.518000000000001</v>
      </c>
      <c r="R219" t="s">
        <v>168</v>
      </c>
      <c r="S219" t="s">
        <v>307</v>
      </c>
      <c r="T219" s="21"/>
      <c r="U219"/>
      <c r="W219" s="12"/>
      <c r="X219"/>
      <c r="AA219" t="s">
        <v>304</v>
      </c>
    </row>
    <row r="220" spans="2:27" ht="15" hidden="1" customHeight="1" x14ac:dyDescent="0.25">
      <c r="B220" t="s">
        <v>301</v>
      </c>
      <c r="C220" t="s">
        <v>554</v>
      </c>
      <c r="D220" t="s">
        <v>580</v>
      </c>
      <c r="E220" t="s">
        <v>121</v>
      </c>
      <c r="F220">
        <v>2021</v>
      </c>
      <c r="G220" s="87"/>
      <c r="J220" s="88"/>
      <c r="L220" s="93"/>
      <c r="N220" s="83"/>
      <c r="Q220">
        <v>29.271000000000001</v>
      </c>
      <c r="R220" t="s">
        <v>168</v>
      </c>
      <c r="S220" t="s">
        <v>6</v>
      </c>
      <c r="T220" s="21"/>
      <c r="U220"/>
      <c r="W220" s="12"/>
      <c r="X220"/>
      <c r="AA220" t="s">
        <v>304</v>
      </c>
    </row>
    <row r="221" spans="2:27" ht="15" hidden="1" customHeight="1" x14ac:dyDescent="0.25">
      <c r="B221" t="s">
        <v>301</v>
      </c>
      <c r="C221" t="s">
        <v>554</v>
      </c>
      <c r="D221" t="s">
        <v>580</v>
      </c>
      <c r="E221" t="s">
        <v>308</v>
      </c>
      <c r="F221">
        <v>2021</v>
      </c>
      <c r="G221" s="87"/>
      <c r="J221" s="88"/>
      <c r="L221" s="93"/>
      <c r="N221" s="83"/>
      <c r="Q221">
        <v>11.333</v>
      </c>
      <c r="R221" t="s">
        <v>168</v>
      </c>
      <c r="S221"/>
      <c r="T221" s="21"/>
      <c r="U221"/>
      <c r="W221" s="12"/>
      <c r="X221"/>
      <c r="AA221" t="s">
        <v>304</v>
      </c>
    </row>
    <row r="222" spans="2:27" ht="15" hidden="1" customHeight="1" x14ac:dyDescent="0.25">
      <c r="B222" t="s">
        <v>301</v>
      </c>
      <c r="C222" t="s">
        <v>554</v>
      </c>
      <c r="D222" t="s">
        <v>580</v>
      </c>
      <c r="E222" t="s">
        <v>201</v>
      </c>
      <c r="F222">
        <v>2021</v>
      </c>
      <c r="G222" s="87"/>
      <c r="J222" s="88"/>
      <c r="L222" s="93"/>
      <c r="N222" s="83"/>
      <c r="Q222">
        <v>159.309</v>
      </c>
      <c r="R222" t="s">
        <v>168</v>
      </c>
      <c r="S222"/>
      <c r="T222" s="21"/>
      <c r="U222"/>
      <c r="W222" s="12"/>
      <c r="X222"/>
      <c r="AA222" t="s">
        <v>304</v>
      </c>
    </row>
    <row r="223" spans="2:27" ht="15" hidden="1" customHeight="1" x14ac:dyDescent="0.25">
      <c r="B223" t="s">
        <v>301</v>
      </c>
      <c r="C223" t="s">
        <v>554</v>
      </c>
      <c r="D223" t="s">
        <v>580</v>
      </c>
      <c r="E223" t="s">
        <v>309</v>
      </c>
      <c r="F223">
        <v>2021</v>
      </c>
      <c r="G223" s="87"/>
      <c r="J223" s="88"/>
      <c r="L223" s="93"/>
      <c r="N223" s="83"/>
      <c r="Q223" t="s">
        <v>1</v>
      </c>
      <c r="R223" t="s">
        <v>168</v>
      </c>
      <c r="S223"/>
      <c r="T223" s="21"/>
      <c r="U223"/>
      <c r="W223" s="12"/>
      <c r="X223"/>
      <c r="AA223" t="s">
        <v>304</v>
      </c>
    </row>
    <row r="224" spans="2:27" ht="15" hidden="1" customHeight="1" x14ac:dyDescent="0.25">
      <c r="B224" t="s">
        <v>301</v>
      </c>
      <c r="C224" t="s">
        <v>554</v>
      </c>
      <c r="D224" t="s">
        <v>580</v>
      </c>
      <c r="E224" t="s">
        <v>161</v>
      </c>
      <c r="F224">
        <v>2021</v>
      </c>
      <c r="G224" s="87"/>
      <c r="J224" s="88"/>
      <c r="L224" s="93"/>
      <c r="N224" s="83"/>
      <c r="Q224" t="s">
        <v>316</v>
      </c>
      <c r="R224" t="s">
        <v>168</v>
      </c>
      <c r="S224"/>
      <c r="T224" s="21"/>
      <c r="U224"/>
      <c r="W224" s="12"/>
      <c r="X224"/>
      <c r="AA224" t="s">
        <v>304</v>
      </c>
    </row>
    <row r="225" spans="2:27" ht="15" hidden="1" customHeight="1" x14ac:dyDescent="0.25">
      <c r="B225" t="s">
        <v>301</v>
      </c>
      <c r="C225" t="s">
        <v>554</v>
      </c>
      <c r="D225" t="s">
        <v>580</v>
      </c>
      <c r="E225" t="s">
        <v>177</v>
      </c>
      <c r="F225">
        <v>2021</v>
      </c>
      <c r="G225" s="108"/>
      <c r="Q225" s="104">
        <v>187.42500000000001</v>
      </c>
      <c r="R225" s="104" t="s">
        <v>168</v>
      </c>
      <c r="U225" s="104"/>
      <c r="W225" s="12"/>
      <c r="X225"/>
      <c r="AA225" t="s">
        <v>304</v>
      </c>
    </row>
    <row r="226" spans="2:27" ht="15" hidden="1" customHeight="1" x14ac:dyDescent="0.25">
      <c r="B226" t="s">
        <v>301</v>
      </c>
      <c r="C226" t="s">
        <v>554</v>
      </c>
      <c r="D226" t="s">
        <v>580</v>
      </c>
      <c r="E226" t="s">
        <v>124</v>
      </c>
      <c r="F226">
        <v>2021</v>
      </c>
      <c r="G226" s="87"/>
      <c r="J226" s="88"/>
      <c r="L226" s="93"/>
      <c r="N226" s="83"/>
      <c r="Q226">
        <v>809.28700000000003</v>
      </c>
      <c r="R226" t="s">
        <v>168</v>
      </c>
      <c r="S226" t="s">
        <v>6</v>
      </c>
      <c r="T226" s="21"/>
      <c r="U226"/>
      <c r="W226" s="12"/>
      <c r="X226"/>
      <c r="AA226" t="s">
        <v>304</v>
      </c>
    </row>
    <row r="227" spans="2:27" ht="15" hidden="1" customHeight="1" x14ac:dyDescent="0.25">
      <c r="B227" t="s">
        <v>301</v>
      </c>
      <c r="C227" t="s">
        <v>554</v>
      </c>
      <c r="D227" t="s">
        <v>580</v>
      </c>
      <c r="E227" t="s">
        <v>310</v>
      </c>
      <c r="F227">
        <v>2021</v>
      </c>
      <c r="G227" s="87"/>
      <c r="J227" s="88"/>
      <c r="L227" s="93"/>
      <c r="N227" s="83"/>
      <c r="Q227">
        <v>75.257000000000005</v>
      </c>
      <c r="R227" t="s">
        <v>168</v>
      </c>
      <c r="S227" t="s">
        <v>6</v>
      </c>
      <c r="T227" s="21"/>
      <c r="U227"/>
      <c r="W227" s="12"/>
      <c r="X227"/>
      <c r="AA227" t="s">
        <v>304</v>
      </c>
    </row>
    <row r="228" spans="2:27" ht="15" hidden="1" customHeight="1" x14ac:dyDescent="0.25">
      <c r="B228" t="s">
        <v>301</v>
      </c>
      <c r="C228" t="s">
        <v>554</v>
      </c>
      <c r="D228" t="s">
        <v>580</v>
      </c>
      <c r="E228" t="s">
        <v>240</v>
      </c>
      <c r="F228">
        <v>2021</v>
      </c>
      <c r="G228" s="87"/>
      <c r="J228" s="88"/>
      <c r="L228" s="93"/>
      <c r="N228" s="83"/>
      <c r="Q228">
        <v>13.428000000000001</v>
      </c>
      <c r="R228" t="s">
        <v>168</v>
      </c>
      <c r="S228"/>
      <c r="T228" s="21"/>
      <c r="U228"/>
      <c r="W228" s="12"/>
      <c r="X228"/>
      <c r="AA228" t="s">
        <v>304</v>
      </c>
    </row>
    <row r="229" spans="2:27" ht="15" hidden="1" customHeight="1" x14ac:dyDescent="0.25">
      <c r="B229" t="s">
        <v>301</v>
      </c>
      <c r="C229" t="s">
        <v>554</v>
      </c>
      <c r="D229" t="s">
        <v>580</v>
      </c>
      <c r="E229" t="s">
        <v>234</v>
      </c>
      <c r="F229">
        <v>2021</v>
      </c>
      <c r="G229" s="87"/>
      <c r="J229" s="88"/>
      <c r="L229" s="93"/>
      <c r="N229" s="83"/>
      <c r="Q229">
        <v>125.01300000000001</v>
      </c>
      <c r="R229" t="s">
        <v>168</v>
      </c>
      <c r="S229"/>
      <c r="T229" s="21"/>
      <c r="U229"/>
      <c r="W229" s="12"/>
      <c r="X229"/>
      <c r="AA229" t="s">
        <v>304</v>
      </c>
    </row>
    <row r="230" spans="2:27" ht="15" hidden="1" customHeight="1" x14ac:dyDescent="0.25">
      <c r="B230" t="s">
        <v>301</v>
      </c>
      <c r="C230" t="s">
        <v>554</v>
      </c>
      <c r="D230" t="s">
        <v>580</v>
      </c>
      <c r="E230" t="s">
        <v>173</v>
      </c>
      <c r="F230">
        <v>2021</v>
      </c>
      <c r="G230" s="87"/>
      <c r="J230" s="88"/>
      <c r="L230" s="93"/>
      <c r="N230" s="83"/>
      <c r="Q230">
        <v>158.334</v>
      </c>
      <c r="R230" t="s">
        <v>168</v>
      </c>
      <c r="S230" t="s">
        <v>6</v>
      </c>
      <c r="T230" s="21"/>
      <c r="U230"/>
      <c r="W230" s="12"/>
      <c r="X230"/>
      <c r="AA230" t="s">
        <v>304</v>
      </c>
    </row>
    <row r="231" spans="2:27" ht="15" hidden="1" customHeight="1" x14ac:dyDescent="0.25">
      <c r="B231" t="s">
        <v>301</v>
      </c>
      <c r="C231" t="s">
        <v>554</v>
      </c>
      <c r="D231" t="s">
        <v>580</v>
      </c>
      <c r="E231" t="s">
        <v>311</v>
      </c>
      <c r="F231">
        <v>2021</v>
      </c>
      <c r="G231" s="87"/>
      <c r="J231" s="88"/>
      <c r="L231" s="93"/>
      <c r="N231" s="83"/>
      <c r="Q231">
        <v>53</v>
      </c>
      <c r="R231" t="s">
        <v>168</v>
      </c>
      <c r="S231" t="s">
        <v>6</v>
      </c>
      <c r="T231" s="21"/>
      <c r="U231"/>
      <c r="W231" s="12"/>
      <c r="X231"/>
      <c r="AA231" t="s">
        <v>304</v>
      </c>
    </row>
    <row r="232" spans="2:27" ht="15" hidden="1" customHeight="1" x14ac:dyDescent="0.25">
      <c r="B232" t="s">
        <v>301</v>
      </c>
      <c r="C232" t="s">
        <v>554</v>
      </c>
      <c r="D232" t="s">
        <v>580</v>
      </c>
      <c r="E232" t="s">
        <v>196</v>
      </c>
      <c r="F232">
        <v>2021</v>
      </c>
      <c r="G232" s="87"/>
      <c r="J232" s="88"/>
      <c r="L232" s="93"/>
      <c r="N232" s="83"/>
      <c r="Q232">
        <v>28.338000000000001</v>
      </c>
      <c r="R232" t="s">
        <v>168</v>
      </c>
      <c r="S232" t="s">
        <v>6</v>
      </c>
      <c r="T232" s="21"/>
      <c r="U232"/>
      <c r="W232" s="12"/>
      <c r="X232"/>
      <c r="AA232" t="s">
        <v>304</v>
      </c>
    </row>
    <row r="233" spans="2:27" ht="15" hidden="1" customHeight="1" x14ac:dyDescent="0.25">
      <c r="B233" t="s">
        <v>301</v>
      </c>
      <c r="C233" t="s">
        <v>554</v>
      </c>
      <c r="D233" t="s">
        <v>317</v>
      </c>
      <c r="E233" t="s">
        <v>166</v>
      </c>
      <c r="F233">
        <v>2021</v>
      </c>
      <c r="G233" s="87"/>
      <c r="J233" s="88"/>
      <c r="L233" s="93"/>
      <c r="N233" s="83"/>
      <c r="Q233">
        <v>96.369</v>
      </c>
      <c r="R233" t="s">
        <v>168</v>
      </c>
      <c r="S233"/>
      <c r="T233" s="21"/>
      <c r="U233"/>
      <c r="W233" s="12"/>
      <c r="X233"/>
      <c r="AA233" t="s">
        <v>304</v>
      </c>
    </row>
    <row r="234" spans="2:27" ht="15" hidden="1" customHeight="1" x14ac:dyDescent="0.25">
      <c r="B234" t="s">
        <v>301</v>
      </c>
      <c r="C234" t="s">
        <v>554</v>
      </c>
      <c r="D234" t="s">
        <v>317</v>
      </c>
      <c r="E234" t="s">
        <v>227</v>
      </c>
      <c r="F234">
        <v>2021</v>
      </c>
      <c r="G234" s="87"/>
      <c r="J234" s="88"/>
      <c r="L234" s="93"/>
      <c r="N234" s="83"/>
      <c r="Q234">
        <v>117.01600000000001</v>
      </c>
      <c r="R234" t="s">
        <v>168</v>
      </c>
      <c r="S234"/>
      <c r="T234" s="21"/>
      <c r="U234"/>
      <c r="W234" s="12"/>
      <c r="X234"/>
      <c r="AA234" t="s">
        <v>304</v>
      </c>
    </row>
    <row r="235" spans="2:27" ht="15" hidden="1" customHeight="1" x14ac:dyDescent="0.25">
      <c r="B235" t="s">
        <v>301</v>
      </c>
      <c r="C235" t="s">
        <v>554</v>
      </c>
      <c r="D235" t="s">
        <v>317</v>
      </c>
      <c r="E235" t="s">
        <v>305</v>
      </c>
      <c r="F235">
        <v>2021</v>
      </c>
      <c r="G235" s="87"/>
      <c r="J235" s="88"/>
      <c r="L235" s="93"/>
      <c r="N235" s="83"/>
      <c r="Q235" t="s">
        <v>1</v>
      </c>
      <c r="R235" t="s">
        <v>168</v>
      </c>
      <c r="S235"/>
      <c r="T235" s="21"/>
      <c r="U235"/>
      <c r="W235" s="12"/>
      <c r="X235"/>
      <c r="AA235" t="s">
        <v>304</v>
      </c>
    </row>
    <row r="236" spans="2:27" ht="15" hidden="1" customHeight="1" x14ac:dyDescent="0.25">
      <c r="B236" t="s">
        <v>301</v>
      </c>
      <c r="C236" t="s">
        <v>554</v>
      </c>
      <c r="D236" t="s">
        <v>317</v>
      </c>
      <c r="E236" t="s">
        <v>190</v>
      </c>
      <c r="F236">
        <v>2021</v>
      </c>
      <c r="G236" s="87"/>
      <c r="J236" s="88"/>
      <c r="L236" s="93"/>
      <c r="N236" s="83"/>
      <c r="Q236">
        <v>72.081000000000003</v>
      </c>
      <c r="R236" t="s">
        <v>168</v>
      </c>
      <c r="S236"/>
      <c r="T236" s="21"/>
      <c r="U236"/>
      <c r="W236" s="12"/>
      <c r="X236"/>
      <c r="AA236" t="s">
        <v>304</v>
      </c>
    </row>
    <row r="237" spans="2:27" ht="15" hidden="1" customHeight="1" x14ac:dyDescent="0.25">
      <c r="B237" t="s">
        <v>301</v>
      </c>
      <c r="C237" t="s">
        <v>554</v>
      </c>
      <c r="D237" t="s">
        <v>317</v>
      </c>
      <c r="E237" t="s">
        <v>157</v>
      </c>
      <c r="F237">
        <v>2021</v>
      </c>
      <c r="G237" s="87"/>
      <c r="J237" s="88"/>
      <c r="L237" s="93"/>
      <c r="N237" s="83"/>
      <c r="Q237" t="s">
        <v>1</v>
      </c>
      <c r="R237" t="s">
        <v>168</v>
      </c>
      <c r="S237"/>
      <c r="T237" s="21"/>
      <c r="U237"/>
      <c r="W237" s="12"/>
      <c r="X237"/>
      <c r="AA237" t="s">
        <v>304</v>
      </c>
    </row>
    <row r="238" spans="2:27" ht="15" hidden="1" customHeight="1" x14ac:dyDescent="0.25">
      <c r="B238" t="s">
        <v>301</v>
      </c>
      <c r="C238" t="s">
        <v>554</v>
      </c>
      <c r="D238" t="s">
        <v>317</v>
      </c>
      <c r="E238" t="s">
        <v>242</v>
      </c>
      <c r="F238">
        <v>2021</v>
      </c>
      <c r="G238" s="87"/>
      <c r="J238" s="88"/>
      <c r="L238" s="93"/>
      <c r="N238" s="83"/>
      <c r="Q238">
        <v>12.474</v>
      </c>
      <c r="R238" t="s">
        <v>168</v>
      </c>
      <c r="S238"/>
      <c r="T238" s="21"/>
      <c r="U238"/>
      <c r="W238" s="12"/>
      <c r="X238"/>
      <c r="AA238" t="s">
        <v>304</v>
      </c>
    </row>
    <row r="239" spans="2:27" ht="15" hidden="1" customHeight="1" x14ac:dyDescent="0.25">
      <c r="B239" t="s">
        <v>301</v>
      </c>
      <c r="C239" t="s">
        <v>554</v>
      </c>
      <c r="D239" t="s">
        <v>317</v>
      </c>
      <c r="E239" t="s">
        <v>229</v>
      </c>
      <c r="F239">
        <v>2021</v>
      </c>
      <c r="G239" s="87"/>
      <c r="J239" s="88"/>
      <c r="L239" s="93"/>
      <c r="N239" s="83"/>
      <c r="Q239">
        <v>188.95500000000001</v>
      </c>
      <c r="R239" t="s">
        <v>168</v>
      </c>
      <c r="S239"/>
      <c r="T239" s="21"/>
      <c r="U239"/>
      <c r="W239" s="12"/>
      <c r="X239"/>
      <c r="AA239" t="s">
        <v>304</v>
      </c>
    </row>
    <row r="240" spans="2:27" ht="15" hidden="1" customHeight="1" x14ac:dyDescent="0.25">
      <c r="B240" t="s">
        <v>301</v>
      </c>
      <c r="C240" t="s">
        <v>554</v>
      </c>
      <c r="D240" t="s">
        <v>317</v>
      </c>
      <c r="E240" t="s">
        <v>213</v>
      </c>
      <c r="F240">
        <v>2021</v>
      </c>
      <c r="G240" s="87"/>
      <c r="J240" s="88"/>
      <c r="L240" s="93"/>
      <c r="N240" s="83"/>
      <c r="Q240" t="s">
        <v>1</v>
      </c>
      <c r="R240" t="s">
        <v>168</v>
      </c>
      <c r="S240"/>
      <c r="T240" s="21"/>
      <c r="U240"/>
      <c r="W240" s="12"/>
      <c r="X240"/>
      <c r="AA240" t="s">
        <v>304</v>
      </c>
    </row>
    <row r="241" spans="2:27" ht="15" hidden="1" customHeight="1" x14ac:dyDescent="0.25">
      <c r="B241" t="s">
        <v>301</v>
      </c>
      <c r="C241" t="s">
        <v>554</v>
      </c>
      <c r="D241" t="s">
        <v>317</v>
      </c>
      <c r="E241" t="s">
        <v>155</v>
      </c>
      <c r="F241">
        <v>2021</v>
      </c>
      <c r="G241" s="87"/>
      <c r="J241" s="88"/>
      <c r="L241" s="93"/>
      <c r="N241" s="83"/>
      <c r="Q241" t="s">
        <v>1</v>
      </c>
      <c r="R241" t="s">
        <v>168</v>
      </c>
      <c r="S241"/>
      <c r="T241" s="21"/>
      <c r="U241"/>
      <c r="W241" s="12"/>
      <c r="X241"/>
      <c r="AA241" t="s">
        <v>304</v>
      </c>
    </row>
    <row r="242" spans="2:27" ht="15" hidden="1" customHeight="1" x14ac:dyDescent="0.25">
      <c r="B242" t="s">
        <v>301</v>
      </c>
      <c r="C242" t="s">
        <v>554</v>
      </c>
      <c r="D242" t="s">
        <v>317</v>
      </c>
      <c r="E242" t="s">
        <v>151</v>
      </c>
      <c r="F242">
        <v>2021</v>
      </c>
      <c r="G242" s="87"/>
      <c r="J242" s="88"/>
      <c r="L242" s="93"/>
      <c r="N242" s="83"/>
      <c r="Q242" t="s">
        <v>318</v>
      </c>
      <c r="R242" t="s">
        <v>168</v>
      </c>
      <c r="S242" t="s">
        <v>6</v>
      </c>
      <c r="T242" s="21"/>
      <c r="U242"/>
      <c r="W242" s="12"/>
      <c r="X242"/>
      <c r="AA242" t="s">
        <v>304</v>
      </c>
    </row>
    <row r="243" spans="2:27" ht="15" hidden="1" customHeight="1" x14ac:dyDescent="0.25">
      <c r="B243" t="s">
        <v>301</v>
      </c>
      <c r="C243" t="s">
        <v>554</v>
      </c>
      <c r="D243" t="s">
        <v>317</v>
      </c>
      <c r="E243" t="s">
        <v>232</v>
      </c>
      <c r="F243">
        <v>2021</v>
      </c>
      <c r="G243" s="87"/>
      <c r="J243" s="88"/>
      <c r="L243" s="93"/>
      <c r="N243" s="83"/>
      <c r="Q243">
        <v>14.797000000000001</v>
      </c>
      <c r="R243" t="s">
        <v>168</v>
      </c>
      <c r="S243" t="s">
        <v>6</v>
      </c>
      <c r="T243" s="21"/>
      <c r="U243"/>
      <c r="W243" s="12"/>
      <c r="X243"/>
      <c r="AA243" t="s">
        <v>304</v>
      </c>
    </row>
    <row r="244" spans="2:27" ht="15" hidden="1" customHeight="1" x14ac:dyDescent="0.25">
      <c r="B244" t="s">
        <v>301</v>
      </c>
      <c r="C244" t="s">
        <v>554</v>
      </c>
      <c r="D244" t="s">
        <v>317</v>
      </c>
      <c r="E244" t="s">
        <v>159</v>
      </c>
      <c r="F244">
        <v>2021</v>
      </c>
      <c r="G244" s="87"/>
      <c r="J244" s="88"/>
      <c r="L244" s="93"/>
      <c r="N244" s="83"/>
      <c r="Q244">
        <v>263.01299999999998</v>
      </c>
      <c r="R244" t="s">
        <v>168</v>
      </c>
      <c r="S244" t="s">
        <v>6</v>
      </c>
      <c r="T244" s="21"/>
      <c r="U244"/>
      <c r="W244" s="12"/>
      <c r="X244"/>
      <c r="AA244" t="s">
        <v>304</v>
      </c>
    </row>
    <row r="245" spans="2:27" ht="15" hidden="1" customHeight="1" x14ac:dyDescent="0.25">
      <c r="B245" t="s">
        <v>301</v>
      </c>
      <c r="C245" t="s">
        <v>554</v>
      </c>
      <c r="D245" t="s">
        <v>317</v>
      </c>
      <c r="E245" t="s">
        <v>244</v>
      </c>
      <c r="F245">
        <v>2021</v>
      </c>
      <c r="G245" s="87"/>
      <c r="J245" s="88"/>
      <c r="L245" s="93"/>
      <c r="N245" s="83"/>
      <c r="Q245" t="s">
        <v>1</v>
      </c>
      <c r="R245" t="s">
        <v>168</v>
      </c>
      <c r="S245"/>
      <c r="T245" s="21"/>
      <c r="U245"/>
      <c r="W245" s="12"/>
      <c r="X245"/>
      <c r="AA245" t="s">
        <v>304</v>
      </c>
    </row>
    <row r="246" spans="2:27" ht="15" hidden="1" customHeight="1" x14ac:dyDescent="0.25">
      <c r="B246" t="s">
        <v>301</v>
      </c>
      <c r="C246" t="s">
        <v>554</v>
      </c>
      <c r="D246" t="s">
        <v>317</v>
      </c>
      <c r="E246" t="s">
        <v>238</v>
      </c>
      <c r="F246">
        <v>2021</v>
      </c>
      <c r="G246" s="87"/>
      <c r="J246" s="88"/>
      <c r="L246" s="93"/>
      <c r="N246" s="83"/>
      <c r="Q246">
        <v>28.617000000000001</v>
      </c>
      <c r="R246" t="s">
        <v>168</v>
      </c>
      <c r="S246"/>
      <c r="T246" s="21"/>
      <c r="U246"/>
      <c r="W246" s="12"/>
      <c r="X246"/>
      <c r="AA246" t="s">
        <v>304</v>
      </c>
    </row>
    <row r="247" spans="2:27" ht="15" hidden="1" customHeight="1" x14ac:dyDescent="0.25">
      <c r="B247" t="s">
        <v>301</v>
      </c>
      <c r="C247" t="s">
        <v>554</v>
      </c>
      <c r="D247" t="s">
        <v>317</v>
      </c>
      <c r="E247" t="s">
        <v>121</v>
      </c>
      <c r="F247">
        <v>2021</v>
      </c>
      <c r="G247" s="87"/>
      <c r="J247" s="88"/>
      <c r="L247" s="93"/>
      <c r="N247" s="83"/>
      <c r="Q247">
        <v>4.6509999999999998</v>
      </c>
      <c r="R247" t="s">
        <v>168</v>
      </c>
      <c r="S247" t="s">
        <v>6</v>
      </c>
      <c r="T247" s="21"/>
      <c r="U247"/>
      <c r="W247" s="12"/>
      <c r="X247"/>
      <c r="AA247" t="s">
        <v>304</v>
      </c>
    </row>
    <row r="248" spans="2:27" ht="15" hidden="1" customHeight="1" x14ac:dyDescent="0.25">
      <c r="B248" t="s">
        <v>301</v>
      </c>
      <c r="C248" t="s">
        <v>554</v>
      </c>
      <c r="D248" t="s">
        <v>317</v>
      </c>
      <c r="E248" t="s">
        <v>308</v>
      </c>
      <c r="F248">
        <v>2021</v>
      </c>
      <c r="G248" s="87"/>
      <c r="J248" s="88"/>
      <c r="L248" s="93"/>
      <c r="N248" s="83"/>
      <c r="Q248">
        <v>9.4659999999999993</v>
      </c>
      <c r="R248" t="s">
        <v>168</v>
      </c>
      <c r="S248"/>
      <c r="T248" s="21"/>
      <c r="U248"/>
      <c r="W248" s="12"/>
      <c r="X248"/>
      <c r="AA248" t="s">
        <v>304</v>
      </c>
    </row>
    <row r="249" spans="2:27" ht="15" hidden="1" customHeight="1" x14ac:dyDescent="0.25">
      <c r="B249" t="s">
        <v>301</v>
      </c>
      <c r="C249" t="s">
        <v>554</v>
      </c>
      <c r="D249" t="s">
        <v>317</v>
      </c>
      <c r="E249" t="s">
        <v>201</v>
      </c>
      <c r="F249">
        <v>2021</v>
      </c>
      <c r="G249" s="87"/>
      <c r="J249" s="88"/>
      <c r="L249" s="93"/>
      <c r="N249" s="83"/>
      <c r="Q249">
        <v>19.337</v>
      </c>
      <c r="R249" t="s">
        <v>168</v>
      </c>
      <c r="S249"/>
      <c r="T249" s="21"/>
      <c r="U249"/>
      <c r="W249" s="12"/>
      <c r="X249"/>
      <c r="AA249" t="s">
        <v>304</v>
      </c>
    </row>
    <row r="250" spans="2:27" ht="15" hidden="1" customHeight="1" x14ac:dyDescent="0.25">
      <c r="B250" t="s">
        <v>301</v>
      </c>
      <c r="C250" t="s">
        <v>554</v>
      </c>
      <c r="D250" t="s">
        <v>317</v>
      </c>
      <c r="E250" t="s">
        <v>309</v>
      </c>
      <c r="F250">
        <v>2021</v>
      </c>
      <c r="G250" s="87"/>
      <c r="J250" s="88"/>
      <c r="L250" s="93"/>
      <c r="N250" s="83"/>
      <c r="Q250" t="s">
        <v>1</v>
      </c>
      <c r="R250" t="s">
        <v>168</v>
      </c>
      <c r="S250"/>
      <c r="T250" s="21"/>
      <c r="U250"/>
      <c r="W250" s="12"/>
      <c r="X250"/>
      <c r="AA250" t="s">
        <v>304</v>
      </c>
    </row>
    <row r="251" spans="2:27" ht="15" hidden="1" customHeight="1" x14ac:dyDescent="0.25">
      <c r="B251" t="s">
        <v>301</v>
      </c>
      <c r="C251" t="s">
        <v>554</v>
      </c>
      <c r="D251" t="s">
        <v>317</v>
      </c>
      <c r="E251" t="s">
        <v>161</v>
      </c>
      <c r="F251">
        <v>2021</v>
      </c>
      <c r="G251" s="87"/>
      <c r="J251" s="88"/>
      <c r="L251" s="93"/>
      <c r="N251" s="83"/>
      <c r="Q251">
        <v>83.034999999999997</v>
      </c>
      <c r="R251" t="s">
        <v>168</v>
      </c>
      <c r="S251"/>
      <c r="T251" s="21"/>
      <c r="U251"/>
      <c r="W251" s="12"/>
      <c r="X251"/>
      <c r="AA251" t="s">
        <v>304</v>
      </c>
    </row>
    <row r="252" spans="2:27" ht="15" hidden="1" customHeight="1" x14ac:dyDescent="0.25">
      <c r="B252" t="s">
        <v>301</v>
      </c>
      <c r="C252" t="s">
        <v>554</v>
      </c>
      <c r="D252" t="s">
        <v>317</v>
      </c>
      <c r="E252" t="s">
        <v>177</v>
      </c>
      <c r="F252">
        <v>2021</v>
      </c>
      <c r="G252" s="108"/>
      <c r="Q252" s="104">
        <v>178.428</v>
      </c>
      <c r="R252" s="104" t="s">
        <v>168</v>
      </c>
      <c r="U252" s="104"/>
      <c r="W252" s="12"/>
      <c r="X252"/>
      <c r="AA252" t="s">
        <v>304</v>
      </c>
    </row>
    <row r="253" spans="2:27" ht="15" hidden="1" customHeight="1" x14ac:dyDescent="0.25">
      <c r="B253" t="s">
        <v>301</v>
      </c>
      <c r="C253" t="s">
        <v>554</v>
      </c>
      <c r="D253" t="s">
        <v>317</v>
      </c>
      <c r="E253" t="s">
        <v>124</v>
      </c>
      <c r="F253">
        <v>2021</v>
      </c>
      <c r="G253" s="87"/>
      <c r="J253" s="88"/>
      <c r="L253" s="93"/>
      <c r="N253" s="83"/>
      <c r="Q253">
        <v>186.43299999999999</v>
      </c>
      <c r="R253" t="s">
        <v>168</v>
      </c>
      <c r="S253" t="s">
        <v>6</v>
      </c>
      <c r="T253" s="21"/>
      <c r="U253"/>
      <c r="W253" s="12"/>
      <c r="X253"/>
      <c r="AA253" t="s">
        <v>304</v>
      </c>
    </row>
    <row r="254" spans="2:27" ht="15" hidden="1" customHeight="1" x14ac:dyDescent="0.25">
      <c r="B254" t="s">
        <v>301</v>
      </c>
      <c r="C254" t="s">
        <v>554</v>
      </c>
      <c r="D254" t="s">
        <v>317</v>
      </c>
      <c r="E254" t="s">
        <v>310</v>
      </c>
      <c r="F254">
        <v>2021</v>
      </c>
      <c r="G254" s="87"/>
      <c r="J254" s="88"/>
      <c r="L254" s="93"/>
      <c r="N254" s="83"/>
      <c r="Q254">
        <v>162.90299999999999</v>
      </c>
      <c r="R254" t="s">
        <v>168</v>
      </c>
      <c r="S254" t="s">
        <v>6</v>
      </c>
      <c r="T254" s="21"/>
      <c r="U254"/>
      <c r="W254" s="12"/>
      <c r="X254"/>
      <c r="AA254" t="s">
        <v>304</v>
      </c>
    </row>
    <row r="255" spans="2:27" ht="15" hidden="1" customHeight="1" x14ac:dyDescent="0.25">
      <c r="B255" t="s">
        <v>301</v>
      </c>
      <c r="C255" t="s">
        <v>554</v>
      </c>
      <c r="D255" t="s">
        <v>317</v>
      </c>
      <c r="E255" t="s">
        <v>240</v>
      </c>
      <c r="F255">
        <v>2021</v>
      </c>
      <c r="G255" s="87"/>
      <c r="J255" s="88"/>
      <c r="L255" s="93"/>
      <c r="N255" s="83"/>
      <c r="Q255">
        <v>39.923000000000002</v>
      </c>
      <c r="R255" t="s">
        <v>168</v>
      </c>
      <c r="S255"/>
      <c r="T255" s="21"/>
      <c r="U255"/>
      <c r="W255" s="12"/>
      <c r="X255"/>
      <c r="AA255" t="s">
        <v>304</v>
      </c>
    </row>
    <row r="256" spans="2:27" ht="15" hidden="1" customHeight="1" x14ac:dyDescent="0.25">
      <c r="B256" t="s">
        <v>301</v>
      </c>
      <c r="C256" t="s">
        <v>554</v>
      </c>
      <c r="D256" t="s">
        <v>317</v>
      </c>
      <c r="E256" t="s">
        <v>234</v>
      </c>
      <c r="F256">
        <v>2021</v>
      </c>
      <c r="G256" s="87"/>
      <c r="J256" s="88"/>
      <c r="L256" s="93"/>
      <c r="N256" s="83"/>
      <c r="Q256">
        <v>8.9879999999999995</v>
      </c>
      <c r="R256" t="s">
        <v>168</v>
      </c>
      <c r="S256"/>
      <c r="T256" s="21"/>
      <c r="U256"/>
      <c r="W256" s="12"/>
      <c r="X256"/>
      <c r="AA256" t="s">
        <v>304</v>
      </c>
    </row>
    <row r="257" spans="1:27" ht="15" hidden="1" customHeight="1" x14ac:dyDescent="0.25">
      <c r="B257" t="s">
        <v>301</v>
      </c>
      <c r="C257" t="s">
        <v>554</v>
      </c>
      <c r="D257" t="s">
        <v>317</v>
      </c>
      <c r="E257" t="s">
        <v>173</v>
      </c>
      <c r="F257">
        <v>2021</v>
      </c>
      <c r="G257" s="87"/>
      <c r="J257" s="88"/>
      <c r="L257" s="93"/>
      <c r="N257" s="83"/>
      <c r="Q257">
        <v>80.991</v>
      </c>
      <c r="R257" t="s">
        <v>168</v>
      </c>
      <c r="S257" t="s">
        <v>6</v>
      </c>
      <c r="T257" s="21"/>
      <c r="U257"/>
      <c r="W257" s="12"/>
      <c r="X257"/>
      <c r="AA257" t="s">
        <v>304</v>
      </c>
    </row>
    <row r="258" spans="1:27" ht="15" hidden="1" customHeight="1" x14ac:dyDescent="0.25">
      <c r="B258" t="s">
        <v>301</v>
      </c>
      <c r="C258" t="s">
        <v>554</v>
      </c>
      <c r="D258" t="s">
        <v>317</v>
      </c>
      <c r="E258" t="s">
        <v>311</v>
      </c>
      <c r="F258">
        <v>2021</v>
      </c>
      <c r="G258" s="87"/>
      <c r="J258" s="88"/>
      <c r="L258" s="93"/>
      <c r="N258" s="83"/>
      <c r="Q258">
        <v>98</v>
      </c>
      <c r="R258" t="s">
        <v>168</v>
      </c>
      <c r="S258" t="s">
        <v>6</v>
      </c>
      <c r="T258" s="21"/>
      <c r="U258"/>
      <c r="W258" s="12"/>
      <c r="X258"/>
      <c r="AA258" t="s">
        <v>304</v>
      </c>
    </row>
    <row r="259" spans="1:27" ht="15" hidden="1" customHeight="1" x14ac:dyDescent="0.25">
      <c r="B259" t="s">
        <v>301</v>
      </c>
      <c r="C259" t="s">
        <v>554</v>
      </c>
      <c r="D259" t="s">
        <v>317</v>
      </c>
      <c r="E259" t="s">
        <v>196</v>
      </c>
      <c r="F259">
        <v>2021</v>
      </c>
      <c r="G259" s="87"/>
      <c r="J259" s="88"/>
      <c r="L259" s="93"/>
      <c r="N259" s="83"/>
      <c r="Q259">
        <v>94.555999999999997</v>
      </c>
      <c r="R259" t="s">
        <v>168</v>
      </c>
      <c r="S259"/>
      <c r="T259" s="21"/>
      <c r="U259"/>
      <c r="W259" s="12"/>
      <c r="X259"/>
      <c r="AA259" t="s">
        <v>304</v>
      </c>
    </row>
    <row r="260" spans="1:27" ht="15" hidden="1" customHeight="1" x14ac:dyDescent="0.25">
      <c r="B260" t="s">
        <v>40</v>
      </c>
      <c r="C260" t="s">
        <v>319</v>
      </c>
      <c r="D260" t="s">
        <v>263</v>
      </c>
      <c r="E260" t="s">
        <v>264</v>
      </c>
      <c r="F260">
        <v>2016</v>
      </c>
      <c r="G260" s="84"/>
      <c r="J260" s="88"/>
      <c r="L260" s="93"/>
      <c r="N260" s="83"/>
      <c r="Q260" s="28"/>
      <c r="R260"/>
      <c r="S260"/>
      <c r="T260" s="21" t="s">
        <v>320</v>
      </c>
      <c r="U260" s="21"/>
      <c r="W260" s="12"/>
      <c r="X260"/>
      <c r="AA260" s="27" t="s">
        <v>321</v>
      </c>
    </row>
    <row r="261" spans="1:27" ht="15" hidden="1" customHeight="1" x14ac:dyDescent="0.25">
      <c r="B261" t="s">
        <v>40</v>
      </c>
      <c r="C261" t="s">
        <v>322</v>
      </c>
      <c r="D261" t="s">
        <v>263</v>
      </c>
      <c r="E261" t="s">
        <v>264</v>
      </c>
      <c r="F261">
        <v>2016</v>
      </c>
      <c r="G261" s="84"/>
      <c r="J261" s="88"/>
      <c r="L261" s="93"/>
      <c r="N261" s="83"/>
      <c r="Q261" s="28"/>
      <c r="R261"/>
      <c r="S261"/>
      <c r="T261" s="21" t="s">
        <v>323</v>
      </c>
      <c r="U261" s="21"/>
      <c r="W261" s="12"/>
      <c r="X261"/>
      <c r="AA261" s="27" t="s">
        <v>321</v>
      </c>
    </row>
    <row r="262" spans="1:27" ht="15" hidden="1" customHeight="1" x14ac:dyDescent="0.25">
      <c r="A262" t="s">
        <v>560</v>
      </c>
      <c r="B262" t="s">
        <v>40</v>
      </c>
      <c r="C262" t="s">
        <v>324</v>
      </c>
      <c r="D262" t="s">
        <v>263</v>
      </c>
      <c r="E262" t="s">
        <v>264</v>
      </c>
      <c r="F262">
        <v>2016</v>
      </c>
      <c r="G262" s="84"/>
      <c r="J262" s="88"/>
      <c r="L262" s="93"/>
      <c r="N262" s="83"/>
      <c r="Q262" s="28"/>
      <c r="R262"/>
      <c r="S262"/>
      <c r="T262" s="21" t="s">
        <v>325</v>
      </c>
      <c r="U262" s="21"/>
      <c r="W262" s="12"/>
      <c r="X262"/>
      <c r="AA262" s="27" t="s">
        <v>321</v>
      </c>
    </row>
    <row r="263" spans="1:27" ht="15" hidden="1" customHeight="1" x14ac:dyDescent="0.25">
      <c r="A263" t="s">
        <v>560</v>
      </c>
      <c r="B263" t="s">
        <v>40</v>
      </c>
      <c r="C263" t="s">
        <v>558</v>
      </c>
      <c r="D263" t="s">
        <v>263</v>
      </c>
      <c r="E263" t="s">
        <v>264</v>
      </c>
      <c r="F263">
        <v>2016</v>
      </c>
      <c r="G263" s="84"/>
      <c r="J263" s="88"/>
      <c r="L263" s="93"/>
      <c r="N263" s="83"/>
      <c r="Q263" s="28"/>
      <c r="R263"/>
      <c r="S263"/>
      <c r="T263" s="21" t="s">
        <v>326</v>
      </c>
      <c r="U263" s="21"/>
      <c r="W263" s="12"/>
      <c r="X263"/>
      <c r="AA263" s="27" t="s">
        <v>321</v>
      </c>
    </row>
    <row r="264" spans="1:27" ht="15" hidden="1" customHeight="1" x14ac:dyDescent="0.25">
      <c r="A264" t="s">
        <v>560</v>
      </c>
      <c r="B264" t="s">
        <v>40</v>
      </c>
      <c r="C264" t="s">
        <v>572</v>
      </c>
      <c r="D264" t="s">
        <v>263</v>
      </c>
      <c r="E264" t="s">
        <v>264</v>
      </c>
      <c r="F264">
        <v>2016</v>
      </c>
      <c r="G264" s="84"/>
      <c r="J264" s="88"/>
      <c r="L264" s="93"/>
      <c r="N264" s="83"/>
      <c r="Q264" s="28"/>
      <c r="R264"/>
      <c r="S264"/>
      <c r="T264" s="21" t="s">
        <v>327</v>
      </c>
      <c r="U264" s="21"/>
      <c r="W264" s="12"/>
      <c r="X264"/>
      <c r="AA264" s="27" t="s">
        <v>321</v>
      </c>
    </row>
    <row r="265" spans="1:27" ht="15" hidden="1" customHeight="1" x14ac:dyDescent="0.25">
      <c r="A265" t="s">
        <v>560</v>
      </c>
      <c r="B265" t="s">
        <v>40</v>
      </c>
      <c r="C265" t="s">
        <v>427</v>
      </c>
      <c r="D265" t="s">
        <v>263</v>
      </c>
      <c r="E265" t="s">
        <v>264</v>
      </c>
      <c r="F265">
        <v>2016</v>
      </c>
      <c r="G265" s="84"/>
      <c r="J265" s="88"/>
      <c r="L265" s="93"/>
      <c r="N265" s="83"/>
      <c r="Q265" s="28"/>
      <c r="R265"/>
      <c r="S265"/>
      <c r="T265" s="21" t="s">
        <v>329</v>
      </c>
      <c r="U265" s="21"/>
      <c r="W265" s="12"/>
      <c r="X265"/>
      <c r="AA265" s="27" t="s">
        <v>321</v>
      </c>
    </row>
    <row r="266" spans="1:27" ht="15" hidden="1" customHeight="1" x14ac:dyDescent="0.25">
      <c r="A266" t="s">
        <v>560</v>
      </c>
      <c r="B266" t="s">
        <v>40</v>
      </c>
      <c r="C266" t="s">
        <v>573</v>
      </c>
      <c r="D266" t="s">
        <v>263</v>
      </c>
      <c r="E266" t="s">
        <v>264</v>
      </c>
      <c r="F266">
        <v>2016</v>
      </c>
      <c r="G266" s="84"/>
      <c r="J266" s="88"/>
      <c r="L266" s="93"/>
      <c r="N266" s="83"/>
      <c r="Q266" s="28"/>
      <c r="R266"/>
      <c r="S266"/>
      <c r="T266" s="21" t="s">
        <v>327</v>
      </c>
      <c r="U266" s="21"/>
      <c r="W266" s="12"/>
      <c r="X266"/>
      <c r="AA266" s="27" t="s">
        <v>321</v>
      </c>
    </row>
    <row r="267" spans="1:27" ht="15" hidden="1" customHeight="1" x14ac:dyDescent="0.25">
      <c r="B267" t="s">
        <v>40</v>
      </c>
      <c r="C267" t="s">
        <v>331</v>
      </c>
      <c r="D267" t="s">
        <v>263</v>
      </c>
      <c r="E267" t="s">
        <v>264</v>
      </c>
      <c r="F267">
        <v>2016</v>
      </c>
      <c r="G267" s="84"/>
      <c r="J267" s="88"/>
      <c r="L267" s="93"/>
      <c r="N267" s="83"/>
      <c r="Q267" s="28"/>
      <c r="R267"/>
      <c r="S267"/>
      <c r="T267" s="21" t="s">
        <v>329</v>
      </c>
      <c r="U267" s="21"/>
      <c r="W267" s="12"/>
      <c r="X267"/>
      <c r="AA267" s="27" t="s">
        <v>321</v>
      </c>
    </row>
    <row r="268" spans="1:27" ht="15" hidden="1" customHeight="1" x14ac:dyDescent="0.25">
      <c r="B268" t="s">
        <v>40</v>
      </c>
      <c r="C268" t="s">
        <v>94</v>
      </c>
      <c r="D268" t="s">
        <v>263</v>
      </c>
      <c r="E268" t="s">
        <v>264</v>
      </c>
      <c r="F268">
        <v>2016</v>
      </c>
      <c r="G268" s="84"/>
      <c r="J268" s="88"/>
      <c r="L268" s="93"/>
      <c r="N268" s="83"/>
      <c r="Q268" s="28"/>
      <c r="R268"/>
      <c r="S268"/>
      <c r="T268" s="21" t="s">
        <v>323</v>
      </c>
      <c r="U268" s="21"/>
      <c r="W268" s="12"/>
      <c r="X268"/>
      <c r="AA268" s="27" t="s">
        <v>321</v>
      </c>
    </row>
    <row r="269" spans="1:27" ht="15" hidden="1" customHeight="1" x14ac:dyDescent="0.25">
      <c r="B269" t="s">
        <v>40</v>
      </c>
      <c r="C269" t="s">
        <v>332</v>
      </c>
      <c r="D269" t="s">
        <v>263</v>
      </c>
      <c r="E269" t="s">
        <v>264</v>
      </c>
      <c r="F269">
        <v>2016</v>
      </c>
      <c r="G269" s="84"/>
      <c r="J269" s="88"/>
      <c r="L269" s="93"/>
      <c r="N269" s="83"/>
      <c r="Q269" s="28"/>
      <c r="R269"/>
      <c r="S269"/>
      <c r="T269" s="21" t="s">
        <v>333</v>
      </c>
      <c r="U269" s="21"/>
      <c r="W269" s="12"/>
      <c r="X269"/>
      <c r="AA269" s="27" t="s">
        <v>321</v>
      </c>
    </row>
    <row r="270" spans="1:27" ht="15" hidden="1" customHeight="1" x14ac:dyDescent="0.25">
      <c r="A270" t="s">
        <v>560</v>
      </c>
      <c r="B270" t="s">
        <v>40</v>
      </c>
      <c r="C270" t="s">
        <v>341</v>
      </c>
      <c r="D270" t="s">
        <v>263</v>
      </c>
      <c r="E270" t="s">
        <v>264</v>
      </c>
      <c r="F270">
        <v>2016</v>
      </c>
      <c r="G270" s="84"/>
      <c r="J270" s="88"/>
      <c r="L270" s="93"/>
      <c r="N270" s="83"/>
      <c r="Q270" s="28"/>
      <c r="R270"/>
      <c r="S270"/>
      <c r="T270" s="21" t="s">
        <v>325</v>
      </c>
      <c r="U270" s="21"/>
      <c r="W270" s="12"/>
      <c r="X270"/>
      <c r="AA270" s="27" t="s">
        <v>321</v>
      </c>
    </row>
    <row r="271" spans="1:27" ht="15" hidden="1" customHeight="1" x14ac:dyDescent="0.25">
      <c r="A271" t="s">
        <v>560</v>
      </c>
      <c r="B271" t="s">
        <v>40</v>
      </c>
      <c r="C271" t="s">
        <v>334</v>
      </c>
      <c r="D271" t="s">
        <v>263</v>
      </c>
      <c r="E271" t="s">
        <v>264</v>
      </c>
      <c r="F271">
        <v>2016</v>
      </c>
      <c r="G271" s="84"/>
      <c r="J271" s="88"/>
      <c r="L271" s="93"/>
      <c r="N271" s="83"/>
      <c r="Q271" s="28"/>
      <c r="R271"/>
      <c r="S271"/>
      <c r="T271" s="21" t="s">
        <v>325</v>
      </c>
      <c r="U271" s="21"/>
      <c r="W271" s="12"/>
      <c r="X271"/>
      <c r="AA271" s="27" t="s">
        <v>321</v>
      </c>
    </row>
    <row r="272" spans="1:27" ht="15" hidden="1" customHeight="1" x14ac:dyDescent="0.25">
      <c r="B272" t="s">
        <v>40</v>
      </c>
      <c r="C272" t="s">
        <v>343</v>
      </c>
      <c r="D272" t="s">
        <v>263</v>
      </c>
      <c r="E272" t="s">
        <v>264</v>
      </c>
      <c r="F272">
        <v>2016</v>
      </c>
      <c r="G272" s="84"/>
      <c r="J272" s="88"/>
      <c r="L272" s="93"/>
      <c r="N272" s="83"/>
      <c r="Q272" s="28"/>
      <c r="R272"/>
      <c r="S272"/>
      <c r="T272" s="21" t="s">
        <v>330</v>
      </c>
      <c r="U272" s="21"/>
      <c r="W272" s="12"/>
      <c r="X272"/>
      <c r="AA272" s="27" t="s">
        <v>321</v>
      </c>
    </row>
    <row r="273" spans="1:27" ht="15" hidden="1" customHeight="1" x14ac:dyDescent="0.25">
      <c r="A273" t="s">
        <v>560</v>
      </c>
      <c r="B273" t="s">
        <v>40</v>
      </c>
      <c r="C273" t="s">
        <v>335</v>
      </c>
      <c r="D273" t="s">
        <v>263</v>
      </c>
      <c r="E273" t="s">
        <v>264</v>
      </c>
      <c r="F273">
        <v>2016</v>
      </c>
      <c r="G273" s="84"/>
      <c r="J273" s="88"/>
      <c r="L273" s="93"/>
      <c r="N273" s="83"/>
      <c r="Q273" s="28"/>
      <c r="R273"/>
      <c r="S273"/>
      <c r="T273" s="21" t="s">
        <v>330</v>
      </c>
      <c r="U273" s="21"/>
      <c r="W273" s="12"/>
      <c r="X273"/>
      <c r="AA273" s="27" t="s">
        <v>321</v>
      </c>
    </row>
    <row r="274" spans="1:27" ht="15" hidden="1" customHeight="1" x14ac:dyDescent="0.25">
      <c r="B274" t="s">
        <v>40</v>
      </c>
      <c r="C274" t="s">
        <v>336</v>
      </c>
      <c r="D274" t="s">
        <v>263</v>
      </c>
      <c r="E274" t="s">
        <v>190</v>
      </c>
      <c r="F274">
        <v>2022</v>
      </c>
      <c r="G274" s="84">
        <v>250300</v>
      </c>
      <c r="J274" s="88"/>
      <c r="L274" s="93"/>
      <c r="N274" s="83"/>
      <c r="P274" s="5" t="s">
        <v>168</v>
      </c>
      <c r="Q274" s="28">
        <v>17521</v>
      </c>
      <c r="R274"/>
      <c r="S274"/>
      <c r="T274" s="21" t="s">
        <v>337</v>
      </c>
      <c r="U274" s="21"/>
      <c r="W274" s="12"/>
      <c r="X274"/>
      <c r="AA274" s="27" t="s">
        <v>268</v>
      </c>
    </row>
    <row r="275" spans="1:27" ht="15" hidden="1" customHeight="1" x14ac:dyDescent="0.25">
      <c r="B275" t="s">
        <v>40</v>
      </c>
      <c r="C275" t="s">
        <v>347</v>
      </c>
      <c r="D275" t="s">
        <v>263</v>
      </c>
      <c r="F275">
        <v>2022</v>
      </c>
      <c r="G275" s="84">
        <v>74609</v>
      </c>
      <c r="J275" s="88"/>
      <c r="L275" s="93"/>
      <c r="N275" s="83"/>
      <c r="Q275" s="28">
        <v>2984</v>
      </c>
      <c r="R275"/>
      <c r="S275"/>
      <c r="T275" s="21" t="s">
        <v>333</v>
      </c>
      <c r="U275" s="21"/>
      <c r="W275" s="12"/>
      <c r="X275"/>
      <c r="AA275" s="27"/>
    </row>
    <row r="276" spans="1:27" ht="15" hidden="1" customHeight="1" x14ac:dyDescent="0.25">
      <c r="B276" t="s">
        <v>40</v>
      </c>
      <c r="C276" t="s">
        <v>350</v>
      </c>
      <c r="D276" t="s">
        <v>263</v>
      </c>
      <c r="F276">
        <v>2022</v>
      </c>
      <c r="G276" s="84">
        <v>54339</v>
      </c>
      <c r="J276" s="88"/>
      <c r="L276" s="93"/>
      <c r="N276" s="83"/>
      <c r="Q276" s="28">
        <v>5434</v>
      </c>
      <c r="R276"/>
      <c r="S276"/>
      <c r="T276" s="21" t="s">
        <v>325</v>
      </c>
      <c r="U276" s="21"/>
      <c r="W276" s="12"/>
      <c r="X276"/>
      <c r="AA276" s="27"/>
    </row>
    <row r="277" spans="1:27" ht="15" hidden="1" customHeight="1" x14ac:dyDescent="0.25">
      <c r="A277" t="s">
        <v>560</v>
      </c>
      <c r="B277" t="s">
        <v>40</v>
      </c>
      <c r="C277" t="s">
        <v>339</v>
      </c>
      <c r="D277" t="s">
        <v>263</v>
      </c>
      <c r="F277">
        <v>2022</v>
      </c>
      <c r="G277" s="84">
        <v>35104</v>
      </c>
      <c r="J277" s="88"/>
      <c r="L277" s="93"/>
      <c r="N277" s="83"/>
      <c r="Q277" s="28">
        <v>1755</v>
      </c>
      <c r="R277"/>
      <c r="S277"/>
      <c r="T277" s="21" t="s">
        <v>340</v>
      </c>
      <c r="U277" s="21"/>
      <c r="W277" s="12"/>
      <c r="X277"/>
      <c r="AA277" s="27"/>
    </row>
    <row r="278" spans="1:27" ht="15" hidden="1" customHeight="1" x14ac:dyDescent="0.25">
      <c r="B278" t="s">
        <v>40</v>
      </c>
      <c r="C278" t="s">
        <v>341</v>
      </c>
      <c r="D278" t="s">
        <v>263</v>
      </c>
      <c r="F278">
        <v>2022</v>
      </c>
      <c r="G278" s="84">
        <v>41033</v>
      </c>
      <c r="J278" s="88"/>
      <c r="L278" s="93"/>
      <c r="N278" s="83"/>
      <c r="Q278" s="28">
        <v>410</v>
      </c>
      <c r="R278"/>
      <c r="S278"/>
      <c r="T278" s="21" t="s">
        <v>329</v>
      </c>
      <c r="U278" s="21"/>
      <c r="W278" s="12"/>
      <c r="X278"/>
      <c r="AA278" s="27"/>
    </row>
    <row r="279" spans="1:27" ht="15" hidden="1" customHeight="1" x14ac:dyDescent="0.25">
      <c r="B279" t="s">
        <v>40</v>
      </c>
      <c r="C279" t="s">
        <v>334</v>
      </c>
      <c r="D279" t="s">
        <v>263</v>
      </c>
      <c r="F279">
        <v>2022</v>
      </c>
      <c r="G279" s="84">
        <v>7989</v>
      </c>
      <c r="J279" s="88"/>
      <c r="L279" s="93"/>
      <c r="N279" s="83"/>
      <c r="Q279" s="28">
        <v>80</v>
      </c>
      <c r="R279"/>
      <c r="S279"/>
      <c r="T279" s="21" t="s">
        <v>329</v>
      </c>
      <c r="U279" s="21"/>
      <c r="W279" s="12"/>
      <c r="X279"/>
      <c r="AA279" s="27"/>
    </row>
    <row r="280" spans="1:27" ht="15" hidden="1" customHeight="1" x14ac:dyDescent="0.25">
      <c r="B280" t="s">
        <v>40</v>
      </c>
      <c r="C280" t="s">
        <v>343</v>
      </c>
      <c r="D280" t="s">
        <v>263</v>
      </c>
      <c r="F280">
        <v>2022</v>
      </c>
      <c r="G280" s="84">
        <v>5958</v>
      </c>
      <c r="J280" s="88"/>
      <c r="L280" s="93"/>
      <c r="N280" s="83"/>
      <c r="Q280" s="28">
        <v>298</v>
      </c>
      <c r="R280"/>
      <c r="S280"/>
      <c r="T280" s="21" t="s">
        <v>340</v>
      </c>
      <c r="U280" s="21"/>
      <c r="W280" s="12"/>
      <c r="X280"/>
      <c r="AA280" s="27"/>
    </row>
    <row r="281" spans="1:27" ht="15" hidden="1" customHeight="1" x14ac:dyDescent="0.25">
      <c r="B281" t="s">
        <v>40</v>
      </c>
      <c r="C281" t="s">
        <v>341</v>
      </c>
      <c r="D281" t="s">
        <v>263</v>
      </c>
      <c r="E281" t="s">
        <v>190</v>
      </c>
      <c r="F281">
        <v>2016</v>
      </c>
      <c r="G281" s="84">
        <f>28701/1000</f>
        <v>28.701000000000001</v>
      </c>
      <c r="J281" s="88"/>
      <c r="L281" s="93"/>
      <c r="N281" s="83"/>
      <c r="P281" s="6" t="s">
        <v>431</v>
      </c>
      <c r="Q281" s="28">
        <v>1148</v>
      </c>
      <c r="R281" t="s">
        <v>344</v>
      </c>
      <c r="S281"/>
      <c r="T281" s="21" t="s">
        <v>333</v>
      </c>
      <c r="U281" s="21"/>
      <c r="W281" s="12"/>
      <c r="X281"/>
      <c r="Z281" t="s">
        <v>345</v>
      </c>
      <c r="AA281" s="27"/>
    </row>
    <row r="282" spans="1:27" ht="15" hidden="1" customHeight="1" x14ac:dyDescent="0.25">
      <c r="B282" t="s">
        <v>40</v>
      </c>
      <c r="C282" t="s">
        <v>343</v>
      </c>
      <c r="D282" t="s">
        <v>263</v>
      </c>
      <c r="E282" t="s">
        <v>190</v>
      </c>
      <c r="F282">
        <v>2016</v>
      </c>
      <c r="G282" s="84">
        <v>8205</v>
      </c>
      <c r="J282" s="88"/>
      <c r="L282" s="93"/>
      <c r="N282" s="83"/>
      <c r="Q282" s="28"/>
      <c r="R282"/>
      <c r="S282"/>
      <c r="T282" s="21"/>
      <c r="U282" s="21"/>
      <c r="W282" s="12"/>
      <c r="X282"/>
      <c r="AA282" s="27"/>
    </row>
    <row r="283" spans="1:27" ht="15" hidden="1" customHeight="1" x14ac:dyDescent="0.25">
      <c r="B283" t="s">
        <v>40</v>
      </c>
      <c r="C283" t="s">
        <v>334</v>
      </c>
      <c r="D283" t="s">
        <v>263</v>
      </c>
      <c r="E283" t="s">
        <v>190</v>
      </c>
      <c r="F283">
        <v>2016</v>
      </c>
      <c r="G283" s="84">
        <v>5466</v>
      </c>
      <c r="J283" s="88"/>
      <c r="L283" s="93"/>
      <c r="N283" s="83"/>
      <c r="Q283" s="28">
        <v>272</v>
      </c>
      <c r="R283"/>
      <c r="S283"/>
      <c r="T283" s="21" t="s">
        <v>340</v>
      </c>
      <c r="U283" s="21"/>
      <c r="W283" s="12"/>
      <c r="X283"/>
      <c r="Z283" t="s">
        <v>346</v>
      </c>
      <c r="AA283" s="27"/>
    </row>
    <row r="284" spans="1:27" ht="15" hidden="1" customHeight="1" x14ac:dyDescent="0.25">
      <c r="B284" t="s">
        <v>40</v>
      </c>
      <c r="C284" t="s">
        <v>347</v>
      </c>
      <c r="D284" t="s">
        <v>263</v>
      </c>
      <c r="E284" t="s">
        <v>190</v>
      </c>
      <c r="F284">
        <v>2017</v>
      </c>
      <c r="G284" s="84">
        <v>115846</v>
      </c>
      <c r="J284" s="88"/>
      <c r="L284" s="93"/>
      <c r="N284" s="83"/>
      <c r="Q284" s="28"/>
      <c r="R284"/>
      <c r="S284"/>
      <c r="T284" s="21" t="s">
        <v>348</v>
      </c>
      <c r="U284" s="21"/>
      <c r="W284" s="12"/>
      <c r="X284"/>
      <c r="Z284" t="s">
        <v>349</v>
      </c>
      <c r="AA284" s="27" t="s">
        <v>268</v>
      </c>
    </row>
    <row r="285" spans="1:27" ht="15" hidden="1" customHeight="1" x14ac:dyDescent="0.25">
      <c r="B285" t="s">
        <v>40</v>
      </c>
      <c r="C285" t="s">
        <v>350</v>
      </c>
      <c r="D285" t="s">
        <v>263</v>
      </c>
      <c r="E285" t="s">
        <v>190</v>
      </c>
      <c r="F285">
        <v>2017</v>
      </c>
      <c r="G285" s="84">
        <v>61900</v>
      </c>
      <c r="J285" s="88"/>
      <c r="L285" s="93"/>
      <c r="N285" s="83"/>
      <c r="Q285" s="28"/>
      <c r="R285"/>
      <c r="S285"/>
      <c r="T285" s="21" t="s">
        <v>348</v>
      </c>
      <c r="U285" s="21"/>
      <c r="W285" s="12"/>
      <c r="X285"/>
      <c r="AA285" s="27"/>
    </row>
    <row r="286" spans="1:27" ht="15" hidden="1" customHeight="1" x14ac:dyDescent="0.25">
      <c r="B286" t="s">
        <v>40</v>
      </c>
      <c r="C286" t="s">
        <v>339</v>
      </c>
      <c r="D286" t="s">
        <v>263</v>
      </c>
      <c r="E286" t="s">
        <v>190</v>
      </c>
      <c r="F286">
        <v>2017</v>
      </c>
      <c r="G286" s="84">
        <v>41050</v>
      </c>
      <c r="J286" s="88"/>
      <c r="L286" s="93"/>
      <c r="N286" s="83"/>
      <c r="Q286" s="28"/>
      <c r="R286"/>
      <c r="S286"/>
      <c r="T286" s="21" t="s">
        <v>348</v>
      </c>
      <c r="U286" s="21"/>
      <c r="W286" s="12"/>
      <c r="X286"/>
      <c r="AA286" s="27"/>
    </row>
    <row r="287" spans="1:27" ht="15" hidden="1" customHeight="1" x14ac:dyDescent="0.25">
      <c r="A287" t="s">
        <v>560</v>
      </c>
      <c r="B287" t="s">
        <v>40</v>
      </c>
      <c r="C287" t="s">
        <v>351</v>
      </c>
      <c r="D287" t="s">
        <v>263</v>
      </c>
      <c r="E287" t="s">
        <v>190</v>
      </c>
      <c r="F287">
        <v>2017</v>
      </c>
      <c r="G287" s="84">
        <v>20000</v>
      </c>
      <c r="J287" s="88"/>
      <c r="L287" s="93"/>
      <c r="N287" s="83"/>
      <c r="Q287" s="28"/>
      <c r="R287"/>
      <c r="S287"/>
      <c r="T287" s="21" t="s">
        <v>348</v>
      </c>
      <c r="U287" s="21"/>
      <c r="W287" s="12"/>
      <c r="X287"/>
      <c r="AA287" s="27"/>
    </row>
    <row r="288" spans="1:27" ht="15" hidden="1" customHeight="1" x14ac:dyDescent="0.25">
      <c r="A288" t="s">
        <v>560</v>
      </c>
      <c r="B288" t="s">
        <v>40</v>
      </c>
      <c r="C288" t="s">
        <v>558</v>
      </c>
      <c r="D288" t="s">
        <v>263</v>
      </c>
      <c r="E288" t="s">
        <v>190</v>
      </c>
      <c r="F288">
        <v>2017</v>
      </c>
      <c r="G288" s="84">
        <v>7070</v>
      </c>
      <c r="J288" s="88"/>
      <c r="L288" s="93"/>
      <c r="N288" s="83"/>
      <c r="Q288" s="28"/>
      <c r="R288"/>
      <c r="S288"/>
      <c r="T288" s="21" t="s">
        <v>348</v>
      </c>
      <c r="U288" s="21"/>
      <c r="W288" s="12"/>
      <c r="X288"/>
      <c r="AA288" s="27"/>
    </row>
    <row r="289" spans="1:27" ht="15" hidden="1" customHeight="1" x14ac:dyDescent="0.25">
      <c r="B289" t="s">
        <v>40</v>
      </c>
      <c r="C289" t="s">
        <v>95</v>
      </c>
      <c r="D289" t="s">
        <v>263</v>
      </c>
      <c r="E289" t="s">
        <v>190</v>
      </c>
      <c r="F289">
        <v>2017</v>
      </c>
      <c r="G289" s="84">
        <f>1920800/1000</f>
        <v>1920.8</v>
      </c>
      <c r="J289" s="88"/>
      <c r="L289" s="93"/>
      <c r="N289" s="83"/>
      <c r="P289" s="6" t="s">
        <v>431</v>
      </c>
      <c r="Q289" s="28"/>
      <c r="R289"/>
      <c r="S289"/>
      <c r="T289" s="21" t="s">
        <v>352</v>
      </c>
      <c r="U289" s="21"/>
      <c r="W289" s="12"/>
      <c r="X289"/>
      <c r="AA289" s="27" t="s">
        <v>268</v>
      </c>
    </row>
    <row r="290" spans="1:27" ht="15" hidden="1" customHeight="1" x14ac:dyDescent="0.25">
      <c r="B290" t="s">
        <v>40</v>
      </c>
      <c r="C290" t="s">
        <v>347</v>
      </c>
      <c r="D290" t="s">
        <v>263</v>
      </c>
      <c r="E290" t="s">
        <v>190</v>
      </c>
      <c r="F290">
        <v>2017</v>
      </c>
      <c r="G290" s="84"/>
      <c r="J290" s="88"/>
      <c r="L290" s="93"/>
      <c r="N290" s="83"/>
      <c r="Q290" s="28"/>
      <c r="R290"/>
      <c r="S290"/>
      <c r="T290" s="21"/>
      <c r="U290" s="21" t="s">
        <v>353</v>
      </c>
      <c r="W290" s="12"/>
      <c r="X290"/>
      <c r="Y290" s="27" t="s">
        <v>354</v>
      </c>
      <c r="Z290" t="s">
        <v>355</v>
      </c>
      <c r="AA290" s="26" t="s">
        <v>356</v>
      </c>
    </row>
    <row r="291" spans="1:27" ht="15" hidden="1" customHeight="1" x14ac:dyDescent="0.25">
      <c r="B291" t="s">
        <v>40</v>
      </c>
      <c r="C291" t="s">
        <v>347</v>
      </c>
      <c r="D291" t="s">
        <v>263</v>
      </c>
      <c r="E291" t="s">
        <v>357</v>
      </c>
      <c r="F291">
        <v>2013</v>
      </c>
      <c r="G291" s="84">
        <f>70800/1000</f>
        <v>70.8</v>
      </c>
      <c r="J291" s="88"/>
      <c r="L291" s="93"/>
      <c r="N291" s="83"/>
      <c r="P291" s="6" t="s">
        <v>431</v>
      </c>
      <c r="Q291" s="28"/>
      <c r="R291"/>
      <c r="S291"/>
      <c r="T291" s="21"/>
      <c r="U291" s="21" t="s">
        <v>358</v>
      </c>
      <c r="W291" s="12"/>
      <c r="X291"/>
      <c r="Z291" t="s">
        <v>359</v>
      </c>
      <c r="AA291" s="27" t="s">
        <v>360</v>
      </c>
    </row>
    <row r="292" spans="1:27" ht="15" hidden="1" customHeight="1" x14ac:dyDescent="0.25">
      <c r="B292" t="s">
        <v>40</v>
      </c>
      <c r="C292" t="s">
        <v>347</v>
      </c>
      <c r="D292" t="s">
        <v>263</v>
      </c>
      <c r="E292" t="s">
        <v>196</v>
      </c>
      <c r="F292">
        <v>2014</v>
      </c>
      <c r="G292" s="84"/>
      <c r="J292" s="88"/>
      <c r="L292" s="93"/>
      <c r="N292" s="83"/>
      <c r="Q292" s="28"/>
      <c r="R292"/>
      <c r="S292"/>
      <c r="T292" s="21"/>
      <c r="U292" s="21" t="s">
        <v>361</v>
      </c>
      <c r="W292" s="12"/>
      <c r="X292"/>
      <c r="Z292" t="s">
        <v>362</v>
      </c>
      <c r="AA292" s="27" t="s">
        <v>360</v>
      </c>
    </row>
    <row r="293" spans="1:27" ht="15" hidden="1" customHeight="1" x14ac:dyDescent="0.25">
      <c r="B293" t="s">
        <v>40</v>
      </c>
      <c r="C293" t="s">
        <v>347</v>
      </c>
      <c r="D293" t="s">
        <v>263</v>
      </c>
      <c r="E293" t="s">
        <v>311</v>
      </c>
      <c r="F293">
        <v>2017</v>
      </c>
      <c r="G293" s="84">
        <f>119021/1000</f>
        <v>119.021</v>
      </c>
      <c r="J293" s="88"/>
      <c r="L293" s="93"/>
      <c r="N293" s="83"/>
      <c r="P293" s="6" t="s">
        <v>431</v>
      </c>
      <c r="Q293" s="28"/>
      <c r="R293"/>
      <c r="S293"/>
      <c r="T293" s="21"/>
      <c r="U293" s="21" t="s">
        <v>363</v>
      </c>
      <c r="W293" s="12"/>
      <c r="X293"/>
      <c r="Z293" t="s">
        <v>364</v>
      </c>
      <c r="AA293" s="27" t="s">
        <v>360</v>
      </c>
    </row>
    <row r="294" spans="1:27" ht="15" hidden="1" customHeight="1" x14ac:dyDescent="0.25">
      <c r="B294" t="s">
        <v>40</v>
      </c>
      <c r="C294" t="s">
        <v>350</v>
      </c>
      <c r="D294" t="s">
        <v>263</v>
      </c>
      <c r="E294" t="s">
        <v>190</v>
      </c>
      <c r="G294" s="84"/>
      <c r="J294" s="88"/>
      <c r="L294" s="93"/>
      <c r="N294" s="83"/>
      <c r="Q294" s="28"/>
      <c r="R294"/>
      <c r="S294"/>
      <c r="T294" s="21"/>
      <c r="U294" s="21" t="s">
        <v>365</v>
      </c>
      <c r="W294" s="12"/>
      <c r="X294"/>
      <c r="Z294" t="s">
        <v>366</v>
      </c>
      <c r="AA294" s="27" t="s">
        <v>360</v>
      </c>
    </row>
    <row r="295" spans="1:27" ht="15" hidden="1" customHeight="1" x14ac:dyDescent="0.25">
      <c r="B295" t="s">
        <v>40</v>
      </c>
      <c r="C295" t="s">
        <v>350</v>
      </c>
      <c r="D295" t="s">
        <v>263</v>
      </c>
      <c r="E295" t="s">
        <v>357</v>
      </c>
      <c r="F295">
        <v>2013</v>
      </c>
      <c r="G295" s="84">
        <f>22900/1000</f>
        <v>22.9</v>
      </c>
      <c r="J295" s="88"/>
      <c r="L295" s="93"/>
      <c r="N295" s="83"/>
      <c r="P295" s="6" t="s">
        <v>431</v>
      </c>
      <c r="Q295" s="28"/>
      <c r="R295"/>
      <c r="S295"/>
      <c r="T295" s="21"/>
      <c r="U295" s="21" t="s">
        <v>367</v>
      </c>
      <c r="W295" s="12"/>
      <c r="X295"/>
      <c r="Z295" s="27" t="s">
        <v>368</v>
      </c>
      <c r="AA295" s="27" t="s">
        <v>360</v>
      </c>
    </row>
    <row r="296" spans="1:27" ht="15" hidden="1" customHeight="1" x14ac:dyDescent="0.25">
      <c r="B296" t="s">
        <v>40</v>
      </c>
      <c r="C296" t="s">
        <v>350</v>
      </c>
      <c r="D296" t="s">
        <v>263</v>
      </c>
      <c r="E296" t="s">
        <v>196</v>
      </c>
      <c r="G296" s="84"/>
      <c r="J296" s="88"/>
      <c r="L296" s="93"/>
      <c r="N296" s="83"/>
      <c r="Q296" s="28"/>
      <c r="R296"/>
      <c r="S296"/>
      <c r="T296" s="21"/>
      <c r="U296" s="21" t="s">
        <v>369</v>
      </c>
      <c r="W296" s="12"/>
      <c r="X296"/>
      <c r="Z296" s="27" t="s">
        <v>368</v>
      </c>
      <c r="AA296" s="27" t="s">
        <v>360</v>
      </c>
    </row>
    <row r="297" spans="1:27" ht="15" hidden="1" customHeight="1" x14ac:dyDescent="0.25">
      <c r="B297" t="s">
        <v>40</v>
      </c>
      <c r="C297" t="s">
        <v>350</v>
      </c>
      <c r="D297" t="s">
        <v>263</v>
      </c>
      <c r="E297" t="s">
        <v>311</v>
      </c>
      <c r="F297">
        <v>2014</v>
      </c>
      <c r="G297" s="84">
        <f>53000/1000</f>
        <v>53</v>
      </c>
      <c r="J297" s="88"/>
      <c r="L297" s="93"/>
      <c r="N297" s="83"/>
      <c r="P297" s="6" t="s">
        <v>431</v>
      </c>
      <c r="Q297" s="28"/>
      <c r="R297"/>
      <c r="S297"/>
      <c r="T297" s="21"/>
      <c r="U297" s="21" t="s">
        <v>327</v>
      </c>
      <c r="W297" s="12"/>
      <c r="X297"/>
      <c r="Z297" t="s">
        <v>370</v>
      </c>
      <c r="AA297" s="27" t="s">
        <v>360</v>
      </c>
    </row>
    <row r="298" spans="1:27" ht="15" hidden="1" customHeight="1" x14ac:dyDescent="0.25">
      <c r="A298" t="s">
        <v>560</v>
      </c>
      <c r="B298" t="s">
        <v>40</v>
      </c>
      <c r="C298" t="s">
        <v>573</v>
      </c>
      <c r="D298" t="s">
        <v>263</v>
      </c>
      <c r="E298" t="s">
        <v>190</v>
      </c>
      <c r="G298" s="84"/>
      <c r="J298" s="88"/>
      <c r="L298" s="93"/>
      <c r="N298" s="83"/>
      <c r="Q298" s="28"/>
      <c r="R298"/>
      <c r="S298"/>
      <c r="T298" s="21"/>
      <c r="U298" s="21" t="s">
        <v>371</v>
      </c>
      <c r="W298" s="12"/>
      <c r="X298"/>
      <c r="Z298" t="s">
        <v>372</v>
      </c>
      <c r="AA298" s="27" t="s">
        <v>360</v>
      </c>
    </row>
    <row r="299" spans="1:27" ht="15" hidden="1" customHeight="1" x14ac:dyDescent="0.25">
      <c r="A299" t="s">
        <v>560</v>
      </c>
      <c r="B299" t="s">
        <v>40</v>
      </c>
      <c r="C299" t="s">
        <v>568</v>
      </c>
      <c r="D299" t="s">
        <v>263</v>
      </c>
      <c r="E299" t="s">
        <v>357</v>
      </c>
      <c r="G299" s="84"/>
      <c r="J299" s="88"/>
      <c r="L299" s="93"/>
      <c r="N299" s="83"/>
      <c r="Q299" s="28"/>
      <c r="R299"/>
      <c r="S299"/>
      <c r="T299" s="21"/>
      <c r="U299" s="21" t="s">
        <v>361</v>
      </c>
      <c r="W299" s="12"/>
      <c r="X299"/>
      <c r="Z299" t="s">
        <v>373</v>
      </c>
      <c r="AA299" s="27" t="s">
        <v>360</v>
      </c>
    </row>
    <row r="300" spans="1:27" ht="15" hidden="1" customHeight="1" x14ac:dyDescent="0.25">
      <c r="A300" t="s">
        <v>560</v>
      </c>
      <c r="B300" t="s">
        <v>40</v>
      </c>
      <c r="C300" t="s">
        <v>568</v>
      </c>
      <c r="D300" t="s">
        <v>263</v>
      </c>
      <c r="E300" t="s">
        <v>311</v>
      </c>
      <c r="G300" s="84"/>
      <c r="J300" s="88"/>
      <c r="L300" s="93"/>
      <c r="N300" s="83"/>
      <c r="Q300" s="28"/>
      <c r="R300"/>
      <c r="S300"/>
      <c r="T300" s="21"/>
      <c r="U300" s="21" t="s">
        <v>374</v>
      </c>
      <c r="W300" s="12"/>
      <c r="X300"/>
      <c r="Z300" t="s">
        <v>375</v>
      </c>
      <c r="AA300" s="27" t="s">
        <v>360</v>
      </c>
    </row>
    <row r="301" spans="1:27" ht="15" hidden="1" customHeight="1" x14ac:dyDescent="0.25">
      <c r="A301" t="s">
        <v>560</v>
      </c>
      <c r="B301" t="s">
        <v>40</v>
      </c>
      <c r="C301" t="s">
        <v>568</v>
      </c>
      <c r="D301" t="s">
        <v>263</v>
      </c>
      <c r="E301" t="s">
        <v>196</v>
      </c>
      <c r="G301" s="84"/>
      <c r="J301" s="88"/>
      <c r="L301" s="93"/>
      <c r="N301" s="83"/>
      <c r="Q301" s="28"/>
      <c r="R301"/>
      <c r="S301"/>
      <c r="T301" s="21"/>
      <c r="U301" s="21" t="s">
        <v>376</v>
      </c>
      <c r="W301" s="12"/>
      <c r="X301"/>
      <c r="Z301" t="s">
        <v>377</v>
      </c>
      <c r="AA301" s="27" t="s">
        <v>360</v>
      </c>
    </row>
    <row r="302" spans="1:27" ht="15" hidden="1" customHeight="1" x14ac:dyDescent="0.25">
      <c r="A302" t="s">
        <v>560</v>
      </c>
      <c r="B302" t="s">
        <v>40</v>
      </c>
      <c r="C302" t="s">
        <v>568</v>
      </c>
      <c r="D302" t="s">
        <v>263</v>
      </c>
      <c r="E302" t="s">
        <v>357</v>
      </c>
      <c r="G302" s="84"/>
      <c r="J302" s="88"/>
      <c r="L302" s="93"/>
      <c r="N302" s="83"/>
      <c r="Q302" s="28"/>
      <c r="R302"/>
      <c r="S302"/>
      <c r="T302" s="21"/>
      <c r="U302" s="21" t="s">
        <v>378</v>
      </c>
      <c r="W302" s="12"/>
      <c r="X302"/>
      <c r="Z302" t="s">
        <v>379</v>
      </c>
      <c r="AA302" s="27" t="s">
        <v>360</v>
      </c>
    </row>
    <row r="303" spans="1:27" ht="15" hidden="1" customHeight="1" x14ac:dyDescent="0.25">
      <c r="A303" t="s">
        <v>560</v>
      </c>
      <c r="B303" t="s">
        <v>40</v>
      </c>
      <c r="C303" t="s">
        <v>568</v>
      </c>
      <c r="D303" t="s">
        <v>263</v>
      </c>
      <c r="E303" t="s">
        <v>311</v>
      </c>
      <c r="G303" s="84"/>
      <c r="J303" s="88"/>
      <c r="L303" s="93"/>
      <c r="N303" s="83"/>
      <c r="Q303" s="28"/>
      <c r="R303"/>
      <c r="S303"/>
      <c r="T303" s="21"/>
      <c r="U303" s="21" t="s">
        <v>380</v>
      </c>
      <c r="W303" s="12"/>
      <c r="X303"/>
      <c r="Z303" t="s">
        <v>381</v>
      </c>
      <c r="AA303" s="27" t="s">
        <v>360</v>
      </c>
    </row>
    <row r="304" spans="1:27" ht="15" hidden="1" customHeight="1" x14ac:dyDescent="0.25">
      <c r="B304" t="s">
        <v>169</v>
      </c>
      <c r="C304" t="s">
        <v>382</v>
      </c>
      <c r="D304" t="s">
        <v>263</v>
      </c>
      <c r="E304" t="s">
        <v>264</v>
      </c>
      <c r="F304">
        <v>2016</v>
      </c>
      <c r="G304" s="84">
        <v>1473</v>
      </c>
      <c r="J304" s="88"/>
      <c r="L304" s="93"/>
      <c r="N304" s="83"/>
      <c r="P304" s="6" t="s">
        <v>431</v>
      </c>
      <c r="Q304" s="28"/>
      <c r="R304"/>
      <c r="S304"/>
      <c r="T304" s="21">
        <v>0.01</v>
      </c>
      <c r="U304" s="21"/>
      <c r="W304" s="12"/>
      <c r="X304"/>
      <c r="Z304" s="16" t="s">
        <v>384</v>
      </c>
      <c r="AA304" t="s">
        <v>385</v>
      </c>
    </row>
    <row r="305" spans="1:27" ht="15" hidden="1" customHeight="1" x14ac:dyDescent="0.25">
      <c r="B305" t="s">
        <v>169</v>
      </c>
      <c r="C305" t="s">
        <v>386</v>
      </c>
      <c r="D305" t="s">
        <v>263</v>
      </c>
      <c r="E305" t="s">
        <v>264</v>
      </c>
      <c r="F305">
        <v>2016</v>
      </c>
      <c r="G305" s="84">
        <v>295</v>
      </c>
      <c r="J305" s="88"/>
      <c r="L305" s="93"/>
      <c r="N305" s="83"/>
      <c r="P305" s="6" t="s">
        <v>431</v>
      </c>
      <c r="Q305" s="28"/>
      <c r="R305"/>
      <c r="S305"/>
      <c r="T305" s="21" t="s">
        <v>73</v>
      </c>
      <c r="U305" s="21"/>
      <c r="W305" s="12"/>
      <c r="X305"/>
      <c r="Z305" t="s">
        <v>387</v>
      </c>
      <c r="AA305" s="26" t="s">
        <v>388</v>
      </c>
    </row>
    <row r="306" spans="1:27" ht="15" hidden="1" customHeight="1" x14ac:dyDescent="0.25">
      <c r="B306" t="s">
        <v>169</v>
      </c>
      <c r="C306" t="s">
        <v>574</v>
      </c>
      <c r="D306" t="s">
        <v>263</v>
      </c>
      <c r="E306" t="s">
        <v>264</v>
      </c>
      <c r="F306">
        <v>2016</v>
      </c>
      <c r="G306" s="84">
        <v>908</v>
      </c>
      <c r="J306" s="88"/>
      <c r="L306" s="93"/>
      <c r="N306" s="83"/>
      <c r="P306" s="6" t="s">
        <v>431</v>
      </c>
      <c r="Q306" s="28"/>
      <c r="R306"/>
      <c r="S306"/>
      <c r="T306" s="21">
        <v>1.4999999999999999E-2</v>
      </c>
      <c r="U306" s="21"/>
      <c r="W306" s="12"/>
      <c r="X306"/>
      <c r="Z306" t="s">
        <v>387</v>
      </c>
      <c r="AA306" s="26" t="s">
        <v>388</v>
      </c>
    </row>
    <row r="307" spans="1:27" ht="15" hidden="1" customHeight="1" x14ac:dyDescent="0.25">
      <c r="B307" t="s">
        <v>169</v>
      </c>
      <c r="C307" t="s">
        <v>389</v>
      </c>
      <c r="D307" t="s">
        <v>263</v>
      </c>
      <c r="E307" t="s">
        <v>264</v>
      </c>
      <c r="F307">
        <v>2016</v>
      </c>
      <c r="G307" s="84">
        <v>140</v>
      </c>
      <c r="J307" s="88"/>
      <c r="L307" s="93"/>
      <c r="N307" s="83"/>
      <c r="P307" s="6" t="s">
        <v>431</v>
      </c>
      <c r="Q307" s="28"/>
      <c r="R307"/>
      <c r="S307"/>
      <c r="T307" s="21" t="s">
        <v>73</v>
      </c>
      <c r="U307" s="21"/>
      <c r="W307" s="12"/>
      <c r="X307"/>
      <c r="Z307" t="s">
        <v>390</v>
      </c>
      <c r="AA307" s="26" t="s">
        <v>388</v>
      </c>
    </row>
    <row r="308" spans="1:27" ht="15" hidden="1" customHeight="1" x14ac:dyDescent="0.25">
      <c r="A308" t="s">
        <v>560</v>
      </c>
      <c r="B308" t="s">
        <v>169</v>
      </c>
      <c r="C308" t="s">
        <v>391</v>
      </c>
      <c r="D308" t="s">
        <v>263</v>
      </c>
      <c r="E308" t="s">
        <v>190</v>
      </c>
      <c r="F308">
        <v>2018</v>
      </c>
      <c r="G308" s="84">
        <v>99992</v>
      </c>
      <c r="J308" s="88"/>
      <c r="L308" s="93"/>
      <c r="N308" s="83"/>
      <c r="P308" s="6" t="s">
        <v>431</v>
      </c>
      <c r="Q308" s="28"/>
      <c r="R308"/>
      <c r="S308"/>
      <c r="T308" s="21" t="s">
        <v>392</v>
      </c>
      <c r="U308" s="21"/>
      <c r="W308" s="12"/>
      <c r="X308"/>
      <c r="Z308" t="s">
        <v>393</v>
      </c>
      <c r="AA308" s="27" t="s">
        <v>268</v>
      </c>
    </row>
    <row r="309" spans="1:27" ht="15" hidden="1" customHeight="1" x14ac:dyDescent="0.25">
      <c r="B309" t="s">
        <v>169</v>
      </c>
      <c r="C309" t="s">
        <v>386</v>
      </c>
      <c r="D309" t="s">
        <v>263</v>
      </c>
      <c r="E309" t="s">
        <v>173</v>
      </c>
      <c r="G309" s="84"/>
      <c r="J309" s="88"/>
      <c r="L309" s="93"/>
      <c r="N309" s="83"/>
      <c r="Q309" s="28"/>
      <c r="R309"/>
      <c r="S309"/>
      <c r="T309" s="21"/>
      <c r="U309" s="21" t="s">
        <v>218</v>
      </c>
      <c r="W309" s="12"/>
      <c r="X309"/>
      <c r="Z309" t="s">
        <v>394</v>
      </c>
      <c r="AA309" s="26"/>
    </row>
    <row r="310" spans="1:27" ht="15" hidden="1" customHeight="1" x14ac:dyDescent="0.25">
      <c r="B310" t="s">
        <v>169</v>
      </c>
      <c r="C310" t="s">
        <v>395</v>
      </c>
      <c r="D310" t="s">
        <v>263</v>
      </c>
      <c r="E310" t="s">
        <v>190</v>
      </c>
      <c r="G310" s="84"/>
      <c r="J310" s="88"/>
      <c r="L310" s="93"/>
      <c r="N310" s="83"/>
      <c r="Q310" s="28"/>
      <c r="R310"/>
      <c r="S310"/>
      <c r="T310" s="21"/>
      <c r="U310" s="21" t="s">
        <v>340</v>
      </c>
      <c r="W310" s="12"/>
      <c r="X310"/>
      <c r="Z310" t="s">
        <v>396</v>
      </c>
      <c r="AA310" s="26"/>
    </row>
    <row r="311" spans="1:27" ht="15" hidden="1" customHeight="1" x14ac:dyDescent="0.25">
      <c r="B311" t="s">
        <v>169</v>
      </c>
      <c r="C311" t="s">
        <v>395</v>
      </c>
      <c r="D311" t="s">
        <v>263</v>
      </c>
      <c r="E311" t="s">
        <v>196</v>
      </c>
      <c r="G311" s="84"/>
      <c r="J311" s="88"/>
      <c r="L311" s="93"/>
      <c r="N311" s="83"/>
      <c r="Q311" s="28"/>
      <c r="R311"/>
      <c r="S311"/>
      <c r="T311" s="21"/>
      <c r="U311" s="21" t="s">
        <v>223</v>
      </c>
      <c r="W311" s="12"/>
      <c r="X311"/>
      <c r="Z311" t="s">
        <v>397</v>
      </c>
      <c r="AA311" s="26"/>
    </row>
    <row r="312" spans="1:27" ht="15" hidden="1" customHeight="1" x14ac:dyDescent="0.25">
      <c r="B312" t="s">
        <v>169</v>
      </c>
      <c r="C312" t="s">
        <v>395</v>
      </c>
      <c r="D312" t="s">
        <v>263</v>
      </c>
      <c r="E312" t="s">
        <v>311</v>
      </c>
      <c r="G312" s="84"/>
      <c r="J312" s="88"/>
      <c r="L312" s="93"/>
      <c r="N312" s="83"/>
      <c r="Q312" s="28"/>
      <c r="R312"/>
      <c r="S312"/>
      <c r="T312" s="21"/>
      <c r="U312" s="21" t="s">
        <v>398</v>
      </c>
      <c r="W312" s="12"/>
      <c r="X312"/>
      <c r="Z312" t="s">
        <v>399</v>
      </c>
      <c r="AA312" s="26"/>
    </row>
    <row r="313" spans="1:27" ht="15" customHeight="1" x14ac:dyDescent="0.25">
      <c r="B313" t="s">
        <v>261</v>
      </c>
      <c r="C313" s="54" t="s">
        <v>400</v>
      </c>
      <c r="D313" t="s">
        <v>263</v>
      </c>
      <c r="E313" t="s">
        <v>264</v>
      </c>
      <c r="F313">
        <v>2016</v>
      </c>
      <c r="G313" s="84"/>
      <c r="J313" s="88"/>
      <c r="L313" s="93"/>
      <c r="N313" s="83"/>
      <c r="Q313" s="28"/>
      <c r="R313"/>
      <c r="S313"/>
      <c r="T313" s="21" t="s">
        <v>401</v>
      </c>
      <c r="U313" s="21"/>
      <c r="W313" s="122">
        <v>6.5000000000000002E-2</v>
      </c>
      <c r="X313" t="s">
        <v>608</v>
      </c>
    </row>
    <row r="314" spans="1:27" ht="15" customHeight="1" x14ac:dyDescent="0.25">
      <c r="B314" t="s">
        <v>261</v>
      </c>
      <c r="C314" s="54" t="s">
        <v>402</v>
      </c>
      <c r="D314" t="s">
        <v>263</v>
      </c>
      <c r="E314" t="s">
        <v>264</v>
      </c>
      <c r="F314">
        <v>2016</v>
      </c>
      <c r="G314" s="84"/>
      <c r="J314" s="88"/>
      <c r="L314" s="93"/>
      <c r="N314" s="83"/>
      <c r="Q314" s="28"/>
      <c r="R314"/>
      <c r="S314"/>
      <c r="T314" s="21" t="s">
        <v>403</v>
      </c>
      <c r="U314" s="21"/>
      <c r="W314" s="122">
        <v>6.5000000000000002E-2</v>
      </c>
      <c r="X314" t="s">
        <v>608</v>
      </c>
    </row>
    <row r="315" spans="1:27" ht="15" customHeight="1" x14ac:dyDescent="0.25">
      <c r="B315" t="s">
        <v>261</v>
      </c>
      <c r="C315" s="54" t="s">
        <v>443</v>
      </c>
      <c r="D315" t="s">
        <v>263</v>
      </c>
      <c r="E315" t="s">
        <v>264</v>
      </c>
      <c r="F315">
        <v>2016</v>
      </c>
      <c r="G315" s="84"/>
      <c r="J315" s="88"/>
      <c r="L315" s="93"/>
      <c r="N315" s="83"/>
      <c r="Q315" s="28"/>
      <c r="R315"/>
      <c r="S315"/>
      <c r="T315" s="21" t="s">
        <v>251</v>
      </c>
      <c r="U315" s="21"/>
      <c r="W315" s="122">
        <v>6.5000000000000002E-2</v>
      </c>
      <c r="X315" t="s">
        <v>608</v>
      </c>
      <c r="Z315" t="s">
        <v>404</v>
      </c>
    </row>
    <row r="316" spans="1:27" ht="15" customHeight="1" x14ac:dyDescent="0.25">
      <c r="B316" t="s">
        <v>261</v>
      </c>
      <c r="C316" s="54" t="s">
        <v>443</v>
      </c>
      <c r="D316" s="27" t="s">
        <v>272</v>
      </c>
      <c r="E316" t="s">
        <v>190</v>
      </c>
      <c r="F316">
        <v>2022</v>
      </c>
      <c r="G316" s="84">
        <f>152200/1000</f>
        <v>152.19999999999999</v>
      </c>
      <c r="J316" s="88"/>
      <c r="L316" s="93"/>
      <c r="N316" s="83"/>
      <c r="P316" s="6" t="s">
        <v>431</v>
      </c>
      <c r="Q316" s="28"/>
      <c r="R316"/>
      <c r="S316"/>
      <c r="T316" s="21" t="s">
        <v>405</v>
      </c>
      <c r="U316" s="21"/>
      <c r="W316" s="122">
        <v>6.5000000000000002E-2</v>
      </c>
      <c r="X316" t="s">
        <v>608</v>
      </c>
      <c r="AA316" s="27" t="s">
        <v>268</v>
      </c>
    </row>
    <row r="317" spans="1:27" ht="15" customHeight="1" x14ac:dyDescent="0.25">
      <c r="B317" t="s">
        <v>261</v>
      </c>
      <c r="C317" s="54" t="s">
        <v>402</v>
      </c>
      <c r="D317" s="27" t="s">
        <v>272</v>
      </c>
      <c r="E317" t="s">
        <v>190</v>
      </c>
      <c r="F317">
        <v>2022</v>
      </c>
      <c r="G317" s="84">
        <f>2043196/1000</f>
        <v>2043.1959999999999</v>
      </c>
      <c r="J317" s="88"/>
      <c r="L317" s="93"/>
      <c r="N317" s="83"/>
      <c r="P317" s="6" t="s">
        <v>431</v>
      </c>
      <c r="Q317" s="28">
        <v>52463</v>
      </c>
      <c r="R317"/>
      <c r="S317"/>
      <c r="T317" s="21" t="s">
        <v>342</v>
      </c>
      <c r="U317" s="21"/>
      <c r="W317" s="122">
        <v>6.5000000000000002E-2</v>
      </c>
      <c r="X317" t="s">
        <v>608</v>
      </c>
      <c r="AA317" s="27" t="s">
        <v>268</v>
      </c>
    </row>
    <row r="318" spans="1:27" ht="15" customHeight="1" x14ac:dyDescent="0.25">
      <c r="A318" t="s">
        <v>560</v>
      </c>
      <c r="B318" t="s">
        <v>261</v>
      </c>
      <c r="C318" s="54" t="s">
        <v>406</v>
      </c>
      <c r="D318" s="27" t="s">
        <v>272</v>
      </c>
      <c r="E318" t="s">
        <v>190</v>
      </c>
      <c r="F318">
        <v>2022</v>
      </c>
      <c r="G318" s="84">
        <f>224977/1000</f>
        <v>224.977</v>
      </c>
      <c r="J318" s="88"/>
      <c r="L318" s="93"/>
      <c r="N318" s="83"/>
      <c r="P318" s="6" t="s">
        <v>431</v>
      </c>
      <c r="Q318" s="28"/>
      <c r="R318"/>
      <c r="S318"/>
      <c r="T318" s="21" t="s">
        <v>340</v>
      </c>
      <c r="U318" s="21"/>
      <c r="W318" s="122">
        <v>6.5000000000000002E-2</v>
      </c>
      <c r="X318" t="s">
        <v>608</v>
      </c>
      <c r="AA318" s="27" t="s">
        <v>268</v>
      </c>
    </row>
    <row r="319" spans="1:27" ht="15" customHeight="1" x14ac:dyDescent="0.25">
      <c r="A319" t="s">
        <v>560</v>
      </c>
      <c r="B319" t="s">
        <v>261</v>
      </c>
      <c r="C319" s="54" t="s">
        <v>406</v>
      </c>
      <c r="D319" t="s">
        <v>269</v>
      </c>
      <c r="E319" t="s">
        <v>190</v>
      </c>
      <c r="F319">
        <v>2016</v>
      </c>
      <c r="G319" s="84">
        <v>1568300</v>
      </c>
      <c r="J319" s="88"/>
      <c r="L319" s="93"/>
      <c r="N319" s="83"/>
      <c r="Q319" s="28"/>
      <c r="R319"/>
      <c r="S319"/>
      <c r="T319" s="21"/>
      <c r="U319" s="21"/>
      <c r="W319" s="122">
        <v>6.5000000000000002E-2</v>
      </c>
      <c r="X319" t="s">
        <v>608</v>
      </c>
      <c r="AA319" s="27" t="s">
        <v>268</v>
      </c>
    </row>
    <row r="320" spans="1:27" ht="15" customHeight="1" x14ac:dyDescent="0.25">
      <c r="A320" t="s">
        <v>560</v>
      </c>
      <c r="B320" t="s">
        <v>261</v>
      </c>
      <c r="C320" s="54" t="s">
        <v>406</v>
      </c>
      <c r="D320" t="s">
        <v>272</v>
      </c>
      <c r="E320" t="s">
        <v>190</v>
      </c>
      <c r="F320">
        <v>2016</v>
      </c>
      <c r="G320" s="84">
        <f>257600/1000</f>
        <v>257.60000000000002</v>
      </c>
      <c r="J320" s="88"/>
      <c r="L320" s="93"/>
      <c r="N320" s="83"/>
      <c r="P320" s="6" t="s">
        <v>431</v>
      </c>
      <c r="Q320" s="28">
        <v>134200</v>
      </c>
      <c r="R320"/>
      <c r="S320"/>
      <c r="T320" s="21" t="s">
        <v>407</v>
      </c>
      <c r="U320" s="21"/>
      <c r="W320" s="122">
        <v>6.5000000000000002E-2</v>
      </c>
      <c r="X320" t="s">
        <v>608</v>
      </c>
      <c r="Z320" t="s">
        <v>408</v>
      </c>
      <c r="AA320" s="27" t="s">
        <v>268</v>
      </c>
    </row>
    <row r="321" spans="2:27" ht="15" customHeight="1" x14ac:dyDescent="0.25">
      <c r="B321" t="s">
        <v>261</v>
      </c>
      <c r="C321" s="54" t="s">
        <v>402</v>
      </c>
      <c r="D321" s="27" t="s">
        <v>272</v>
      </c>
      <c r="E321" t="s">
        <v>190</v>
      </c>
      <c r="F321">
        <v>2016</v>
      </c>
      <c r="G321" s="84">
        <f>2105000/1000</f>
        <v>2105</v>
      </c>
      <c r="J321" s="88"/>
      <c r="L321" s="93"/>
      <c r="N321" s="83"/>
      <c r="P321" s="6" t="s">
        <v>431</v>
      </c>
      <c r="Q321" s="28">
        <v>331900</v>
      </c>
      <c r="R321"/>
      <c r="S321"/>
      <c r="T321" s="21" t="s">
        <v>409</v>
      </c>
      <c r="U321" s="21"/>
      <c r="W321" s="122">
        <v>6.5000000000000002E-2</v>
      </c>
      <c r="X321" t="s">
        <v>608</v>
      </c>
      <c r="Z321" t="s">
        <v>410</v>
      </c>
      <c r="AA321" s="27" t="s">
        <v>268</v>
      </c>
    </row>
    <row r="322" spans="2:27" ht="15" customHeight="1" x14ac:dyDescent="0.25">
      <c r="B322" t="s">
        <v>261</v>
      </c>
      <c r="C322" s="54" t="s">
        <v>443</v>
      </c>
      <c r="D322" s="27" t="s">
        <v>272</v>
      </c>
      <c r="E322" t="s">
        <v>190</v>
      </c>
      <c r="F322">
        <v>2016</v>
      </c>
      <c r="G322" s="84">
        <f>96000/1000</f>
        <v>96</v>
      </c>
      <c r="J322" s="88"/>
      <c r="L322" s="93"/>
      <c r="N322" s="83"/>
      <c r="P322" s="6" t="s">
        <v>431</v>
      </c>
      <c r="Q322" s="28">
        <v>220</v>
      </c>
      <c r="R322"/>
      <c r="S322"/>
      <c r="T322" s="21" t="s">
        <v>405</v>
      </c>
      <c r="U322" s="21"/>
      <c r="W322" s="122">
        <v>6.5000000000000002E-2</v>
      </c>
      <c r="X322" t="s">
        <v>608</v>
      </c>
      <c r="Z322" t="s">
        <v>411</v>
      </c>
      <c r="AA322" s="27" t="s">
        <v>268</v>
      </c>
    </row>
    <row r="323" spans="2:27" ht="15" hidden="1" customHeight="1" x14ac:dyDescent="0.25">
      <c r="B323" t="s">
        <v>185</v>
      </c>
      <c r="C323" t="s">
        <v>412</v>
      </c>
      <c r="D323" s="27" t="s">
        <v>272</v>
      </c>
      <c r="E323" t="s">
        <v>190</v>
      </c>
      <c r="F323">
        <v>2022</v>
      </c>
      <c r="G323" s="84">
        <f>285059/1000</f>
        <v>285.05900000000003</v>
      </c>
      <c r="J323" s="88"/>
      <c r="L323" s="93"/>
      <c r="N323" s="83"/>
      <c r="P323" s="6" t="s">
        <v>431</v>
      </c>
      <c r="Q323" s="28">
        <v>15108</v>
      </c>
      <c r="R323"/>
      <c r="S323"/>
      <c r="T323" s="21" t="s">
        <v>413</v>
      </c>
      <c r="U323" s="21"/>
      <c r="Z323" t="s">
        <v>604</v>
      </c>
      <c r="AA323" s="27" t="s">
        <v>268</v>
      </c>
    </row>
    <row r="324" spans="2:27" ht="15" hidden="1" customHeight="1" x14ac:dyDescent="0.25">
      <c r="B324" t="s">
        <v>185</v>
      </c>
      <c r="C324" t="s">
        <v>185</v>
      </c>
      <c r="D324" t="s">
        <v>269</v>
      </c>
      <c r="E324" t="s">
        <v>190</v>
      </c>
      <c r="F324">
        <v>2017</v>
      </c>
      <c r="G324" s="84">
        <f>260487/1000</f>
        <v>260.48700000000002</v>
      </c>
      <c r="J324" s="88"/>
      <c r="L324" s="93"/>
      <c r="N324" s="83"/>
      <c r="P324" s="6" t="s">
        <v>431</v>
      </c>
      <c r="Q324" s="28">
        <v>7178</v>
      </c>
      <c r="R324"/>
      <c r="S324"/>
      <c r="T324" s="21" t="s">
        <v>45</v>
      </c>
      <c r="U324" s="21"/>
      <c r="AA324" s="27" t="s">
        <v>268</v>
      </c>
    </row>
    <row r="325" spans="2:27" ht="15" hidden="1" customHeight="1" x14ac:dyDescent="0.25">
      <c r="B325" t="s">
        <v>185</v>
      </c>
      <c r="C325" t="s">
        <v>185</v>
      </c>
      <c r="D325" s="27" t="s">
        <v>272</v>
      </c>
      <c r="E325" t="s">
        <v>190</v>
      </c>
      <c r="F325">
        <v>2017</v>
      </c>
      <c r="G325" s="84">
        <f>212890/1000</f>
        <v>212.89</v>
      </c>
      <c r="J325" s="88"/>
      <c r="L325" s="93"/>
      <c r="N325" s="83"/>
      <c r="P325" s="6" t="s">
        <v>431</v>
      </c>
      <c r="Q325" s="28">
        <v>130623</v>
      </c>
      <c r="R325"/>
      <c r="S325"/>
      <c r="T325" s="21" t="s">
        <v>414</v>
      </c>
      <c r="U325" s="21"/>
      <c r="Z325" t="s">
        <v>415</v>
      </c>
      <c r="AA325" s="27" t="s">
        <v>268</v>
      </c>
    </row>
    <row r="326" spans="2:27" hidden="1" x14ac:dyDescent="0.25">
      <c r="B326" t="s">
        <v>417</v>
      </c>
      <c r="C326" t="s">
        <v>554</v>
      </c>
      <c r="D326" t="s">
        <v>302</v>
      </c>
      <c r="E326" s="1" t="s">
        <v>166</v>
      </c>
      <c r="F326">
        <v>2020</v>
      </c>
      <c r="G326" s="84"/>
      <c r="J326" s="88"/>
      <c r="L326" s="93"/>
      <c r="N326" s="83"/>
      <c r="Q326" s="28">
        <v>38699</v>
      </c>
      <c r="R326" t="s">
        <v>168</v>
      </c>
      <c r="S326" t="s">
        <v>418</v>
      </c>
      <c r="T326" s="21"/>
      <c r="U326" s="21"/>
      <c r="W326" s="12"/>
      <c r="X326"/>
      <c r="AA326" t="s">
        <v>304</v>
      </c>
    </row>
    <row r="327" spans="2:27" hidden="1" x14ac:dyDescent="0.25">
      <c r="B327" t="s">
        <v>417</v>
      </c>
      <c r="C327" t="s">
        <v>554</v>
      </c>
      <c r="D327" t="s">
        <v>302</v>
      </c>
      <c r="E327" s="1" t="s">
        <v>227</v>
      </c>
      <c r="F327">
        <v>2020</v>
      </c>
      <c r="G327" s="84"/>
      <c r="J327" s="88"/>
      <c r="L327" s="93"/>
      <c r="N327" s="83"/>
      <c r="Q327" s="28">
        <v>63621</v>
      </c>
      <c r="R327" t="s">
        <v>168</v>
      </c>
      <c r="S327" t="s">
        <v>418</v>
      </c>
      <c r="T327" s="21"/>
      <c r="U327" s="21"/>
      <c r="W327" s="12"/>
      <c r="X327"/>
      <c r="AA327" t="s">
        <v>304</v>
      </c>
    </row>
    <row r="328" spans="2:27" hidden="1" x14ac:dyDescent="0.25">
      <c r="B328" t="s">
        <v>417</v>
      </c>
      <c r="C328" t="s">
        <v>554</v>
      </c>
      <c r="D328" t="s">
        <v>302</v>
      </c>
      <c r="E328" s="1" t="s">
        <v>305</v>
      </c>
      <c r="F328">
        <v>2020</v>
      </c>
      <c r="G328" s="84"/>
      <c r="J328" s="88"/>
      <c r="L328" s="93"/>
      <c r="N328" s="83"/>
      <c r="Q328" s="28">
        <v>27022</v>
      </c>
      <c r="R328" t="s">
        <v>168</v>
      </c>
      <c r="S328" t="s">
        <v>418</v>
      </c>
      <c r="T328" s="21"/>
      <c r="U328" s="21"/>
      <c r="W328" s="12"/>
      <c r="X328"/>
      <c r="AA328" t="s">
        <v>304</v>
      </c>
    </row>
    <row r="329" spans="2:27" hidden="1" x14ac:dyDescent="0.25">
      <c r="B329" t="s">
        <v>417</v>
      </c>
      <c r="C329" t="s">
        <v>554</v>
      </c>
      <c r="D329" t="s">
        <v>302</v>
      </c>
      <c r="E329" s="1" t="s">
        <v>190</v>
      </c>
      <c r="F329">
        <v>2020</v>
      </c>
      <c r="G329" s="84"/>
      <c r="J329" s="88"/>
      <c r="L329" s="93"/>
      <c r="N329" s="83"/>
      <c r="Q329" s="28">
        <v>66452</v>
      </c>
      <c r="R329" t="s">
        <v>168</v>
      </c>
      <c r="S329" t="s">
        <v>418</v>
      </c>
      <c r="T329" s="21"/>
      <c r="U329" s="21"/>
      <c r="W329" s="12"/>
      <c r="X329"/>
      <c r="AA329" t="s">
        <v>304</v>
      </c>
    </row>
    <row r="330" spans="2:27" hidden="1" x14ac:dyDescent="0.25">
      <c r="B330" t="s">
        <v>417</v>
      </c>
      <c r="C330" t="s">
        <v>554</v>
      </c>
      <c r="D330" t="s">
        <v>302</v>
      </c>
      <c r="E330" s="1" t="s">
        <v>157</v>
      </c>
      <c r="F330">
        <v>2020</v>
      </c>
      <c r="G330" s="84"/>
      <c r="J330" s="88"/>
      <c r="L330" s="93"/>
      <c r="N330" s="83"/>
      <c r="Q330" s="28">
        <v>190203</v>
      </c>
      <c r="R330" t="s">
        <v>168</v>
      </c>
      <c r="S330" t="s">
        <v>418</v>
      </c>
      <c r="T330" s="21"/>
      <c r="U330" s="21"/>
      <c r="W330" s="12"/>
      <c r="X330"/>
      <c r="AA330" t="s">
        <v>304</v>
      </c>
    </row>
    <row r="331" spans="2:27" hidden="1" x14ac:dyDescent="0.25">
      <c r="B331" t="s">
        <v>417</v>
      </c>
      <c r="C331" t="s">
        <v>554</v>
      </c>
      <c r="D331" t="s">
        <v>302</v>
      </c>
      <c r="E331" s="1" t="s">
        <v>242</v>
      </c>
      <c r="F331">
        <v>2020</v>
      </c>
      <c r="G331" s="84"/>
      <c r="J331" s="88"/>
      <c r="L331" s="93"/>
      <c r="N331" s="83"/>
      <c r="Q331" s="28">
        <v>23612</v>
      </c>
      <c r="R331" t="s">
        <v>168</v>
      </c>
      <c r="S331" t="s">
        <v>418</v>
      </c>
      <c r="T331" s="21"/>
      <c r="U331" s="21"/>
      <c r="W331" s="12"/>
      <c r="X331"/>
      <c r="AA331" t="s">
        <v>304</v>
      </c>
    </row>
    <row r="332" spans="2:27" hidden="1" x14ac:dyDescent="0.25">
      <c r="B332" t="s">
        <v>417</v>
      </c>
      <c r="C332" t="s">
        <v>554</v>
      </c>
      <c r="D332" t="s">
        <v>302</v>
      </c>
      <c r="E332" s="1" t="s">
        <v>229</v>
      </c>
      <c r="F332">
        <v>2020</v>
      </c>
      <c r="G332" s="84"/>
      <c r="J332" s="88"/>
      <c r="L332" s="93"/>
      <c r="N332" s="83"/>
      <c r="Q332" s="28">
        <v>55408</v>
      </c>
      <c r="R332" t="s">
        <v>168</v>
      </c>
      <c r="S332" t="s">
        <v>418</v>
      </c>
      <c r="T332" s="21"/>
      <c r="U332" s="21"/>
      <c r="W332" s="12"/>
      <c r="X332"/>
      <c r="AA332" t="s">
        <v>304</v>
      </c>
    </row>
    <row r="333" spans="2:27" hidden="1" x14ac:dyDescent="0.25">
      <c r="B333" t="s">
        <v>417</v>
      </c>
      <c r="C333" t="s">
        <v>554</v>
      </c>
      <c r="D333" t="s">
        <v>302</v>
      </c>
      <c r="E333" s="1" t="s">
        <v>213</v>
      </c>
      <c r="F333">
        <v>2020</v>
      </c>
      <c r="G333" s="84"/>
      <c r="J333" s="88"/>
      <c r="L333" s="93"/>
      <c r="N333" s="83"/>
      <c r="Q333" s="28">
        <v>372204</v>
      </c>
      <c r="R333" t="s">
        <v>168</v>
      </c>
      <c r="S333" t="s">
        <v>6</v>
      </c>
      <c r="T333" s="21"/>
      <c r="U333" s="21"/>
      <c r="W333" s="12"/>
      <c r="X333"/>
      <c r="AA333" t="s">
        <v>304</v>
      </c>
    </row>
    <row r="334" spans="2:27" hidden="1" x14ac:dyDescent="0.25">
      <c r="B334" t="s">
        <v>417</v>
      </c>
      <c r="C334" t="s">
        <v>554</v>
      </c>
      <c r="D334" t="s">
        <v>302</v>
      </c>
      <c r="E334" s="1" t="s">
        <v>155</v>
      </c>
      <c r="F334">
        <v>2020</v>
      </c>
      <c r="G334" s="84"/>
      <c r="J334" s="88"/>
      <c r="L334" s="93"/>
      <c r="N334" s="83"/>
      <c r="Q334" s="28">
        <v>845620</v>
      </c>
      <c r="R334" t="s">
        <v>168</v>
      </c>
      <c r="S334" t="s">
        <v>6</v>
      </c>
      <c r="T334" s="21"/>
      <c r="U334" s="21"/>
      <c r="W334" s="12"/>
      <c r="X334"/>
      <c r="AA334" t="s">
        <v>304</v>
      </c>
    </row>
    <row r="335" spans="2:27" hidden="1" x14ac:dyDescent="0.25">
      <c r="B335" t="s">
        <v>417</v>
      </c>
      <c r="C335" t="s">
        <v>554</v>
      </c>
      <c r="D335" t="s">
        <v>302</v>
      </c>
      <c r="E335" s="1" t="s">
        <v>151</v>
      </c>
      <c r="F335">
        <v>2020</v>
      </c>
      <c r="G335" s="84"/>
      <c r="J335" s="88"/>
      <c r="L335" s="93"/>
      <c r="N335" s="83"/>
      <c r="Q335" s="28">
        <v>1221000</v>
      </c>
      <c r="R335" t="s">
        <v>168</v>
      </c>
      <c r="S335" t="s">
        <v>6</v>
      </c>
      <c r="T335" s="21"/>
      <c r="U335" s="21"/>
      <c r="W335" s="12"/>
      <c r="X335"/>
      <c r="AA335" t="s">
        <v>304</v>
      </c>
    </row>
    <row r="336" spans="2:27" hidden="1" x14ac:dyDescent="0.25">
      <c r="B336" t="s">
        <v>417</v>
      </c>
      <c r="C336" t="s">
        <v>554</v>
      </c>
      <c r="D336" t="s">
        <v>302</v>
      </c>
      <c r="E336" s="1" t="s">
        <v>232</v>
      </c>
      <c r="F336">
        <v>2020</v>
      </c>
      <c r="G336" s="84"/>
      <c r="J336" s="88"/>
      <c r="L336" s="93"/>
      <c r="N336" s="83"/>
      <c r="Q336" s="28">
        <v>40916</v>
      </c>
      <c r="R336" t="s">
        <v>168</v>
      </c>
      <c r="S336" t="s">
        <v>307</v>
      </c>
      <c r="T336" s="21"/>
      <c r="U336" s="21"/>
      <c r="W336" s="12"/>
      <c r="X336"/>
      <c r="AA336" t="s">
        <v>304</v>
      </c>
    </row>
    <row r="337" spans="2:27" hidden="1" x14ac:dyDescent="0.25">
      <c r="B337" t="s">
        <v>417</v>
      </c>
      <c r="C337" t="s">
        <v>554</v>
      </c>
      <c r="D337" t="s">
        <v>302</v>
      </c>
      <c r="E337" s="1" t="s">
        <v>159</v>
      </c>
      <c r="F337">
        <v>2020</v>
      </c>
      <c r="G337" s="84"/>
      <c r="J337" s="88"/>
      <c r="L337" s="93"/>
      <c r="N337" s="83"/>
      <c r="Q337" s="28">
        <v>712773</v>
      </c>
      <c r="R337" t="s">
        <v>168</v>
      </c>
      <c r="S337" t="s">
        <v>307</v>
      </c>
      <c r="T337" s="21"/>
      <c r="U337" s="21"/>
      <c r="W337" s="12"/>
      <c r="X337"/>
      <c r="AA337" t="s">
        <v>304</v>
      </c>
    </row>
    <row r="338" spans="2:27" hidden="1" x14ac:dyDescent="0.25">
      <c r="B338" t="s">
        <v>417</v>
      </c>
      <c r="C338" t="s">
        <v>554</v>
      </c>
      <c r="D338" t="s">
        <v>302</v>
      </c>
      <c r="E338" s="1" t="s">
        <v>244</v>
      </c>
      <c r="F338">
        <v>2020</v>
      </c>
      <c r="G338" s="84"/>
      <c r="J338" s="88"/>
      <c r="L338" s="93"/>
      <c r="N338" s="83"/>
      <c r="Q338" s="28">
        <v>43564</v>
      </c>
      <c r="R338" t="s">
        <v>168</v>
      </c>
      <c r="S338" t="s">
        <v>307</v>
      </c>
      <c r="T338" s="21"/>
      <c r="U338" s="21"/>
      <c r="W338" s="12"/>
      <c r="X338"/>
      <c r="AA338" t="s">
        <v>304</v>
      </c>
    </row>
    <row r="339" spans="2:27" hidden="1" x14ac:dyDescent="0.25">
      <c r="B339" t="s">
        <v>417</v>
      </c>
      <c r="C339" t="s">
        <v>554</v>
      </c>
      <c r="D339" t="s">
        <v>302</v>
      </c>
      <c r="E339" s="1" t="s">
        <v>238</v>
      </c>
      <c r="F339">
        <v>2020</v>
      </c>
      <c r="G339" s="84"/>
      <c r="J339" s="88"/>
      <c r="L339" s="93"/>
      <c r="N339" s="83"/>
      <c r="Q339" s="28">
        <v>32487</v>
      </c>
      <c r="R339" t="s">
        <v>168</v>
      </c>
      <c r="S339" t="s">
        <v>307</v>
      </c>
      <c r="T339" s="21"/>
      <c r="U339" s="21"/>
      <c r="W339" s="12"/>
      <c r="X339"/>
      <c r="AA339" t="s">
        <v>304</v>
      </c>
    </row>
    <row r="340" spans="2:27" hidden="1" x14ac:dyDescent="0.25">
      <c r="B340" t="s">
        <v>417</v>
      </c>
      <c r="C340" t="s">
        <v>554</v>
      </c>
      <c r="D340" t="s">
        <v>302</v>
      </c>
      <c r="E340" s="1" t="s">
        <v>121</v>
      </c>
      <c r="F340">
        <v>2020</v>
      </c>
      <c r="G340" s="84"/>
      <c r="J340" s="88"/>
      <c r="L340" s="93"/>
      <c r="N340" s="83"/>
      <c r="Q340" s="28">
        <v>81202</v>
      </c>
      <c r="R340" t="s">
        <v>168</v>
      </c>
      <c r="S340" t="s">
        <v>6</v>
      </c>
      <c r="T340" s="21"/>
      <c r="U340" s="21"/>
      <c r="W340" s="12"/>
      <c r="X340"/>
      <c r="AA340" t="s">
        <v>304</v>
      </c>
    </row>
    <row r="341" spans="2:27" hidden="1" x14ac:dyDescent="0.25">
      <c r="B341" t="s">
        <v>417</v>
      </c>
      <c r="C341" t="s">
        <v>554</v>
      </c>
      <c r="D341" t="s">
        <v>302</v>
      </c>
      <c r="E341" s="1" t="s">
        <v>308</v>
      </c>
      <c r="F341">
        <v>2020</v>
      </c>
      <c r="G341" s="84"/>
      <c r="J341" s="88"/>
      <c r="L341" s="93"/>
      <c r="N341" s="83"/>
      <c r="Q341" s="28">
        <v>7384</v>
      </c>
      <c r="R341" t="s">
        <v>168</v>
      </c>
      <c r="S341" t="s">
        <v>418</v>
      </c>
      <c r="T341" s="21"/>
      <c r="U341" s="21"/>
      <c r="W341" s="12"/>
      <c r="X341"/>
      <c r="AA341" t="s">
        <v>304</v>
      </c>
    </row>
    <row r="342" spans="2:27" hidden="1" x14ac:dyDescent="0.25">
      <c r="B342" t="s">
        <v>417</v>
      </c>
      <c r="C342" t="s">
        <v>554</v>
      </c>
      <c r="D342" t="s">
        <v>302</v>
      </c>
      <c r="E342" s="1" t="s">
        <v>201</v>
      </c>
      <c r="F342">
        <v>2020</v>
      </c>
      <c r="G342" s="84"/>
      <c r="J342" s="88"/>
      <c r="L342" s="93"/>
      <c r="N342" s="83"/>
      <c r="Q342" s="28">
        <v>16587</v>
      </c>
      <c r="R342" t="s">
        <v>168</v>
      </c>
      <c r="S342" t="s">
        <v>418</v>
      </c>
      <c r="T342" s="21"/>
      <c r="U342" s="21"/>
      <c r="W342" s="12"/>
      <c r="X342"/>
      <c r="AA342" t="s">
        <v>304</v>
      </c>
    </row>
    <row r="343" spans="2:27" hidden="1" x14ac:dyDescent="0.25">
      <c r="B343" t="s">
        <v>417</v>
      </c>
      <c r="C343" t="s">
        <v>554</v>
      </c>
      <c r="D343" t="s">
        <v>302</v>
      </c>
      <c r="E343" s="1" t="s">
        <v>309</v>
      </c>
      <c r="F343">
        <v>2020</v>
      </c>
      <c r="G343" s="84"/>
      <c r="J343" s="88"/>
      <c r="L343" s="93"/>
      <c r="N343" s="83"/>
      <c r="Q343" s="28">
        <v>759</v>
      </c>
      <c r="R343" t="s">
        <v>168</v>
      </c>
      <c r="S343" t="s">
        <v>418</v>
      </c>
      <c r="T343" s="21"/>
      <c r="U343" s="21"/>
      <c r="W343" s="12"/>
      <c r="X343"/>
      <c r="AA343" t="s">
        <v>304</v>
      </c>
    </row>
    <row r="344" spans="2:27" hidden="1" x14ac:dyDescent="0.25">
      <c r="B344" t="s">
        <v>417</v>
      </c>
      <c r="C344" t="s">
        <v>554</v>
      </c>
      <c r="D344" t="s">
        <v>302</v>
      </c>
      <c r="E344" s="1" t="s">
        <v>161</v>
      </c>
      <c r="F344">
        <v>2020</v>
      </c>
      <c r="G344" s="84"/>
      <c r="J344" s="88"/>
      <c r="L344" s="93"/>
      <c r="N344" s="83"/>
      <c r="Q344" s="28">
        <v>463045</v>
      </c>
      <c r="R344" t="s">
        <v>168</v>
      </c>
      <c r="S344" t="s">
        <v>6</v>
      </c>
      <c r="T344" s="21"/>
      <c r="U344" s="21"/>
      <c r="W344" s="12"/>
      <c r="X344"/>
      <c r="AA344" t="s">
        <v>304</v>
      </c>
    </row>
    <row r="345" spans="2:27" hidden="1" x14ac:dyDescent="0.25">
      <c r="B345" t="s">
        <v>417</v>
      </c>
      <c r="C345" t="s">
        <v>554</v>
      </c>
      <c r="D345" t="s">
        <v>302</v>
      </c>
      <c r="E345" s="1" t="s">
        <v>177</v>
      </c>
      <c r="F345">
        <v>2020</v>
      </c>
      <c r="Q345" s="106">
        <v>13879</v>
      </c>
      <c r="R345" s="104" t="s">
        <v>168</v>
      </c>
      <c r="S345" s="104" t="s">
        <v>418</v>
      </c>
      <c r="W345" s="12"/>
      <c r="X345"/>
      <c r="AA345" t="s">
        <v>304</v>
      </c>
    </row>
    <row r="346" spans="2:27" hidden="1" x14ac:dyDescent="0.25">
      <c r="B346" t="s">
        <v>417</v>
      </c>
      <c r="C346" t="s">
        <v>554</v>
      </c>
      <c r="D346" t="s">
        <v>302</v>
      </c>
      <c r="E346" s="1" t="s">
        <v>124</v>
      </c>
      <c r="F346">
        <v>2020</v>
      </c>
      <c r="G346" s="84"/>
      <c r="J346" s="88"/>
      <c r="L346" s="93"/>
      <c r="N346" s="83"/>
      <c r="Q346" s="28">
        <v>673160</v>
      </c>
      <c r="R346" t="s">
        <v>168</v>
      </c>
      <c r="S346" t="s">
        <v>418</v>
      </c>
      <c r="T346" s="21"/>
      <c r="U346" s="21"/>
      <c r="W346" s="12"/>
      <c r="X346"/>
      <c r="AA346" t="s">
        <v>304</v>
      </c>
    </row>
    <row r="347" spans="2:27" hidden="1" x14ac:dyDescent="0.25">
      <c r="B347" t="s">
        <v>417</v>
      </c>
      <c r="C347" t="s">
        <v>554</v>
      </c>
      <c r="D347" t="s">
        <v>302</v>
      </c>
      <c r="E347" s="1" t="s">
        <v>310</v>
      </c>
      <c r="F347">
        <v>2020</v>
      </c>
      <c r="G347" s="84"/>
      <c r="J347" s="88"/>
      <c r="L347" s="93"/>
      <c r="N347" s="83"/>
      <c r="Q347" s="28">
        <v>101384</v>
      </c>
      <c r="R347" t="s">
        <v>168</v>
      </c>
      <c r="S347" t="s">
        <v>6</v>
      </c>
      <c r="T347" s="21"/>
      <c r="U347" s="21"/>
      <c r="W347" s="12"/>
      <c r="X347"/>
      <c r="AA347" t="s">
        <v>304</v>
      </c>
    </row>
    <row r="348" spans="2:27" hidden="1" x14ac:dyDescent="0.25">
      <c r="B348" t="s">
        <v>417</v>
      </c>
      <c r="C348" t="s">
        <v>554</v>
      </c>
      <c r="D348" t="s">
        <v>302</v>
      </c>
      <c r="E348" s="1" t="s">
        <v>240</v>
      </c>
      <c r="F348">
        <v>2020</v>
      </c>
      <c r="G348" s="84"/>
      <c r="J348" s="88"/>
      <c r="L348" s="93"/>
      <c r="N348" s="83"/>
      <c r="Q348" s="28">
        <v>93</v>
      </c>
      <c r="R348" t="s">
        <v>168</v>
      </c>
      <c r="S348" t="s">
        <v>418</v>
      </c>
      <c r="T348" s="21"/>
      <c r="U348" s="21"/>
      <c r="W348" s="12"/>
      <c r="X348"/>
      <c r="AA348" t="s">
        <v>304</v>
      </c>
    </row>
    <row r="349" spans="2:27" hidden="1" x14ac:dyDescent="0.25">
      <c r="B349" t="s">
        <v>417</v>
      </c>
      <c r="C349" t="s">
        <v>554</v>
      </c>
      <c r="D349" t="s">
        <v>302</v>
      </c>
      <c r="E349" s="1" t="s">
        <v>234</v>
      </c>
      <c r="F349">
        <v>2020</v>
      </c>
      <c r="G349" s="84"/>
      <c r="J349" s="88"/>
      <c r="L349" s="93"/>
      <c r="N349" s="83"/>
      <c r="Q349" s="28">
        <v>71889</v>
      </c>
      <c r="R349" t="s">
        <v>168</v>
      </c>
      <c r="S349" t="s">
        <v>418</v>
      </c>
      <c r="T349" s="21"/>
      <c r="U349" s="21"/>
      <c r="W349" s="12"/>
      <c r="X349"/>
      <c r="AA349" t="s">
        <v>304</v>
      </c>
    </row>
    <row r="350" spans="2:27" hidden="1" x14ac:dyDescent="0.25">
      <c r="B350" t="s">
        <v>417</v>
      </c>
      <c r="C350" t="s">
        <v>554</v>
      </c>
      <c r="D350" t="s">
        <v>302</v>
      </c>
      <c r="E350" s="1" t="s">
        <v>173</v>
      </c>
      <c r="F350">
        <v>2020</v>
      </c>
      <c r="G350" s="84"/>
      <c r="J350" s="88"/>
      <c r="L350" s="93"/>
      <c r="N350" s="83"/>
      <c r="Q350" s="28">
        <v>48011</v>
      </c>
      <c r="R350" t="s">
        <v>168</v>
      </c>
      <c r="S350" t="s">
        <v>418</v>
      </c>
      <c r="T350" s="21"/>
      <c r="U350" s="21"/>
      <c r="W350" s="12"/>
      <c r="X350"/>
      <c r="AA350" t="s">
        <v>304</v>
      </c>
    </row>
    <row r="351" spans="2:27" hidden="1" x14ac:dyDescent="0.25">
      <c r="B351" t="s">
        <v>417</v>
      </c>
      <c r="C351" t="s">
        <v>554</v>
      </c>
      <c r="D351" t="s">
        <v>302</v>
      </c>
      <c r="E351" s="1" t="s">
        <v>311</v>
      </c>
      <c r="F351">
        <v>2020</v>
      </c>
      <c r="G351" s="84"/>
      <c r="J351" s="88"/>
      <c r="L351" s="93"/>
      <c r="N351" s="83"/>
      <c r="Q351" s="28">
        <v>22000</v>
      </c>
      <c r="R351" t="s">
        <v>168</v>
      </c>
      <c r="S351" t="s">
        <v>6</v>
      </c>
      <c r="T351" s="21"/>
      <c r="U351" s="21"/>
      <c r="W351" s="12"/>
      <c r="X351"/>
      <c r="AA351" t="s">
        <v>304</v>
      </c>
    </row>
    <row r="352" spans="2:27" hidden="1" x14ac:dyDescent="0.25">
      <c r="B352" t="s">
        <v>417</v>
      </c>
      <c r="C352" t="s">
        <v>554</v>
      </c>
      <c r="D352" t="s">
        <v>580</v>
      </c>
      <c r="E352" s="1" t="s">
        <v>166</v>
      </c>
      <c r="F352">
        <v>2020</v>
      </c>
      <c r="G352" s="84"/>
      <c r="J352" s="88"/>
      <c r="L352" s="93"/>
      <c r="N352" s="83"/>
      <c r="Q352" s="28">
        <v>1862177</v>
      </c>
      <c r="R352"/>
      <c r="S352" t="s">
        <v>418</v>
      </c>
      <c r="T352" s="21"/>
      <c r="U352" s="21"/>
      <c r="W352" s="12"/>
      <c r="X352"/>
      <c r="AA352" t="s">
        <v>304</v>
      </c>
    </row>
    <row r="353" spans="2:27" hidden="1" x14ac:dyDescent="0.25">
      <c r="B353" t="s">
        <v>417</v>
      </c>
      <c r="C353" t="s">
        <v>554</v>
      </c>
      <c r="D353" t="s">
        <v>580</v>
      </c>
      <c r="E353" s="1" t="s">
        <v>227</v>
      </c>
      <c r="F353">
        <v>2020</v>
      </c>
      <c r="G353" s="84"/>
      <c r="J353" s="88"/>
      <c r="L353" s="93"/>
      <c r="N353" s="83"/>
      <c r="Q353" s="28">
        <v>132817</v>
      </c>
      <c r="R353"/>
      <c r="S353" t="s">
        <v>418</v>
      </c>
      <c r="T353" s="21"/>
      <c r="U353" s="21"/>
      <c r="W353" s="12"/>
      <c r="X353"/>
      <c r="AA353" t="s">
        <v>304</v>
      </c>
    </row>
    <row r="354" spans="2:27" hidden="1" x14ac:dyDescent="0.25">
      <c r="B354" t="s">
        <v>417</v>
      </c>
      <c r="C354" t="s">
        <v>554</v>
      </c>
      <c r="D354" t="s">
        <v>580</v>
      </c>
      <c r="E354" s="1" t="s">
        <v>305</v>
      </c>
      <c r="F354">
        <v>2020</v>
      </c>
      <c r="G354" s="84"/>
      <c r="J354" s="88"/>
      <c r="L354" s="93"/>
      <c r="N354" s="83"/>
      <c r="Q354" s="28">
        <v>100339</v>
      </c>
      <c r="R354"/>
      <c r="S354" t="s">
        <v>418</v>
      </c>
      <c r="T354" s="21"/>
      <c r="U354" s="21"/>
      <c r="W354" s="12"/>
      <c r="X354"/>
      <c r="AA354" t="s">
        <v>304</v>
      </c>
    </row>
    <row r="355" spans="2:27" hidden="1" x14ac:dyDescent="0.25">
      <c r="B355" t="s">
        <v>417</v>
      </c>
      <c r="C355" t="s">
        <v>554</v>
      </c>
      <c r="D355" t="s">
        <v>580</v>
      </c>
      <c r="E355" s="1" t="s">
        <v>190</v>
      </c>
      <c r="F355">
        <v>2020</v>
      </c>
      <c r="G355" s="84"/>
      <c r="J355" s="88"/>
      <c r="L355" s="93"/>
      <c r="N355" s="83"/>
      <c r="Q355" s="28">
        <v>596599</v>
      </c>
      <c r="R355"/>
      <c r="S355" t="s">
        <v>418</v>
      </c>
      <c r="T355" s="21"/>
      <c r="U355" s="21"/>
      <c r="W355" s="12"/>
      <c r="X355"/>
      <c r="AA355" t="s">
        <v>304</v>
      </c>
    </row>
    <row r="356" spans="2:27" hidden="1" x14ac:dyDescent="0.25">
      <c r="B356" t="s">
        <v>417</v>
      </c>
      <c r="C356" t="s">
        <v>554</v>
      </c>
      <c r="D356" t="s">
        <v>580</v>
      </c>
      <c r="E356" s="1" t="s">
        <v>157</v>
      </c>
      <c r="F356">
        <v>2020</v>
      </c>
      <c r="G356" s="84"/>
      <c r="J356" s="88"/>
      <c r="L356" s="93"/>
      <c r="N356" s="83"/>
      <c r="Q356" s="28">
        <v>1612505</v>
      </c>
      <c r="R356"/>
      <c r="S356" t="s">
        <v>418</v>
      </c>
      <c r="T356" s="21"/>
      <c r="U356" s="21"/>
      <c r="W356" s="12"/>
      <c r="X356"/>
      <c r="AA356" t="s">
        <v>304</v>
      </c>
    </row>
    <row r="357" spans="2:27" hidden="1" x14ac:dyDescent="0.25">
      <c r="B357" t="s">
        <v>417</v>
      </c>
      <c r="C357" t="s">
        <v>554</v>
      </c>
      <c r="D357" t="s">
        <v>580</v>
      </c>
      <c r="E357" s="1" t="s">
        <v>242</v>
      </c>
      <c r="F357">
        <v>2020</v>
      </c>
      <c r="G357" s="84"/>
      <c r="J357" s="88"/>
      <c r="L357" s="93"/>
      <c r="N357" s="83"/>
      <c r="Q357" s="28">
        <v>31622</v>
      </c>
      <c r="R357"/>
      <c r="S357" t="s">
        <v>418</v>
      </c>
      <c r="T357" s="21"/>
      <c r="U357" s="21"/>
      <c r="W357" s="12"/>
      <c r="X357"/>
      <c r="AA357" t="s">
        <v>304</v>
      </c>
    </row>
    <row r="358" spans="2:27" hidden="1" x14ac:dyDescent="0.25">
      <c r="B358" t="s">
        <v>417</v>
      </c>
      <c r="C358" t="s">
        <v>554</v>
      </c>
      <c r="D358" t="s">
        <v>580</v>
      </c>
      <c r="E358" s="1" t="s">
        <v>229</v>
      </c>
      <c r="F358">
        <v>2020</v>
      </c>
      <c r="G358" s="84"/>
      <c r="J358" s="88"/>
      <c r="L358" s="93"/>
      <c r="N358" s="83"/>
      <c r="Q358" s="28">
        <v>219453</v>
      </c>
      <c r="R358"/>
      <c r="S358" t="s">
        <v>418</v>
      </c>
      <c r="T358" s="21"/>
      <c r="U358" s="21"/>
      <c r="W358" s="12"/>
      <c r="X358"/>
      <c r="AA358" t="s">
        <v>304</v>
      </c>
    </row>
    <row r="359" spans="2:27" hidden="1" x14ac:dyDescent="0.25">
      <c r="B359" t="s">
        <v>417</v>
      </c>
      <c r="C359" t="s">
        <v>554</v>
      </c>
      <c r="D359" t="s">
        <v>580</v>
      </c>
      <c r="E359" s="1" t="s">
        <v>213</v>
      </c>
      <c r="F359">
        <v>2020</v>
      </c>
      <c r="G359" s="84"/>
      <c r="J359" s="88"/>
      <c r="L359" s="93"/>
      <c r="N359" s="83"/>
      <c r="Q359" s="28">
        <v>375158</v>
      </c>
      <c r="R359"/>
      <c r="S359" t="s">
        <v>418</v>
      </c>
      <c r="T359" s="21"/>
      <c r="U359" s="21"/>
      <c r="W359" s="12"/>
      <c r="X359"/>
      <c r="AA359" t="s">
        <v>304</v>
      </c>
    </row>
    <row r="360" spans="2:27" hidden="1" x14ac:dyDescent="0.25">
      <c r="B360" t="s">
        <v>417</v>
      </c>
      <c r="C360" t="s">
        <v>554</v>
      </c>
      <c r="D360" t="s">
        <v>580</v>
      </c>
      <c r="E360" s="1" t="s">
        <v>155</v>
      </c>
      <c r="F360">
        <v>2020</v>
      </c>
      <c r="G360" s="84"/>
      <c r="J360" s="88"/>
      <c r="L360" s="93"/>
      <c r="N360" s="83"/>
      <c r="Q360" s="28">
        <v>1419257</v>
      </c>
      <c r="R360"/>
      <c r="S360" t="s">
        <v>418</v>
      </c>
      <c r="T360" s="21"/>
      <c r="U360" s="21"/>
      <c r="W360" s="12"/>
      <c r="X360"/>
      <c r="AA360" t="s">
        <v>304</v>
      </c>
    </row>
    <row r="361" spans="2:27" hidden="1" x14ac:dyDescent="0.25">
      <c r="B361" t="s">
        <v>417</v>
      </c>
      <c r="C361" t="s">
        <v>554</v>
      </c>
      <c r="D361" t="s">
        <v>580</v>
      </c>
      <c r="E361" s="1" t="s">
        <v>151</v>
      </c>
      <c r="F361">
        <v>2020</v>
      </c>
      <c r="G361" s="84"/>
      <c r="J361" s="88"/>
      <c r="L361" s="93"/>
      <c r="N361" s="83"/>
      <c r="Q361" s="28">
        <v>1729000</v>
      </c>
      <c r="R361"/>
      <c r="S361" t="s">
        <v>418</v>
      </c>
      <c r="T361" s="21"/>
      <c r="U361" s="21"/>
      <c r="W361" s="12"/>
      <c r="X361"/>
      <c r="AA361" t="s">
        <v>304</v>
      </c>
    </row>
    <row r="362" spans="2:27" hidden="1" x14ac:dyDescent="0.25">
      <c r="B362" t="s">
        <v>417</v>
      </c>
      <c r="C362" t="s">
        <v>554</v>
      </c>
      <c r="D362" t="s">
        <v>580</v>
      </c>
      <c r="E362" s="1" t="s">
        <v>232</v>
      </c>
      <c r="F362">
        <v>2020</v>
      </c>
      <c r="G362" s="84"/>
      <c r="J362" s="88"/>
      <c r="L362" s="93"/>
      <c r="N362" s="83"/>
      <c r="Q362" s="28">
        <v>9866</v>
      </c>
      <c r="R362"/>
      <c r="S362" t="s">
        <v>418</v>
      </c>
      <c r="T362" s="21"/>
      <c r="U362" s="21"/>
      <c r="W362" s="12"/>
      <c r="X362"/>
      <c r="AA362" t="s">
        <v>304</v>
      </c>
    </row>
    <row r="363" spans="2:27" hidden="1" x14ac:dyDescent="0.25">
      <c r="B363" t="s">
        <v>417</v>
      </c>
      <c r="C363" t="s">
        <v>554</v>
      </c>
      <c r="D363" t="s">
        <v>580</v>
      </c>
      <c r="E363" s="1" t="s">
        <v>159</v>
      </c>
      <c r="F363">
        <v>2020</v>
      </c>
      <c r="G363" s="84"/>
      <c r="J363" s="88"/>
      <c r="L363" s="93"/>
      <c r="N363" s="83"/>
      <c r="Q363" s="28">
        <v>510018</v>
      </c>
      <c r="R363"/>
      <c r="S363" t="s">
        <v>418</v>
      </c>
      <c r="T363" s="21"/>
      <c r="U363" s="21"/>
      <c r="W363" s="12"/>
      <c r="X363"/>
      <c r="AA363" t="s">
        <v>304</v>
      </c>
    </row>
    <row r="364" spans="2:27" hidden="1" x14ac:dyDescent="0.25">
      <c r="B364" t="s">
        <v>417</v>
      </c>
      <c r="C364" t="s">
        <v>554</v>
      </c>
      <c r="D364" t="s">
        <v>580</v>
      </c>
      <c r="E364" s="1" t="s">
        <v>244</v>
      </c>
      <c r="F364">
        <v>2020</v>
      </c>
      <c r="G364" s="84"/>
      <c r="J364" s="88"/>
      <c r="L364" s="93"/>
      <c r="N364" s="83"/>
      <c r="Q364" s="28">
        <v>169706</v>
      </c>
      <c r="R364"/>
      <c r="S364" t="s">
        <v>307</v>
      </c>
      <c r="T364" s="21"/>
      <c r="U364" s="21"/>
      <c r="W364" s="12"/>
      <c r="X364"/>
      <c r="AA364" t="s">
        <v>304</v>
      </c>
    </row>
    <row r="365" spans="2:27" hidden="1" x14ac:dyDescent="0.25">
      <c r="B365" t="s">
        <v>417</v>
      </c>
      <c r="C365" t="s">
        <v>554</v>
      </c>
      <c r="D365" t="s">
        <v>580</v>
      </c>
      <c r="E365" s="1" t="s">
        <v>238</v>
      </c>
      <c r="F365">
        <v>2020</v>
      </c>
      <c r="G365" s="84"/>
      <c r="J365" s="88"/>
      <c r="L365" s="93"/>
      <c r="N365" s="83"/>
      <c r="Q365" s="28">
        <v>36107</v>
      </c>
      <c r="R365"/>
      <c r="S365" t="s">
        <v>307</v>
      </c>
      <c r="T365" s="21"/>
      <c r="U365" s="21"/>
      <c r="W365" s="12"/>
      <c r="X365"/>
      <c r="AA365" t="s">
        <v>304</v>
      </c>
    </row>
    <row r="366" spans="2:27" hidden="1" x14ac:dyDescent="0.25">
      <c r="B366" t="s">
        <v>417</v>
      </c>
      <c r="C366" t="s">
        <v>554</v>
      </c>
      <c r="D366" t="s">
        <v>580</v>
      </c>
      <c r="E366" s="1" t="s">
        <v>121</v>
      </c>
      <c r="F366">
        <v>2020</v>
      </c>
      <c r="G366" s="84"/>
      <c r="J366" s="88"/>
      <c r="L366" s="93"/>
      <c r="N366" s="83"/>
      <c r="Q366" s="28">
        <v>28057</v>
      </c>
      <c r="R366"/>
      <c r="S366" t="s">
        <v>6</v>
      </c>
      <c r="T366" s="21"/>
      <c r="U366" s="21"/>
      <c r="W366" s="12"/>
      <c r="X366"/>
      <c r="AA366" t="s">
        <v>304</v>
      </c>
    </row>
    <row r="367" spans="2:27" hidden="1" x14ac:dyDescent="0.25">
      <c r="B367" t="s">
        <v>417</v>
      </c>
      <c r="C367" t="s">
        <v>554</v>
      </c>
      <c r="D367" t="s">
        <v>580</v>
      </c>
      <c r="E367" s="1" t="s">
        <v>308</v>
      </c>
      <c r="F367">
        <v>2020</v>
      </c>
      <c r="G367" s="84"/>
      <c r="J367" s="88"/>
      <c r="L367" s="93"/>
      <c r="N367" s="83"/>
      <c r="Q367" s="28">
        <v>10692</v>
      </c>
      <c r="R367"/>
      <c r="S367" t="s">
        <v>418</v>
      </c>
      <c r="T367" s="21"/>
      <c r="U367" s="21"/>
      <c r="W367" s="12"/>
      <c r="X367"/>
      <c r="AA367" t="s">
        <v>304</v>
      </c>
    </row>
    <row r="368" spans="2:27" hidden="1" x14ac:dyDescent="0.25">
      <c r="B368" t="s">
        <v>417</v>
      </c>
      <c r="C368" t="s">
        <v>554</v>
      </c>
      <c r="D368" t="s">
        <v>580</v>
      </c>
      <c r="E368" s="1" t="s">
        <v>201</v>
      </c>
      <c r="F368">
        <v>2020</v>
      </c>
      <c r="G368" s="84"/>
      <c r="J368" s="88"/>
      <c r="L368" s="93"/>
      <c r="N368" s="83"/>
      <c r="Q368" s="28">
        <v>187391</v>
      </c>
      <c r="R368"/>
      <c r="S368" t="s">
        <v>418</v>
      </c>
      <c r="T368" s="21"/>
      <c r="U368" s="21"/>
      <c r="W368" s="12"/>
      <c r="X368"/>
      <c r="AA368" t="s">
        <v>304</v>
      </c>
    </row>
    <row r="369" spans="2:27" hidden="1" x14ac:dyDescent="0.25">
      <c r="B369" t="s">
        <v>417</v>
      </c>
      <c r="C369" t="s">
        <v>554</v>
      </c>
      <c r="D369" t="s">
        <v>580</v>
      </c>
      <c r="E369" s="1" t="s">
        <v>309</v>
      </c>
      <c r="F369">
        <v>2020</v>
      </c>
      <c r="G369" s="84"/>
      <c r="J369" s="88"/>
      <c r="L369" s="93"/>
      <c r="N369" s="83"/>
      <c r="Q369" s="28">
        <v>4668</v>
      </c>
      <c r="R369"/>
      <c r="S369" t="s">
        <v>418</v>
      </c>
      <c r="T369" s="21"/>
      <c r="U369" s="21"/>
      <c r="W369" s="12"/>
      <c r="X369"/>
      <c r="AA369" t="s">
        <v>304</v>
      </c>
    </row>
    <row r="370" spans="2:27" hidden="1" x14ac:dyDescent="0.25">
      <c r="B370" t="s">
        <v>417</v>
      </c>
      <c r="C370" t="s">
        <v>554</v>
      </c>
      <c r="D370" t="s">
        <v>580</v>
      </c>
      <c r="E370" s="1" t="s">
        <v>161</v>
      </c>
      <c r="F370">
        <v>2020</v>
      </c>
      <c r="G370" s="84"/>
      <c r="J370" s="88"/>
      <c r="L370" s="93"/>
      <c r="N370" s="83"/>
      <c r="Q370" s="28">
        <v>1031407</v>
      </c>
      <c r="R370"/>
      <c r="S370" t="s">
        <v>6</v>
      </c>
      <c r="T370" s="21"/>
      <c r="U370" s="21"/>
      <c r="W370" s="12"/>
      <c r="X370"/>
      <c r="AA370" t="s">
        <v>304</v>
      </c>
    </row>
    <row r="371" spans="2:27" hidden="1" x14ac:dyDescent="0.25">
      <c r="B371" t="s">
        <v>417</v>
      </c>
      <c r="C371" t="s">
        <v>554</v>
      </c>
      <c r="D371" t="s">
        <v>580</v>
      </c>
      <c r="E371" s="1" t="s">
        <v>177</v>
      </c>
      <c r="F371">
        <v>2020</v>
      </c>
      <c r="Q371" s="106">
        <v>173734</v>
      </c>
      <c r="S371" s="104" t="s">
        <v>418</v>
      </c>
      <c r="W371" s="12"/>
      <c r="X371"/>
      <c r="AA371" t="s">
        <v>304</v>
      </c>
    </row>
    <row r="372" spans="2:27" hidden="1" x14ac:dyDescent="0.25">
      <c r="B372" t="s">
        <v>417</v>
      </c>
      <c r="C372" t="s">
        <v>554</v>
      </c>
      <c r="D372" t="s">
        <v>580</v>
      </c>
      <c r="E372" s="1" t="s">
        <v>124</v>
      </c>
      <c r="F372">
        <v>2020</v>
      </c>
      <c r="G372" s="84"/>
      <c r="J372" s="88"/>
      <c r="L372" s="93"/>
      <c r="N372" s="83"/>
      <c r="Q372" s="28">
        <v>787017</v>
      </c>
      <c r="R372"/>
      <c r="S372" t="s">
        <v>418</v>
      </c>
      <c r="T372" s="21"/>
      <c r="U372" s="21"/>
      <c r="W372" s="12"/>
      <c r="X372"/>
      <c r="AA372" t="s">
        <v>304</v>
      </c>
    </row>
    <row r="373" spans="2:27" hidden="1" x14ac:dyDescent="0.25">
      <c r="B373" t="s">
        <v>417</v>
      </c>
      <c r="C373" t="s">
        <v>554</v>
      </c>
      <c r="D373" t="s">
        <v>580</v>
      </c>
      <c r="E373" s="1" t="s">
        <v>310</v>
      </c>
      <c r="F373">
        <v>2020</v>
      </c>
      <c r="G373" s="84"/>
      <c r="J373" s="88"/>
      <c r="L373" s="93"/>
      <c r="N373" s="83"/>
      <c r="Q373" s="28">
        <v>61719</v>
      </c>
      <c r="R373"/>
      <c r="S373" t="s">
        <v>6</v>
      </c>
      <c r="T373" s="21"/>
      <c r="U373" s="21"/>
      <c r="W373" s="12"/>
      <c r="X373"/>
      <c r="AA373" t="s">
        <v>304</v>
      </c>
    </row>
    <row r="374" spans="2:27" hidden="1" x14ac:dyDescent="0.25">
      <c r="B374" t="s">
        <v>417</v>
      </c>
      <c r="C374" t="s">
        <v>554</v>
      </c>
      <c r="D374" t="s">
        <v>580</v>
      </c>
      <c r="E374" s="1" t="s">
        <v>240</v>
      </c>
      <c r="F374">
        <v>2020</v>
      </c>
      <c r="G374" s="84"/>
      <c r="J374" s="88"/>
      <c r="L374" s="93"/>
      <c r="N374" s="83"/>
      <c r="Q374" s="28">
        <v>10757</v>
      </c>
      <c r="R374"/>
      <c r="S374" t="s">
        <v>418</v>
      </c>
      <c r="T374" s="21"/>
      <c r="U374" s="21"/>
      <c r="W374" s="12"/>
      <c r="X374"/>
      <c r="AA374" t="s">
        <v>304</v>
      </c>
    </row>
    <row r="375" spans="2:27" hidden="1" x14ac:dyDescent="0.25">
      <c r="B375" t="s">
        <v>417</v>
      </c>
      <c r="C375" t="s">
        <v>554</v>
      </c>
      <c r="D375" t="s">
        <v>580</v>
      </c>
      <c r="E375" s="1" t="s">
        <v>234</v>
      </c>
      <c r="F375">
        <v>2020</v>
      </c>
      <c r="G375" s="84"/>
      <c r="J375" s="88"/>
      <c r="L375" s="93"/>
      <c r="N375" s="83"/>
      <c r="Q375" s="28">
        <v>125219</v>
      </c>
      <c r="R375"/>
      <c r="S375" t="s">
        <v>418</v>
      </c>
      <c r="T375" s="21"/>
      <c r="U375" s="21"/>
      <c r="W375" s="12"/>
      <c r="X375"/>
      <c r="AA375" t="s">
        <v>304</v>
      </c>
    </row>
    <row r="376" spans="2:27" hidden="1" x14ac:dyDescent="0.25">
      <c r="B376" t="s">
        <v>417</v>
      </c>
      <c r="C376" t="s">
        <v>554</v>
      </c>
      <c r="D376" t="s">
        <v>580</v>
      </c>
      <c r="E376" s="1" t="s">
        <v>173</v>
      </c>
      <c r="F376">
        <v>2020</v>
      </c>
      <c r="G376" s="84"/>
      <c r="J376" s="88"/>
      <c r="L376" s="93"/>
      <c r="N376" s="83"/>
      <c r="Q376" s="28">
        <v>162278</v>
      </c>
      <c r="R376"/>
      <c r="S376" t="s">
        <v>418</v>
      </c>
      <c r="T376" s="21"/>
      <c r="U376" s="21"/>
      <c r="W376" s="12"/>
      <c r="X376"/>
      <c r="AA376" t="s">
        <v>304</v>
      </c>
    </row>
    <row r="377" spans="2:27" hidden="1" x14ac:dyDescent="0.25">
      <c r="B377" t="s">
        <v>417</v>
      </c>
      <c r="C377" t="s">
        <v>554</v>
      </c>
      <c r="D377" t="s">
        <v>580</v>
      </c>
      <c r="E377" s="1" t="s">
        <v>311</v>
      </c>
      <c r="F377">
        <v>2020</v>
      </c>
      <c r="G377" s="84"/>
      <c r="J377" s="88"/>
      <c r="L377" s="93"/>
      <c r="N377" s="83"/>
      <c r="Q377" s="28">
        <v>53000</v>
      </c>
      <c r="R377"/>
      <c r="S377" t="s">
        <v>6</v>
      </c>
      <c r="T377" s="21"/>
      <c r="U377" s="21"/>
      <c r="W377" s="12"/>
      <c r="X377"/>
      <c r="AA377" t="s">
        <v>304</v>
      </c>
    </row>
    <row r="378" spans="2:27" hidden="1" x14ac:dyDescent="0.25">
      <c r="B378" t="s">
        <v>417</v>
      </c>
      <c r="C378" t="s">
        <v>554</v>
      </c>
      <c r="D378" t="s">
        <v>312</v>
      </c>
      <c r="E378" s="1" t="s">
        <v>166</v>
      </c>
      <c r="F378">
        <v>2020</v>
      </c>
      <c r="G378" s="84"/>
      <c r="J378" s="88"/>
      <c r="L378" s="93"/>
      <c r="N378" s="83"/>
      <c r="Q378" s="28">
        <v>73591</v>
      </c>
      <c r="R378"/>
      <c r="S378" t="s">
        <v>418</v>
      </c>
      <c r="T378" s="21"/>
      <c r="U378" s="21"/>
      <c r="W378" s="12"/>
      <c r="X378"/>
      <c r="AA378" t="s">
        <v>304</v>
      </c>
    </row>
    <row r="379" spans="2:27" hidden="1" x14ac:dyDescent="0.25">
      <c r="B379" t="s">
        <v>417</v>
      </c>
      <c r="C379" t="s">
        <v>554</v>
      </c>
      <c r="D379" t="s">
        <v>312</v>
      </c>
      <c r="E379" s="1" t="s">
        <v>227</v>
      </c>
      <c r="F379">
        <v>2020</v>
      </c>
      <c r="G379" s="84"/>
      <c r="J379" s="88"/>
      <c r="L379" s="93"/>
      <c r="N379" s="83"/>
      <c r="Q379" s="28">
        <v>46639</v>
      </c>
      <c r="R379"/>
      <c r="S379" t="s">
        <v>418</v>
      </c>
      <c r="T379" s="21"/>
      <c r="U379" s="21"/>
      <c r="W379" s="12"/>
      <c r="X379"/>
      <c r="AA379" t="s">
        <v>304</v>
      </c>
    </row>
    <row r="380" spans="2:27" ht="15" hidden="1" customHeight="1" x14ac:dyDescent="0.25">
      <c r="B380" t="s">
        <v>417</v>
      </c>
      <c r="C380" t="s">
        <v>554</v>
      </c>
      <c r="D380" t="s">
        <v>312</v>
      </c>
      <c r="E380" t="s">
        <v>305</v>
      </c>
      <c r="F380">
        <v>2020</v>
      </c>
      <c r="G380" s="84"/>
      <c r="J380" s="88"/>
      <c r="L380" s="93"/>
      <c r="N380" s="83"/>
      <c r="Q380" s="28">
        <v>64394</v>
      </c>
      <c r="R380"/>
      <c r="S380" t="s">
        <v>6</v>
      </c>
      <c r="T380" s="21"/>
      <c r="U380" s="21"/>
      <c r="W380" s="12"/>
      <c r="X380"/>
      <c r="AA380" t="s">
        <v>304</v>
      </c>
    </row>
    <row r="381" spans="2:27" ht="15" hidden="1" customHeight="1" x14ac:dyDescent="0.25">
      <c r="B381" t="s">
        <v>417</v>
      </c>
      <c r="C381" t="s">
        <v>554</v>
      </c>
      <c r="D381" t="s">
        <v>312</v>
      </c>
      <c r="E381" t="s">
        <v>190</v>
      </c>
      <c r="F381">
        <v>2020</v>
      </c>
      <c r="G381" s="84"/>
      <c r="J381" s="88"/>
      <c r="L381" s="93"/>
      <c r="N381" s="83"/>
      <c r="Q381" s="28">
        <v>99500</v>
      </c>
      <c r="R381"/>
      <c r="S381" t="s">
        <v>418</v>
      </c>
      <c r="T381" s="21"/>
      <c r="U381" s="21"/>
      <c r="W381" s="12"/>
      <c r="X381"/>
      <c r="AA381" t="s">
        <v>304</v>
      </c>
    </row>
    <row r="382" spans="2:27" ht="15" hidden="1" customHeight="1" x14ac:dyDescent="0.25">
      <c r="B382" t="s">
        <v>417</v>
      </c>
      <c r="C382" t="s">
        <v>554</v>
      </c>
      <c r="D382" t="s">
        <v>312</v>
      </c>
      <c r="E382" t="s">
        <v>157</v>
      </c>
      <c r="F382">
        <v>2020</v>
      </c>
      <c r="G382" s="84"/>
      <c r="J382" s="88"/>
      <c r="L382" s="93"/>
      <c r="N382" s="83"/>
      <c r="Q382" s="28">
        <v>762352</v>
      </c>
      <c r="R382"/>
      <c r="S382" t="s">
        <v>418</v>
      </c>
      <c r="T382" s="21"/>
      <c r="U382" s="21"/>
      <c r="W382" s="12"/>
      <c r="X382"/>
      <c r="AA382" t="s">
        <v>304</v>
      </c>
    </row>
    <row r="383" spans="2:27" ht="15" hidden="1" customHeight="1" x14ac:dyDescent="0.25">
      <c r="B383" t="s">
        <v>417</v>
      </c>
      <c r="C383" t="s">
        <v>554</v>
      </c>
      <c r="D383" t="s">
        <v>312</v>
      </c>
      <c r="E383" t="s">
        <v>242</v>
      </c>
      <c r="F383">
        <v>2020</v>
      </c>
      <c r="G383" s="84"/>
      <c r="J383" s="88"/>
      <c r="L383" s="93"/>
      <c r="N383" s="83"/>
      <c r="Q383" s="28">
        <v>19976</v>
      </c>
      <c r="R383"/>
      <c r="S383" t="s">
        <v>418</v>
      </c>
      <c r="T383" s="21"/>
      <c r="U383" s="21"/>
      <c r="W383" s="12"/>
      <c r="X383"/>
      <c r="AA383" t="s">
        <v>304</v>
      </c>
    </row>
    <row r="384" spans="2:27" ht="15" hidden="1" customHeight="1" x14ac:dyDescent="0.25">
      <c r="B384" t="s">
        <v>417</v>
      </c>
      <c r="C384" t="s">
        <v>554</v>
      </c>
      <c r="D384" t="s">
        <v>312</v>
      </c>
      <c r="E384" t="s">
        <v>229</v>
      </c>
      <c r="F384">
        <v>2020</v>
      </c>
      <c r="G384" s="84"/>
      <c r="J384" s="88"/>
      <c r="L384" s="93"/>
      <c r="N384" s="83"/>
      <c r="Q384" s="28">
        <v>72169</v>
      </c>
      <c r="R384"/>
      <c r="S384" t="s">
        <v>418</v>
      </c>
      <c r="T384" s="21"/>
      <c r="U384" s="21"/>
      <c r="W384" s="12"/>
      <c r="X384"/>
      <c r="AA384" t="s">
        <v>304</v>
      </c>
    </row>
    <row r="385" spans="2:27" ht="15" hidden="1" customHeight="1" x14ac:dyDescent="0.25">
      <c r="B385" t="s">
        <v>417</v>
      </c>
      <c r="C385" t="s">
        <v>554</v>
      </c>
      <c r="D385" t="s">
        <v>312</v>
      </c>
      <c r="E385" t="s">
        <v>213</v>
      </c>
      <c r="F385">
        <v>2020</v>
      </c>
      <c r="G385" s="84"/>
      <c r="J385" s="88"/>
      <c r="L385" s="93"/>
      <c r="N385" s="83"/>
      <c r="Q385" s="28">
        <v>150472</v>
      </c>
      <c r="R385"/>
      <c r="S385" t="s">
        <v>307</v>
      </c>
      <c r="T385" s="21"/>
      <c r="U385" s="21"/>
      <c r="W385" s="12"/>
      <c r="X385"/>
      <c r="AA385" t="s">
        <v>304</v>
      </c>
    </row>
    <row r="386" spans="2:27" ht="15" hidden="1" customHeight="1" x14ac:dyDescent="0.25">
      <c r="B386" t="s">
        <v>417</v>
      </c>
      <c r="C386" t="s">
        <v>554</v>
      </c>
      <c r="D386" t="s">
        <v>312</v>
      </c>
      <c r="E386" t="s">
        <v>155</v>
      </c>
      <c r="F386">
        <v>2020</v>
      </c>
      <c r="G386" s="84"/>
      <c r="J386" s="88"/>
      <c r="L386" s="93"/>
      <c r="N386" s="83"/>
      <c r="Q386" s="28">
        <v>348219</v>
      </c>
      <c r="R386"/>
      <c r="S386" t="s">
        <v>6</v>
      </c>
      <c r="T386" s="21"/>
      <c r="U386" s="21"/>
      <c r="W386" s="12"/>
      <c r="X386"/>
      <c r="AA386" t="s">
        <v>304</v>
      </c>
    </row>
    <row r="387" spans="2:27" ht="15" hidden="1" customHeight="1" x14ac:dyDescent="0.25">
      <c r="B387" t="s">
        <v>417</v>
      </c>
      <c r="C387" t="s">
        <v>554</v>
      </c>
      <c r="D387" t="s">
        <v>312</v>
      </c>
      <c r="E387" t="s">
        <v>151</v>
      </c>
      <c r="F387">
        <v>2020</v>
      </c>
      <c r="G387" s="84"/>
      <c r="J387" s="88"/>
      <c r="L387" s="93"/>
      <c r="N387" s="83"/>
      <c r="Q387" s="28">
        <v>643000</v>
      </c>
      <c r="R387"/>
      <c r="S387" t="s">
        <v>418</v>
      </c>
      <c r="T387" s="21"/>
      <c r="U387" s="21"/>
      <c r="W387" s="12"/>
      <c r="X387"/>
      <c r="AA387" t="s">
        <v>304</v>
      </c>
    </row>
    <row r="388" spans="2:27" ht="15" hidden="1" customHeight="1" x14ac:dyDescent="0.25">
      <c r="B388" t="s">
        <v>417</v>
      </c>
      <c r="C388" t="s">
        <v>554</v>
      </c>
      <c r="D388" t="s">
        <v>312</v>
      </c>
      <c r="E388" t="s">
        <v>232</v>
      </c>
      <c r="F388">
        <v>2020</v>
      </c>
      <c r="G388" s="84"/>
      <c r="J388" s="88"/>
      <c r="L388" s="93"/>
      <c r="N388" s="83"/>
      <c r="Q388" s="28">
        <v>4180</v>
      </c>
      <c r="R388"/>
      <c r="S388" t="s">
        <v>418</v>
      </c>
      <c r="T388" s="21"/>
      <c r="U388" s="21"/>
      <c r="W388" s="12"/>
      <c r="X388"/>
      <c r="AA388" t="s">
        <v>304</v>
      </c>
    </row>
    <row r="389" spans="2:27" ht="15" hidden="1" customHeight="1" x14ac:dyDescent="0.25">
      <c r="B389" t="s">
        <v>417</v>
      </c>
      <c r="C389" t="s">
        <v>554</v>
      </c>
      <c r="D389" t="s">
        <v>312</v>
      </c>
      <c r="E389" t="s">
        <v>159</v>
      </c>
      <c r="F389">
        <v>2020</v>
      </c>
      <c r="G389" s="84"/>
      <c r="J389" s="88"/>
      <c r="L389" s="93"/>
      <c r="N389" s="83"/>
      <c r="Q389" s="28">
        <v>343535</v>
      </c>
      <c r="R389"/>
      <c r="S389" t="s">
        <v>418</v>
      </c>
      <c r="T389" s="21"/>
      <c r="U389" s="21"/>
      <c r="W389" s="12"/>
      <c r="X389"/>
      <c r="AA389" t="s">
        <v>304</v>
      </c>
    </row>
    <row r="390" spans="2:27" ht="15" hidden="1" customHeight="1" x14ac:dyDescent="0.25">
      <c r="B390" t="s">
        <v>417</v>
      </c>
      <c r="C390" t="s">
        <v>554</v>
      </c>
      <c r="D390" t="s">
        <v>312</v>
      </c>
      <c r="E390" t="s">
        <v>244</v>
      </c>
      <c r="F390">
        <v>2020</v>
      </c>
      <c r="G390" s="84"/>
      <c r="J390" s="88"/>
      <c r="L390" s="93"/>
      <c r="N390" s="83"/>
      <c r="Q390" s="28">
        <v>50268</v>
      </c>
      <c r="R390"/>
      <c r="S390" t="s">
        <v>307</v>
      </c>
      <c r="T390" s="21"/>
      <c r="U390" s="21"/>
      <c r="W390" s="12"/>
      <c r="X390"/>
      <c r="AA390" t="s">
        <v>304</v>
      </c>
    </row>
    <row r="391" spans="2:27" ht="15" hidden="1" customHeight="1" x14ac:dyDescent="0.25">
      <c r="B391" t="s">
        <v>417</v>
      </c>
      <c r="C391" t="s">
        <v>554</v>
      </c>
      <c r="D391" t="s">
        <v>312</v>
      </c>
      <c r="E391" t="s">
        <v>238</v>
      </c>
      <c r="F391">
        <v>2020</v>
      </c>
      <c r="G391" s="84"/>
      <c r="J391" s="88"/>
      <c r="L391" s="93"/>
      <c r="N391" s="83"/>
      <c r="Q391" s="28">
        <v>14765</v>
      </c>
      <c r="R391"/>
      <c r="S391" t="s">
        <v>418</v>
      </c>
      <c r="T391" s="21"/>
      <c r="U391" s="21"/>
      <c r="W391" s="12"/>
      <c r="X391"/>
      <c r="AA391" t="s">
        <v>304</v>
      </c>
    </row>
    <row r="392" spans="2:27" ht="15" hidden="1" customHeight="1" x14ac:dyDescent="0.25">
      <c r="B392" t="s">
        <v>417</v>
      </c>
      <c r="C392" t="s">
        <v>554</v>
      </c>
      <c r="D392" t="s">
        <v>312</v>
      </c>
      <c r="E392" t="s">
        <v>121</v>
      </c>
      <c r="F392">
        <v>2020</v>
      </c>
      <c r="G392" s="84"/>
      <c r="J392" s="88"/>
      <c r="L392" s="93"/>
      <c r="N392" s="83"/>
      <c r="Q392" s="28">
        <v>27342</v>
      </c>
      <c r="R392"/>
      <c r="S392" t="s">
        <v>6</v>
      </c>
      <c r="T392" s="21"/>
      <c r="U392" s="21"/>
      <c r="W392" s="12"/>
      <c r="X392"/>
      <c r="AA392" t="s">
        <v>304</v>
      </c>
    </row>
    <row r="393" spans="2:27" ht="15" hidden="1" customHeight="1" x14ac:dyDescent="0.25">
      <c r="B393" t="s">
        <v>417</v>
      </c>
      <c r="C393" t="s">
        <v>554</v>
      </c>
      <c r="D393" t="s">
        <v>312</v>
      </c>
      <c r="E393" t="s">
        <v>308</v>
      </c>
      <c r="F393">
        <v>2020</v>
      </c>
      <c r="G393" s="84"/>
      <c r="J393" s="88"/>
      <c r="L393" s="93"/>
      <c r="N393" s="83"/>
      <c r="Q393" s="28">
        <v>8525</v>
      </c>
      <c r="R393"/>
      <c r="S393" t="s">
        <v>418</v>
      </c>
      <c r="T393" s="21"/>
      <c r="U393" s="21"/>
      <c r="W393" s="12"/>
      <c r="X393"/>
      <c r="AA393" t="s">
        <v>304</v>
      </c>
    </row>
    <row r="394" spans="2:27" ht="15" hidden="1" customHeight="1" x14ac:dyDescent="0.25">
      <c r="B394" t="s">
        <v>417</v>
      </c>
      <c r="C394" t="s">
        <v>554</v>
      </c>
      <c r="D394" t="s">
        <v>312</v>
      </c>
      <c r="E394" t="s">
        <v>201</v>
      </c>
      <c r="F394">
        <v>2020</v>
      </c>
      <c r="G394" s="84"/>
      <c r="J394" s="88"/>
      <c r="L394" s="93"/>
      <c r="N394" s="83"/>
      <c r="Q394" s="28">
        <v>41952</v>
      </c>
      <c r="R394"/>
      <c r="S394" t="s">
        <v>418</v>
      </c>
      <c r="T394" s="21"/>
      <c r="U394" s="21"/>
      <c r="W394" s="12"/>
      <c r="X394"/>
      <c r="AA394" t="s">
        <v>304</v>
      </c>
    </row>
    <row r="395" spans="2:27" ht="15" hidden="1" customHeight="1" x14ac:dyDescent="0.25">
      <c r="B395" t="s">
        <v>417</v>
      </c>
      <c r="C395" t="s">
        <v>554</v>
      </c>
      <c r="D395" t="s">
        <v>312</v>
      </c>
      <c r="E395" t="s">
        <v>309</v>
      </c>
      <c r="F395">
        <v>2020</v>
      </c>
      <c r="G395" s="84"/>
      <c r="J395" s="88"/>
      <c r="L395" s="93"/>
      <c r="N395" s="83"/>
      <c r="Q395" s="28">
        <v>3910</v>
      </c>
      <c r="R395"/>
      <c r="S395" t="s">
        <v>418</v>
      </c>
      <c r="T395" s="21"/>
      <c r="U395" s="21"/>
      <c r="W395" s="12"/>
      <c r="X395"/>
      <c r="AA395" t="s">
        <v>304</v>
      </c>
    </row>
    <row r="396" spans="2:27" ht="15" hidden="1" customHeight="1" x14ac:dyDescent="0.25">
      <c r="B396" t="s">
        <v>417</v>
      </c>
      <c r="C396" t="s">
        <v>554</v>
      </c>
      <c r="D396" t="s">
        <v>312</v>
      </c>
      <c r="E396" t="s">
        <v>161</v>
      </c>
      <c r="F396">
        <v>2020</v>
      </c>
      <c r="G396" s="84"/>
      <c r="J396" s="88"/>
      <c r="L396" s="93"/>
      <c r="N396" s="83"/>
      <c r="Q396" s="28">
        <v>209805</v>
      </c>
      <c r="R396"/>
      <c r="S396" t="s">
        <v>6</v>
      </c>
      <c r="T396" s="21"/>
      <c r="U396" s="21"/>
      <c r="W396" s="12"/>
      <c r="X396"/>
      <c r="AA396" t="s">
        <v>304</v>
      </c>
    </row>
    <row r="397" spans="2:27" ht="15" hidden="1" customHeight="1" x14ac:dyDescent="0.25">
      <c r="B397" t="s">
        <v>417</v>
      </c>
      <c r="C397" t="s">
        <v>554</v>
      </c>
      <c r="D397" t="s">
        <v>312</v>
      </c>
      <c r="E397" t="s">
        <v>177</v>
      </c>
      <c r="F397">
        <v>2020</v>
      </c>
      <c r="Q397" s="106">
        <v>84326</v>
      </c>
      <c r="S397" s="104" t="s">
        <v>418</v>
      </c>
      <c r="W397" s="12"/>
      <c r="X397"/>
      <c r="AA397" t="s">
        <v>304</v>
      </c>
    </row>
    <row r="398" spans="2:27" ht="15" hidden="1" customHeight="1" x14ac:dyDescent="0.25">
      <c r="B398" t="s">
        <v>417</v>
      </c>
      <c r="C398" t="s">
        <v>554</v>
      </c>
      <c r="D398" t="s">
        <v>312</v>
      </c>
      <c r="E398" t="s">
        <v>124</v>
      </c>
      <c r="F398">
        <v>2020</v>
      </c>
      <c r="G398" s="84"/>
      <c r="J398" s="88"/>
      <c r="L398" s="93"/>
      <c r="N398" s="83"/>
      <c r="Q398" s="28">
        <v>320396</v>
      </c>
      <c r="R398"/>
      <c r="S398" t="s">
        <v>418</v>
      </c>
      <c r="T398" s="21"/>
      <c r="U398" s="21"/>
      <c r="W398" s="12"/>
      <c r="X398"/>
      <c r="AA398" t="s">
        <v>304</v>
      </c>
    </row>
    <row r="399" spans="2:27" ht="15" hidden="1" customHeight="1" x14ac:dyDescent="0.25">
      <c r="B399" t="s">
        <v>417</v>
      </c>
      <c r="C399" t="s">
        <v>554</v>
      </c>
      <c r="D399" t="s">
        <v>312</v>
      </c>
      <c r="E399" t="s">
        <v>310</v>
      </c>
      <c r="F399">
        <v>2020</v>
      </c>
      <c r="G399" s="84"/>
      <c r="J399" s="88"/>
      <c r="L399" s="93"/>
      <c r="N399" s="83"/>
      <c r="Q399" s="28">
        <v>214233</v>
      </c>
      <c r="R399"/>
      <c r="S399" t="s">
        <v>6</v>
      </c>
      <c r="T399" s="21"/>
      <c r="U399" s="21"/>
      <c r="W399" s="12"/>
      <c r="X399"/>
      <c r="AA399" t="s">
        <v>304</v>
      </c>
    </row>
    <row r="400" spans="2:27" ht="15" hidden="1" customHeight="1" x14ac:dyDescent="0.25">
      <c r="B400" t="s">
        <v>417</v>
      </c>
      <c r="C400" t="s">
        <v>554</v>
      </c>
      <c r="D400" t="s">
        <v>312</v>
      </c>
      <c r="E400" t="s">
        <v>240</v>
      </c>
      <c r="F400">
        <v>2020</v>
      </c>
      <c r="G400" s="84"/>
      <c r="J400" s="88"/>
      <c r="L400" s="93"/>
      <c r="N400" s="83"/>
      <c r="Q400" s="28">
        <v>15290</v>
      </c>
      <c r="R400"/>
      <c r="S400" t="s">
        <v>418</v>
      </c>
      <c r="T400" s="21"/>
      <c r="U400" s="21"/>
      <c r="W400" s="12"/>
      <c r="X400"/>
      <c r="AA400" t="s">
        <v>304</v>
      </c>
    </row>
    <row r="401" spans="2:27" ht="15" hidden="1" customHeight="1" x14ac:dyDescent="0.25">
      <c r="B401" t="s">
        <v>417</v>
      </c>
      <c r="C401" t="s">
        <v>554</v>
      </c>
      <c r="D401" t="s">
        <v>312</v>
      </c>
      <c r="E401" t="s">
        <v>234</v>
      </c>
      <c r="F401">
        <v>2020</v>
      </c>
      <c r="G401" s="84"/>
      <c r="J401" s="88"/>
      <c r="L401" s="93"/>
      <c r="N401" s="83"/>
      <c r="Q401" s="28">
        <v>15825</v>
      </c>
      <c r="R401"/>
      <c r="S401" t="s">
        <v>418</v>
      </c>
      <c r="T401" s="21"/>
      <c r="U401" s="21"/>
      <c r="W401" s="12"/>
      <c r="X401"/>
      <c r="AA401" t="s">
        <v>304</v>
      </c>
    </row>
    <row r="402" spans="2:27" ht="15" hidden="1" customHeight="1" x14ac:dyDescent="0.25">
      <c r="B402" t="s">
        <v>417</v>
      </c>
      <c r="C402" t="s">
        <v>554</v>
      </c>
      <c r="D402" t="s">
        <v>312</v>
      </c>
      <c r="E402" t="s">
        <v>173</v>
      </c>
      <c r="F402">
        <v>2020</v>
      </c>
      <c r="G402" s="84"/>
      <c r="J402" s="88"/>
      <c r="L402" s="93"/>
      <c r="N402" s="83"/>
      <c r="Q402" s="28">
        <v>57555</v>
      </c>
      <c r="R402"/>
      <c r="S402" t="s">
        <v>418</v>
      </c>
      <c r="T402" s="21"/>
      <c r="U402" s="21"/>
      <c r="W402" s="12"/>
      <c r="X402"/>
      <c r="AA402" t="s">
        <v>304</v>
      </c>
    </row>
    <row r="403" spans="2:27" ht="15" hidden="1" customHeight="1" x14ac:dyDescent="0.25">
      <c r="B403" t="s">
        <v>417</v>
      </c>
      <c r="C403" t="s">
        <v>554</v>
      </c>
      <c r="D403" t="s">
        <v>312</v>
      </c>
      <c r="E403" t="s">
        <v>311</v>
      </c>
      <c r="F403">
        <v>2020</v>
      </c>
      <c r="G403" s="84"/>
      <c r="J403" s="88"/>
      <c r="L403" s="93"/>
      <c r="N403" s="83"/>
      <c r="Q403" s="28">
        <v>117000</v>
      </c>
      <c r="R403"/>
      <c r="S403" t="s">
        <v>6</v>
      </c>
      <c r="T403" s="21"/>
      <c r="U403" s="21"/>
      <c r="W403" s="12"/>
      <c r="X403"/>
      <c r="AA403" t="s">
        <v>304</v>
      </c>
    </row>
    <row r="404" spans="2:27" ht="15" hidden="1" customHeight="1" x14ac:dyDescent="0.25">
      <c r="B404" t="s">
        <v>417</v>
      </c>
      <c r="C404" t="s">
        <v>554</v>
      </c>
      <c r="D404" t="s">
        <v>317</v>
      </c>
      <c r="E404" t="s">
        <v>166</v>
      </c>
      <c r="F404">
        <v>2020</v>
      </c>
      <c r="G404" s="84"/>
      <c r="J404" s="88"/>
      <c r="L404" s="93"/>
      <c r="N404" s="83"/>
      <c r="Q404" s="28">
        <v>88333</v>
      </c>
      <c r="R404"/>
      <c r="S404" t="s">
        <v>418</v>
      </c>
      <c r="T404" s="21"/>
      <c r="U404" s="21"/>
      <c r="W404" s="12"/>
      <c r="X404"/>
      <c r="AA404" t="s">
        <v>304</v>
      </c>
    </row>
    <row r="405" spans="2:27" ht="15" hidden="1" customHeight="1" x14ac:dyDescent="0.25">
      <c r="B405" t="s">
        <v>417</v>
      </c>
      <c r="C405" t="s">
        <v>554</v>
      </c>
      <c r="D405" t="s">
        <v>317</v>
      </c>
      <c r="E405" t="s">
        <v>227</v>
      </c>
      <c r="F405">
        <v>2020</v>
      </c>
      <c r="G405" s="84"/>
      <c r="J405" s="88"/>
      <c r="L405" s="93"/>
      <c r="N405" s="83"/>
      <c r="Q405" s="28">
        <v>121867</v>
      </c>
      <c r="R405"/>
      <c r="S405" t="s">
        <v>418</v>
      </c>
      <c r="T405" s="21"/>
      <c r="U405" s="21"/>
      <c r="W405" s="12"/>
      <c r="X405"/>
      <c r="AA405" t="s">
        <v>304</v>
      </c>
    </row>
    <row r="406" spans="2:27" ht="15" hidden="1" customHeight="1" x14ac:dyDescent="0.25">
      <c r="B406" t="s">
        <v>417</v>
      </c>
      <c r="C406" t="s">
        <v>554</v>
      </c>
      <c r="D406" t="s">
        <v>317</v>
      </c>
      <c r="E406" t="s">
        <v>305</v>
      </c>
      <c r="F406">
        <v>2020</v>
      </c>
      <c r="G406" s="84"/>
      <c r="J406" s="88"/>
      <c r="L406" s="93"/>
      <c r="N406" s="83"/>
      <c r="Q406" s="28">
        <v>37941</v>
      </c>
      <c r="R406"/>
      <c r="S406" t="s">
        <v>6</v>
      </c>
      <c r="T406" s="21"/>
      <c r="U406" s="21"/>
      <c r="W406" s="12"/>
      <c r="X406"/>
      <c r="AA406" t="s">
        <v>304</v>
      </c>
    </row>
    <row r="407" spans="2:27" ht="15" hidden="1" customHeight="1" x14ac:dyDescent="0.25">
      <c r="B407" t="s">
        <v>417</v>
      </c>
      <c r="C407" t="s">
        <v>554</v>
      </c>
      <c r="D407" t="s">
        <v>317</v>
      </c>
      <c r="E407" t="s">
        <v>190</v>
      </c>
      <c r="F407">
        <v>2020</v>
      </c>
      <c r="G407" s="84"/>
      <c r="J407" s="88"/>
      <c r="L407" s="93"/>
      <c r="N407" s="83"/>
      <c r="Q407" s="28">
        <v>62544</v>
      </c>
      <c r="R407"/>
      <c r="S407" t="s">
        <v>418</v>
      </c>
      <c r="T407" s="21"/>
      <c r="U407" s="21"/>
      <c r="W407" s="12"/>
      <c r="X407"/>
      <c r="AA407" t="s">
        <v>304</v>
      </c>
    </row>
    <row r="408" spans="2:27" ht="15" hidden="1" customHeight="1" x14ac:dyDescent="0.25">
      <c r="B408" t="s">
        <v>417</v>
      </c>
      <c r="C408" t="s">
        <v>554</v>
      </c>
      <c r="D408" t="s">
        <v>317</v>
      </c>
      <c r="E408" t="s">
        <v>157</v>
      </c>
      <c r="F408">
        <v>2020</v>
      </c>
      <c r="G408" s="84"/>
      <c r="J408" s="88"/>
      <c r="L408" s="93"/>
      <c r="N408" s="83"/>
      <c r="Q408" s="28">
        <v>1860980</v>
      </c>
      <c r="R408"/>
      <c r="S408" t="s">
        <v>418</v>
      </c>
      <c r="T408" s="21"/>
      <c r="U408" s="21"/>
      <c r="W408" s="12"/>
      <c r="X408"/>
      <c r="AA408" t="s">
        <v>304</v>
      </c>
    </row>
    <row r="409" spans="2:27" ht="15" hidden="1" customHeight="1" x14ac:dyDescent="0.25">
      <c r="B409" t="s">
        <v>417</v>
      </c>
      <c r="C409" t="s">
        <v>554</v>
      </c>
      <c r="D409" t="s">
        <v>317</v>
      </c>
      <c r="E409" t="s">
        <v>242</v>
      </c>
      <c r="F409">
        <v>2020</v>
      </c>
      <c r="G409" s="84"/>
      <c r="J409" s="88"/>
      <c r="L409" s="93"/>
      <c r="N409" s="83"/>
      <c r="Q409" s="28">
        <v>10739</v>
      </c>
      <c r="R409"/>
      <c r="S409" t="s">
        <v>418</v>
      </c>
      <c r="T409" s="21"/>
      <c r="U409" s="21"/>
      <c r="W409" s="12"/>
      <c r="X409"/>
      <c r="AA409" t="s">
        <v>304</v>
      </c>
    </row>
    <row r="410" spans="2:27" ht="15" hidden="1" customHeight="1" x14ac:dyDescent="0.25">
      <c r="B410" t="s">
        <v>417</v>
      </c>
      <c r="C410" t="s">
        <v>554</v>
      </c>
      <c r="D410" t="s">
        <v>317</v>
      </c>
      <c r="E410" t="s">
        <v>229</v>
      </c>
      <c r="F410">
        <v>2020</v>
      </c>
      <c r="G410" s="84"/>
      <c r="J410" s="88"/>
      <c r="L410" s="93"/>
      <c r="N410" s="83"/>
      <c r="Q410" s="28">
        <v>178507</v>
      </c>
      <c r="R410"/>
      <c r="S410" t="s">
        <v>418</v>
      </c>
      <c r="T410" s="21"/>
      <c r="U410" s="21"/>
      <c r="W410" s="12"/>
      <c r="X410"/>
      <c r="AA410" t="s">
        <v>304</v>
      </c>
    </row>
    <row r="411" spans="2:27" ht="15" hidden="1" customHeight="1" x14ac:dyDescent="0.25">
      <c r="B411" t="s">
        <v>417</v>
      </c>
      <c r="C411" t="s">
        <v>554</v>
      </c>
      <c r="D411" t="s">
        <v>317</v>
      </c>
      <c r="E411" t="s">
        <v>213</v>
      </c>
      <c r="F411">
        <v>2020</v>
      </c>
      <c r="G411" s="84"/>
      <c r="J411" s="88"/>
      <c r="L411" s="93"/>
      <c r="N411" s="83"/>
      <c r="Q411" s="28">
        <v>220032</v>
      </c>
      <c r="R411"/>
      <c r="S411" t="s">
        <v>6</v>
      </c>
      <c r="T411" s="21"/>
      <c r="U411" s="21"/>
      <c r="W411" s="12"/>
      <c r="X411"/>
      <c r="AA411" t="s">
        <v>304</v>
      </c>
    </row>
    <row r="412" spans="2:27" ht="15" hidden="1" customHeight="1" x14ac:dyDescent="0.25">
      <c r="B412" t="s">
        <v>417</v>
      </c>
      <c r="C412" t="s">
        <v>554</v>
      </c>
      <c r="D412" t="s">
        <v>317</v>
      </c>
      <c r="E412" t="s">
        <v>155</v>
      </c>
      <c r="F412">
        <v>2020</v>
      </c>
      <c r="G412" s="84"/>
      <c r="J412" s="88"/>
      <c r="L412" s="93"/>
      <c r="N412" s="83"/>
      <c r="Q412" s="28">
        <v>213023</v>
      </c>
      <c r="R412"/>
      <c r="S412" t="s">
        <v>6</v>
      </c>
      <c r="T412" s="21"/>
      <c r="U412" s="21"/>
      <c r="W412" s="12"/>
      <c r="X412"/>
      <c r="AA412" t="s">
        <v>304</v>
      </c>
    </row>
    <row r="413" spans="2:27" ht="15" hidden="1" customHeight="1" x14ac:dyDescent="0.25">
      <c r="B413" t="s">
        <v>417</v>
      </c>
      <c r="C413" t="s">
        <v>554</v>
      </c>
      <c r="D413" t="s">
        <v>317</v>
      </c>
      <c r="E413" t="s">
        <v>151</v>
      </c>
      <c r="F413">
        <v>2020</v>
      </c>
      <c r="G413" s="84"/>
      <c r="J413" s="88"/>
      <c r="L413" s="93"/>
      <c r="N413" s="83"/>
      <c r="Q413" s="28">
        <v>1096000</v>
      </c>
      <c r="R413"/>
      <c r="S413" t="s">
        <v>418</v>
      </c>
      <c r="T413" s="21"/>
      <c r="U413" s="21"/>
      <c r="W413" s="12"/>
      <c r="X413"/>
      <c r="AA413" t="s">
        <v>304</v>
      </c>
    </row>
    <row r="414" spans="2:27" ht="15" hidden="1" customHeight="1" x14ac:dyDescent="0.25">
      <c r="B414" t="s">
        <v>417</v>
      </c>
      <c r="C414" t="s">
        <v>554</v>
      </c>
      <c r="D414" t="s">
        <v>317</v>
      </c>
      <c r="E414" t="s">
        <v>232</v>
      </c>
      <c r="F414">
        <v>2020</v>
      </c>
      <c r="G414" s="84"/>
      <c r="J414" s="88"/>
      <c r="L414" s="93"/>
      <c r="N414" s="83"/>
      <c r="Q414" s="28">
        <v>15072</v>
      </c>
      <c r="R414"/>
      <c r="S414" t="s">
        <v>418</v>
      </c>
      <c r="T414" s="21"/>
      <c r="U414" s="21"/>
      <c r="W414" s="12"/>
      <c r="X414"/>
      <c r="AA414" t="s">
        <v>304</v>
      </c>
    </row>
    <row r="415" spans="2:27" ht="15" hidden="1" customHeight="1" x14ac:dyDescent="0.25">
      <c r="B415" t="s">
        <v>417</v>
      </c>
      <c r="C415" t="s">
        <v>554</v>
      </c>
      <c r="D415" t="s">
        <v>317</v>
      </c>
      <c r="E415" t="s">
        <v>159</v>
      </c>
      <c r="F415">
        <v>2020</v>
      </c>
      <c r="G415" s="84"/>
      <c r="J415" s="88"/>
      <c r="L415" s="93"/>
      <c r="N415" s="83"/>
      <c r="Q415" s="28">
        <v>193915</v>
      </c>
      <c r="R415"/>
      <c r="S415" t="s">
        <v>307</v>
      </c>
      <c r="T415" s="21"/>
      <c r="U415" s="21"/>
      <c r="W415" s="12"/>
      <c r="X415"/>
      <c r="AA415" t="s">
        <v>304</v>
      </c>
    </row>
    <row r="416" spans="2:27" ht="15" hidden="1" customHeight="1" x14ac:dyDescent="0.25">
      <c r="B416" t="s">
        <v>417</v>
      </c>
      <c r="C416" t="s">
        <v>554</v>
      </c>
      <c r="D416" t="s">
        <v>317</v>
      </c>
      <c r="E416" t="s">
        <v>244</v>
      </c>
      <c r="F416">
        <v>2020</v>
      </c>
      <c r="G416" s="84"/>
      <c r="J416" s="88"/>
      <c r="L416" s="93"/>
      <c r="N416" s="83"/>
      <c r="Q416" s="28">
        <v>27145</v>
      </c>
      <c r="R416"/>
      <c r="S416" t="s">
        <v>307</v>
      </c>
      <c r="T416" s="21"/>
      <c r="U416" s="21"/>
      <c r="W416" s="12"/>
      <c r="X416"/>
      <c r="AA416" t="s">
        <v>304</v>
      </c>
    </row>
    <row r="417" spans="2:27" ht="15" hidden="1" customHeight="1" x14ac:dyDescent="0.25">
      <c r="B417" t="s">
        <v>417</v>
      </c>
      <c r="C417" t="s">
        <v>554</v>
      </c>
      <c r="D417" t="s">
        <v>317</v>
      </c>
      <c r="E417" t="s">
        <v>238</v>
      </c>
      <c r="F417">
        <v>2020</v>
      </c>
      <c r="G417" s="84"/>
      <c r="J417" s="88"/>
      <c r="L417" s="93"/>
      <c r="N417" s="83"/>
      <c r="Q417" s="28">
        <v>35436</v>
      </c>
      <c r="R417"/>
      <c r="S417" t="s">
        <v>418</v>
      </c>
      <c r="T417" s="21"/>
      <c r="U417" s="21"/>
      <c r="W417" s="12"/>
      <c r="X417"/>
      <c r="AA417" t="s">
        <v>304</v>
      </c>
    </row>
    <row r="418" spans="2:27" ht="15" hidden="1" customHeight="1" x14ac:dyDescent="0.25">
      <c r="B418" t="s">
        <v>417</v>
      </c>
      <c r="C418" t="s">
        <v>554</v>
      </c>
      <c r="D418" t="s">
        <v>317</v>
      </c>
      <c r="E418" t="s">
        <v>121</v>
      </c>
      <c r="F418">
        <v>2020</v>
      </c>
      <c r="G418" s="84"/>
      <c r="J418" s="88"/>
      <c r="L418" s="93"/>
      <c r="N418" s="83"/>
      <c r="Q418" s="28">
        <v>4495</v>
      </c>
      <c r="R418"/>
      <c r="S418" t="s">
        <v>6</v>
      </c>
      <c r="T418" s="21"/>
      <c r="U418" s="21"/>
      <c r="W418" s="12"/>
      <c r="X418"/>
      <c r="AA418" t="s">
        <v>304</v>
      </c>
    </row>
    <row r="419" spans="2:27" ht="15" hidden="1" customHeight="1" x14ac:dyDescent="0.25">
      <c r="B419" t="s">
        <v>417</v>
      </c>
      <c r="C419" t="s">
        <v>554</v>
      </c>
      <c r="D419" t="s">
        <v>317</v>
      </c>
      <c r="E419" t="s">
        <v>308</v>
      </c>
      <c r="F419">
        <v>2020</v>
      </c>
      <c r="G419" s="84"/>
      <c r="J419" s="88"/>
      <c r="L419" s="93"/>
      <c r="N419" s="83"/>
      <c r="Q419" s="28">
        <v>8739</v>
      </c>
      <c r="R419"/>
      <c r="S419" t="s">
        <v>418</v>
      </c>
      <c r="T419" s="21"/>
      <c r="U419" s="21"/>
      <c r="W419" s="12"/>
      <c r="X419"/>
      <c r="AA419" t="s">
        <v>304</v>
      </c>
    </row>
    <row r="420" spans="2:27" ht="15" hidden="1" customHeight="1" x14ac:dyDescent="0.25">
      <c r="B420" t="s">
        <v>417</v>
      </c>
      <c r="C420" t="s">
        <v>554</v>
      </c>
      <c r="D420" t="s">
        <v>317</v>
      </c>
      <c r="E420" t="s">
        <v>201</v>
      </c>
      <c r="F420">
        <v>2020</v>
      </c>
      <c r="G420" s="84"/>
      <c r="J420" s="88"/>
      <c r="L420" s="93"/>
      <c r="N420" s="83"/>
      <c r="Q420" s="28">
        <v>19331</v>
      </c>
      <c r="R420"/>
      <c r="S420" t="s">
        <v>418</v>
      </c>
      <c r="T420" s="21"/>
      <c r="U420" s="21"/>
      <c r="W420" s="12"/>
      <c r="X420"/>
      <c r="AA420" t="s">
        <v>304</v>
      </c>
    </row>
    <row r="421" spans="2:27" ht="15" hidden="1" customHeight="1" x14ac:dyDescent="0.25">
      <c r="B421" t="s">
        <v>417</v>
      </c>
      <c r="C421" t="s">
        <v>554</v>
      </c>
      <c r="D421" t="s">
        <v>317</v>
      </c>
      <c r="E421" t="s">
        <v>309</v>
      </c>
      <c r="F421">
        <v>2020</v>
      </c>
      <c r="G421" s="84"/>
      <c r="J421" s="88"/>
      <c r="L421" s="93"/>
      <c r="N421" s="83"/>
      <c r="Q421" s="28">
        <v>23016</v>
      </c>
      <c r="R421"/>
      <c r="S421" t="s">
        <v>418</v>
      </c>
      <c r="T421" s="21"/>
      <c r="U421" s="21"/>
      <c r="W421" s="12"/>
      <c r="X421"/>
      <c r="AA421" t="s">
        <v>304</v>
      </c>
    </row>
    <row r="422" spans="2:27" ht="15" hidden="1" customHeight="1" x14ac:dyDescent="0.25">
      <c r="B422" t="s">
        <v>417</v>
      </c>
      <c r="C422" t="s">
        <v>554</v>
      </c>
      <c r="D422" t="s">
        <v>317</v>
      </c>
      <c r="E422" t="s">
        <v>161</v>
      </c>
      <c r="F422">
        <v>2020</v>
      </c>
      <c r="G422" s="84"/>
      <c r="J422" s="88"/>
      <c r="L422" s="93"/>
      <c r="N422" s="83"/>
      <c r="Q422" s="28">
        <v>83035</v>
      </c>
      <c r="R422"/>
      <c r="S422" t="s">
        <v>6</v>
      </c>
      <c r="T422" s="21"/>
      <c r="U422" s="21"/>
      <c r="W422" s="12"/>
      <c r="X422"/>
      <c r="AA422" t="s">
        <v>304</v>
      </c>
    </row>
    <row r="423" spans="2:27" ht="15" hidden="1" customHeight="1" x14ac:dyDescent="0.25">
      <c r="B423" t="s">
        <v>417</v>
      </c>
      <c r="C423" t="s">
        <v>554</v>
      </c>
      <c r="D423" t="s">
        <v>317</v>
      </c>
      <c r="E423" t="s">
        <v>177</v>
      </c>
      <c r="F423">
        <v>2020</v>
      </c>
      <c r="Q423" s="106">
        <v>201956</v>
      </c>
      <c r="S423" s="104" t="s">
        <v>418</v>
      </c>
      <c r="W423" s="12"/>
      <c r="X423"/>
      <c r="AA423" t="s">
        <v>304</v>
      </c>
    </row>
    <row r="424" spans="2:27" ht="15" hidden="1" customHeight="1" x14ac:dyDescent="0.25">
      <c r="B424" t="s">
        <v>417</v>
      </c>
      <c r="C424" t="s">
        <v>554</v>
      </c>
      <c r="D424" t="s">
        <v>317</v>
      </c>
      <c r="E424" t="s">
        <v>124</v>
      </c>
      <c r="F424">
        <v>2020</v>
      </c>
      <c r="G424" s="84"/>
      <c r="J424" s="88"/>
      <c r="L424" s="93"/>
      <c r="N424" s="83"/>
      <c r="Q424" s="28">
        <v>190293</v>
      </c>
      <c r="R424"/>
      <c r="S424" t="s">
        <v>418</v>
      </c>
      <c r="T424" s="21"/>
      <c r="U424" s="21"/>
      <c r="W424" s="12"/>
      <c r="X424"/>
      <c r="AA424" t="s">
        <v>304</v>
      </c>
    </row>
    <row r="425" spans="2:27" ht="15" hidden="1" customHeight="1" x14ac:dyDescent="0.25">
      <c r="B425" t="s">
        <v>417</v>
      </c>
      <c r="C425" t="s">
        <v>554</v>
      </c>
      <c r="D425" t="s">
        <v>317</v>
      </c>
      <c r="E425" t="s">
        <v>310</v>
      </c>
      <c r="F425">
        <v>2020</v>
      </c>
      <c r="G425" s="84"/>
      <c r="J425" s="88"/>
      <c r="L425" s="93"/>
      <c r="N425" s="83"/>
      <c r="Q425" s="28">
        <v>161399</v>
      </c>
      <c r="R425"/>
      <c r="S425" t="s">
        <v>6</v>
      </c>
      <c r="T425" s="21"/>
      <c r="U425" s="21"/>
      <c r="W425" s="12"/>
      <c r="X425"/>
      <c r="AA425" t="s">
        <v>304</v>
      </c>
    </row>
    <row r="426" spans="2:27" ht="15" hidden="1" customHeight="1" x14ac:dyDescent="0.25">
      <c r="B426" t="s">
        <v>417</v>
      </c>
      <c r="C426" t="s">
        <v>554</v>
      </c>
      <c r="D426" t="s">
        <v>317</v>
      </c>
      <c r="E426" t="s">
        <v>240</v>
      </c>
      <c r="F426">
        <v>2020</v>
      </c>
      <c r="G426" s="84"/>
      <c r="J426" s="88"/>
      <c r="L426" s="93"/>
      <c r="N426" s="83"/>
      <c r="Q426" s="28">
        <v>42666</v>
      </c>
      <c r="R426"/>
      <c r="S426" t="s">
        <v>418</v>
      </c>
      <c r="T426" s="21"/>
      <c r="U426" s="21"/>
      <c r="W426" s="12"/>
      <c r="X426"/>
      <c r="AA426" t="s">
        <v>304</v>
      </c>
    </row>
    <row r="427" spans="2:27" ht="15" hidden="1" customHeight="1" x14ac:dyDescent="0.25">
      <c r="B427" t="s">
        <v>417</v>
      </c>
      <c r="C427" t="s">
        <v>554</v>
      </c>
      <c r="D427" t="s">
        <v>317</v>
      </c>
      <c r="E427" t="s">
        <v>234</v>
      </c>
      <c r="F427">
        <v>2020</v>
      </c>
      <c r="G427" s="84"/>
      <c r="J427" s="88"/>
      <c r="L427" s="93"/>
      <c r="N427" s="83"/>
      <c r="Q427" s="28">
        <v>7110</v>
      </c>
      <c r="R427"/>
      <c r="S427" t="s">
        <v>418</v>
      </c>
      <c r="T427" s="21"/>
      <c r="U427" s="21"/>
      <c r="W427" s="12"/>
      <c r="X427"/>
      <c r="AA427" t="s">
        <v>304</v>
      </c>
    </row>
    <row r="428" spans="2:27" ht="15" hidden="1" customHeight="1" x14ac:dyDescent="0.25">
      <c r="B428" t="s">
        <v>417</v>
      </c>
      <c r="C428" t="s">
        <v>554</v>
      </c>
      <c r="D428" t="s">
        <v>317</v>
      </c>
      <c r="E428" t="s">
        <v>173</v>
      </c>
      <c r="F428">
        <v>2020</v>
      </c>
      <c r="G428" s="84"/>
      <c r="J428" s="88"/>
      <c r="L428" s="93"/>
      <c r="N428" s="83"/>
      <c r="Q428" s="28">
        <v>77914</v>
      </c>
      <c r="R428"/>
      <c r="S428" t="s">
        <v>418</v>
      </c>
      <c r="T428" s="21"/>
      <c r="U428" s="21"/>
      <c r="W428" s="12"/>
      <c r="X428"/>
      <c r="AA428" t="s">
        <v>304</v>
      </c>
    </row>
    <row r="429" spans="2:27" ht="15" hidden="1" customHeight="1" x14ac:dyDescent="0.25">
      <c r="B429" t="s">
        <v>417</v>
      </c>
      <c r="C429" t="s">
        <v>554</v>
      </c>
      <c r="D429" t="s">
        <v>317</v>
      </c>
      <c r="E429" t="s">
        <v>311</v>
      </c>
      <c r="F429">
        <v>2020</v>
      </c>
      <c r="G429" s="84"/>
      <c r="J429" s="88"/>
      <c r="L429" s="93"/>
      <c r="N429" s="83"/>
      <c r="Q429" s="28">
        <v>98000</v>
      </c>
      <c r="R429"/>
      <c r="S429" t="s">
        <v>6</v>
      </c>
      <c r="T429" s="21"/>
      <c r="U429" s="21"/>
      <c r="W429" s="12"/>
      <c r="X429"/>
      <c r="AA429" t="s">
        <v>304</v>
      </c>
    </row>
    <row r="430" spans="2:27" ht="15" hidden="1" customHeight="1" x14ac:dyDescent="0.25">
      <c r="B430" t="s">
        <v>185</v>
      </c>
      <c r="C430" t="s">
        <v>185</v>
      </c>
      <c r="D430" t="s">
        <v>269</v>
      </c>
      <c r="E430" t="s">
        <v>166</v>
      </c>
      <c r="F430">
        <v>2020</v>
      </c>
      <c r="G430" s="84">
        <v>209</v>
      </c>
      <c r="J430" s="88"/>
      <c r="L430" s="93"/>
      <c r="N430" s="83"/>
      <c r="P430" s="5" t="s">
        <v>168</v>
      </c>
      <c r="Q430" s="28"/>
      <c r="R430"/>
      <c r="S430"/>
      <c r="T430" s="21"/>
      <c r="U430" s="21"/>
      <c r="Z430" t="s">
        <v>419</v>
      </c>
      <c r="AA430" t="s">
        <v>304</v>
      </c>
    </row>
    <row r="431" spans="2:27" ht="15" hidden="1" customHeight="1" x14ac:dyDescent="0.25">
      <c r="B431" t="s">
        <v>185</v>
      </c>
      <c r="C431" t="s">
        <v>185</v>
      </c>
      <c r="D431" t="s">
        <v>269</v>
      </c>
      <c r="E431" t="s">
        <v>227</v>
      </c>
      <c r="F431">
        <v>2020</v>
      </c>
      <c r="G431" s="84">
        <v>8859.875</v>
      </c>
      <c r="J431" s="88"/>
      <c r="L431" s="93"/>
      <c r="N431" s="83"/>
      <c r="P431" s="5" t="s">
        <v>168</v>
      </c>
      <c r="Q431" s="28"/>
      <c r="R431"/>
      <c r="S431"/>
      <c r="T431" s="21"/>
      <c r="U431" s="21"/>
      <c r="Z431" t="s">
        <v>419</v>
      </c>
      <c r="AA431" t="s">
        <v>304</v>
      </c>
    </row>
    <row r="432" spans="2:27" ht="15" hidden="1" customHeight="1" x14ac:dyDescent="0.25">
      <c r="B432" t="s">
        <v>185</v>
      </c>
      <c r="C432" t="s">
        <v>185</v>
      </c>
      <c r="D432" t="s">
        <v>269</v>
      </c>
      <c r="E432" t="s">
        <v>305</v>
      </c>
      <c r="F432">
        <v>2020</v>
      </c>
      <c r="G432" s="84">
        <v>20402</v>
      </c>
      <c r="J432" s="88"/>
      <c r="L432" s="93"/>
      <c r="N432" s="83"/>
      <c r="P432" s="5" t="s">
        <v>168</v>
      </c>
      <c r="Q432" s="28"/>
      <c r="R432"/>
      <c r="S432"/>
      <c r="T432" s="21"/>
      <c r="U432" s="21"/>
      <c r="Z432" t="s">
        <v>419</v>
      </c>
      <c r="AA432" t="s">
        <v>304</v>
      </c>
    </row>
    <row r="433" spans="2:27" ht="15" hidden="1" customHeight="1" x14ac:dyDescent="0.25">
      <c r="B433" t="s">
        <v>185</v>
      </c>
      <c r="C433" t="s">
        <v>185</v>
      </c>
      <c r="D433" t="s">
        <v>269</v>
      </c>
      <c r="E433" t="s">
        <v>190</v>
      </c>
      <c r="F433">
        <v>2020</v>
      </c>
      <c r="G433" s="84">
        <v>37839.32</v>
      </c>
      <c r="J433" s="88"/>
      <c r="L433" s="93"/>
      <c r="N433" s="83"/>
      <c r="P433" s="5" t="s">
        <v>168</v>
      </c>
      <c r="Q433" s="28"/>
      <c r="R433"/>
      <c r="S433"/>
      <c r="T433" s="21"/>
      <c r="U433" s="21"/>
      <c r="Z433" t="s">
        <v>419</v>
      </c>
      <c r="AA433" t="s">
        <v>304</v>
      </c>
    </row>
    <row r="434" spans="2:27" ht="15" hidden="1" customHeight="1" x14ac:dyDescent="0.25">
      <c r="B434" t="s">
        <v>185</v>
      </c>
      <c r="C434" t="s">
        <v>185</v>
      </c>
      <c r="D434" t="s">
        <v>269</v>
      </c>
      <c r="E434" t="s">
        <v>157</v>
      </c>
      <c r="F434">
        <v>2020</v>
      </c>
      <c r="G434" s="84">
        <v>32127.7</v>
      </c>
      <c r="J434" s="88"/>
      <c r="L434" s="93"/>
      <c r="N434" s="83"/>
      <c r="P434" s="5" t="s">
        <v>168</v>
      </c>
      <c r="Q434" s="28"/>
      <c r="R434"/>
      <c r="S434"/>
      <c r="T434" s="21"/>
      <c r="U434" s="21"/>
      <c r="Z434" t="s">
        <v>419</v>
      </c>
      <c r="AA434" t="s">
        <v>304</v>
      </c>
    </row>
    <row r="435" spans="2:27" ht="15" hidden="1" customHeight="1" x14ac:dyDescent="0.25">
      <c r="B435" t="s">
        <v>185</v>
      </c>
      <c r="C435" t="s">
        <v>185</v>
      </c>
      <c r="D435" t="s">
        <v>269</v>
      </c>
      <c r="E435" t="s">
        <v>242</v>
      </c>
      <c r="F435">
        <v>2020</v>
      </c>
      <c r="G435" s="84">
        <v>1039.8879999999999</v>
      </c>
      <c r="J435" s="88"/>
      <c r="L435" s="93"/>
      <c r="N435" s="83"/>
      <c r="P435" s="5" t="s">
        <v>168</v>
      </c>
      <c r="Q435" s="28"/>
      <c r="R435"/>
      <c r="S435"/>
      <c r="T435" s="21"/>
      <c r="U435" s="21"/>
      <c r="Z435" t="s">
        <v>419</v>
      </c>
      <c r="AA435" t="s">
        <v>304</v>
      </c>
    </row>
    <row r="436" spans="2:27" ht="15" hidden="1" customHeight="1" x14ac:dyDescent="0.25">
      <c r="B436" t="s">
        <v>185</v>
      </c>
      <c r="C436" t="s">
        <v>185</v>
      </c>
      <c r="D436" t="s">
        <v>269</v>
      </c>
      <c r="E436" t="s">
        <v>229</v>
      </c>
      <c r="F436">
        <v>2020</v>
      </c>
      <c r="G436" s="84">
        <v>35152</v>
      </c>
      <c r="J436" s="88"/>
      <c r="L436" s="93"/>
      <c r="N436" s="83"/>
      <c r="P436" s="5" t="s">
        <v>168</v>
      </c>
      <c r="Q436" s="28"/>
      <c r="R436"/>
      <c r="S436"/>
      <c r="T436" s="21"/>
      <c r="U436" s="21"/>
      <c r="Z436" t="s">
        <v>419</v>
      </c>
      <c r="AA436" t="s">
        <v>304</v>
      </c>
    </row>
    <row r="437" spans="2:27" ht="15" hidden="1" customHeight="1" x14ac:dyDescent="0.25">
      <c r="B437" t="s">
        <v>185</v>
      </c>
      <c r="C437" t="s">
        <v>185</v>
      </c>
      <c r="D437" t="s">
        <v>269</v>
      </c>
      <c r="E437" t="s">
        <v>213</v>
      </c>
      <c r="F437">
        <v>2020</v>
      </c>
      <c r="G437" s="84">
        <v>130792.56200000001</v>
      </c>
      <c r="J437" s="88"/>
      <c r="L437" s="93"/>
      <c r="N437" s="83"/>
      <c r="P437" s="5" t="s">
        <v>168</v>
      </c>
      <c r="Q437" s="28"/>
      <c r="R437"/>
      <c r="S437"/>
      <c r="T437" s="21"/>
      <c r="U437" s="21"/>
      <c r="Z437" t="s">
        <v>419</v>
      </c>
      <c r="AA437" t="s">
        <v>304</v>
      </c>
    </row>
    <row r="438" spans="2:27" ht="15" hidden="1" customHeight="1" x14ac:dyDescent="0.25">
      <c r="B438" t="s">
        <v>185</v>
      </c>
      <c r="C438" t="s">
        <v>185</v>
      </c>
      <c r="D438" t="s">
        <v>269</v>
      </c>
      <c r="E438" t="s">
        <v>155</v>
      </c>
      <c r="F438">
        <v>2020</v>
      </c>
      <c r="G438" s="84">
        <v>138.41999999999999</v>
      </c>
      <c r="J438" s="88"/>
      <c r="L438" s="93"/>
      <c r="N438" s="83"/>
      <c r="P438" s="5" t="s">
        <v>168</v>
      </c>
      <c r="Q438" s="28"/>
      <c r="R438"/>
      <c r="S438"/>
      <c r="T438" s="21"/>
      <c r="U438" s="21"/>
      <c r="Z438" t="s">
        <v>419</v>
      </c>
      <c r="AA438" t="s">
        <v>304</v>
      </c>
    </row>
    <row r="439" spans="2:27" ht="15" hidden="1" customHeight="1" x14ac:dyDescent="0.25">
      <c r="B439" t="s">
        <v>185</v>
      </c>
      <c r="C439" t="s">
        <v>185</v>
      </c>
      <c r="D439" t="s">
        <v>269</v>
      </c>
      <c r="E439" t="s">
        <v>151</v>
      </c>
      <c r="F439">
        <v>2020</v>
      </c>
      <c r="G439" s="84">
        <v>191051.6292</v>
      </c>
      <c r="J439" s="88"/>
      <c r="L439" s="93"/>
      <c r="N439" s="83"/>
      <c r="P439" s="5" t="s">
        <v>168</v>
      </c>
      <c r="Q439" s="28"/>
      <c r="R439"/>
      <c r="S439"/>
      <c r="T439" s="21"/>
      <c r="U439" s="21"/>
      <c r="Z439" t="s">
        <v>419</v>
      </c>
      <c r="AA439" t="s">
        <v>304</v>
      </c>
    </row>
    <row r="440" spans="2:27" ht="15" hidden="1" customHeight="1" x14ac:dyDescent="0.25">
      <c r="B440" t="s">
        <v>185</v>
      </c>
      <c r="C440" t="s">
        <v>185</v>
      </c>
      <c r="D440" t="s">
        <v>269</v>
      </c>
      <c r="E440" t="s">
        <v>232</v>
      </c>
      <c r="F440">
        <v>2020</v>
      </c>
      <c r="G440" s="84">
        <v>21770.69</v>
      </c>
      <c r="J440" s="88"/>
      <c r="L440" s="93"/>
      <c r="N440" s="83"/>
      <c r="P440" s="5" t="s">
        <v>168</v>
      </c>
      <c r="Q440" s="28"/>
      <c r="R440"/>
      <c r="S440"/>
      <c r="T440" s="21"/>
      <c r="U440" s="21"/>
      <c r="Z440" t="s">
        <v>419</v>
      </c>
      <c r="AA440" t="s">
        <v>304</v>
      </c>
    </row>
    <row r="441" spans="2:27" ht="15" hidden="1" customHeight="1" x14ac:dyDescent="0.25">
      <c r="B441" t="s">
        <v>185</v>
      </c>
      <c r="C441" t="s">
        <v>185</v>
      </c>
      <c r="D441" t="s">
        <v>269</v>
      </c>
      <c r="E441" t="s">
        <v>159</v>
      </c>
      <c r="F441">
        <v>2020</v>
      </c>
      <c r="G441" s="84">
        <v>122742.159</v>
      </c>
      <c r="J441" s="88"/>
      <c r="L441" s="93"/>
      <c r="N441" s="83"/>
      <c r="P441" s="5" t="s">
        <v>168</v>
      </c>
      <c r="Q441" s="28"/>
      <c r="R441"/>
      <c r="S441"/>
      <c r="T441" s="21"/>
      <c r="U441" s="21"/>
      <c r="Z441" t="s">
        <v>419</v>
      </c>
      <c r="AA441" t="s">
        <v>304</v>
      </c>
    </row>
    <row r="442" spans="2:27" ht="15" hidden="1" customHeight="1" x14ac:dyDescent="0.25">
      <c r="B442" t="s">
        <v>185</v>
      </c>
      <c r="C442" t="s">
        <v>185</v>
      </c>
      <c r="D442" t="s">
        <v>269</v>
      </c>
      <c r="E442" t="s">
        <v>244</v>
      </c>
      <c r="F442">
        <v>2020</v>
      </c>
      <c r="G442" s="84">
        <v>7342.6989999999996</v>
      </c>
      <c r="J442" s="88"/>
      <c r="L442" s="93"/>
      <c r="N442" s="83"/>
      <c r="P442" s="5" t="s">
        <v>168</v>
      </c>
      <c r="Q442" s="28"/>
      <c r="R442"/>
      <c r="S442"/>
      <c r="T442" s="21"/>
      <c r="U442" s="21"/>
      <c r="Z442" t="s">
        <v>419</v>
      </c>
      <c r="AA442" t="s">
        <v>304</v>
      </c>
    </row>
    <row r="443" spans="2:27" ht="15" hidden="1" customHeight="1" x14ac:dyDescent="0.25">
      <c r="B443" t="s">
        <v>185</v>
      </c>
      <c r="C443" t="s">
        <v>185</v>
      </c>
      <c r="D443" t="s">
        <v>269</v>
      </c>
      <c r="E443" t="s">
        <v>238</v>
      </c>
      <c r="F443">
        <v>2020</v>
      </c>
      <c r="G443" s="84">
        <v>727.4</v>
      </c>
      <c r="J443" s="88"/>
      <c r="L443" s="93"/>
      <c r="N443" s="83"/>
      <c r="P443" s="5" t="s">
        <v>168</v>
      </c>
      <c r="Q443" s="28"/>
      <c r="R443"/>
      <c r="S443"/>
      <c r="T443" s="21"/>
      <c r="U443" s="21"/>
      <c r="Z443" t="s">
        <v>419</v>
      </c>
      <c r="AA443" t="s">
        <v>304</v>
      </c>
    </row>
    <row r="444" spans="2:27" ht="15" hidden="1" customHeight="1" x14ac:dyDescent="0.25">
      <c r="B444" t="s">
        <v>185</v>
      </c>
      <c r="C444" t="s">
        <v>185</v>
      </c>
      <c r="D444" t="s">
        <v>269</v>
      </c>
      <c r="E444" t="s">
        <v>121</v>
      </c>
      <c r="F444">
        <v>2020</v>
      </c>
      <c r="G444" s="84">
        <v>4069.4969999999998</v>
      </c>
      <c r="J444" s="88"/>
      <c r="L444" s="93"/>
      <c r="N444" s="83"/>
      <c r="P444" s="5" t="s">
        <v>168</v>
      </c>
      <c r="Q444" s="28"/>
      <c r="R444"/>
      <c r="S444"/>
      <c r="T444" s="21"/>
      <c r="U444" s="21"/>
      <c r="Z444" t="s">
        <v>419</v>
      </c>
      <c r="AA444" t="s">
        <v>304</v>
      </c>
    </row>
    <row r="445" spans="2:27" ht="15" hidden="1" customHeight="1" x14ac:dyDescent="0.25">
      <c r="B445" t="s">
        <v>185</v>
      </c>
      <c r="C445" t="s">
        <v>185</v>
      </c>
      <c r="D445" t="s">
        <v>269</v>
      </c>
      <c r="E445" t="s">
        <v>308</v>
      </c>
      <c r="F445">
        <v>2020</v>
      </c>
      <c r="G445" s="84" t="s">
        <v>1</v>
      </c>
      <c r="J445" s="88"/>
      <c r="L445" s="93"/>
      <c r="N445" s="83"/>
      <c r="P445" s="5" t="s">
        <v>168</v>
      </c>
      <c r="Q445" s="28"/>
      <c r="R445"/>
      <c r="S445"/>
      <c r="T445" s="21"/>
      <c r="U445" s="21"/>
      <c r="Z445" t="s">
        <v>419</v>
      </c>
      <c r="AA445" t="s">
        <v>304</v>
      </c>
    </row>
    <row r="446" spans="2:27" ht="15" hidden="1" customHeight="1" x14ac:dyDescent="0.25">
      <c r="B446" t="s">
        <v>185</v>
      </c>
      <c r="C446" t="s">
        <v>185</v>
      </c>
      <c r="D446" t="s">
        <v>269</v>
      </c>
      <c r="E446" t="s">
        <v>201</v>
      </c>
      <c r="F446">
        <v>2020</v>
      </c>
      <c r="G446" s="84">
        <v>18385.117999999999</v>
      </c>
      <c r="J446" s="88"/>
      <c r="L446" s="93"/>
      <c r="N446" s="83"/>
      <c r="P446" s="5" t="s">
        <v>168</v>
      </c>
      <c r="Q446" s="28"/>
      <c r="R446"/>
      <c r="S446"/>
      <c r="T446" s="21"/>
      <c r="U446" s="21"/>
      <c r="Z446" t="s">
        <v>419</v>
      </c>
      <c r="AA446" t="s">
        <v>304</v>
      </c>
    </row>
    <row r="447" spans="2:27" ht="15" hidden="1" customHeight="1" x14ac:dyDescent="0.25">
      <c r="B447" t="s">
        <v>185</v>
      </c>
      <c r="C447" t="s">
        <v>185</v>
      </c>
      <c r="D447" t="s">
        <v>269</v>
      </c>
      <c r="E447" t="s">
        <v>309</v>
      </c>
      <c r="F447">
        <v>2020</v>
      </c>
      <c r="G447" s="84">
        <v>19829.434700000002</v>
      </c>
      <c r="J447" s="88"/>
      <c r="L447" s="93"/>
      <c r="N447" s="83"/>
      <c r="P447" s="5" t="s">
        <v>168</v>
      </c>
      <c r="Q447" s="28"/>
      <c r="R447"/>
      <c r="S447"/>
      <c r="T447" s="21"/>
      <c r="U447" s="21"/>
      <c r="Z447" t="s">
        <v>419</v>
      </c>
      <c r="AA447" t="s">
        <v>304</v>
      </c>
    </row>
    <row r="448" spans="2:27" ht="15" hidden="1" customHeight="1" x14ac:dyDescent="0.25">
      <c r="B448" t="s">
        <v>185</v>
      </c>
      <c r="C448" t="s">
        <v>185</v>
      </c>
      <c r="D448" t="s">
        <v>269</v>
      </c>
      <c r="E448" t="s">
        <v>161</v>
      </c>
      <c r="F448">
        <v>2020</v>
      </c>
      <c r="G448" s="84">
        <v>39467.599999999999</v>
      </c>
      <c r="J448" s="88"/>
      <c r="L448" s="93"/>
      <c r="N448" s="83"/>
      <c r="P448" s="5" t="s">
        <v>168</v>
      </c>
      <c r="Q448" s="28"/>
      <c r="R448"/>
      <c r="S448"/>
      <c r="T448" s="21"/>
      <c r="U448" s="21"/>
      <c r="Z448" t="s">
        <v>419</v>
      </c>
      <c r="AA448" t="s">
        <v>304</v>
      </c>
    </row>
    <row r="449" spans="2:27" ht="15" hidden="1" customHeight="1" x14ac:dyDescent="0.25">
      <c r="B449" t="s">
        <v>185</v>
      </c>
      <c r="C449" t="s">
        <v>185</v>
      </c>
      <c r="D449" t="s">
        <v>269</v>
      </c>
      <c r="E449" t="s">
        <v>177</v>
      </c>
      <c r="F449">
        <v>2020</v>
      </c>
      <c r="G449" s="109">
        <v>4526.915</v>
      </c>
      <c r="P449" s="5" t="s">
        <v>168</v>
      </c>
      <c r="Z449" t="s">
        <v>419</v>
      </c>
      <c r="AA449" t="s">
        <v>304</v>
      </c>
    </row>
    <row r="450" spans="2:27" ht="15" hidden="1" customHeight="1" x14ac:dyDescent="0.25">
      <c r="B450" t="s">
        <v>185</v>
      </c>
      <c r="C450" t="s">
        <v>185</v>
      </c>
      <c r="D450" t="s">
        <v>269</v>
      </c>
      <c r="E450" t="s">
        <v>124</v>
      </c>
      <c r="F450">
        <v>2020</v>
      </c>
      <c r="G450" s="84">
        <v>45417.827899999997</v>
      </c>
      <c r="J450" s="88"/>
      <c r="L450" s="93"/>
      <c r="N450" s="83"/>
      <c r="P450" s="5" t="s">
        <v>168</v>
      </c>
      <c r="Q450" s="28"/>
      <c r="R450"/>
      <c r="S450"/>
      <c r="T450" s="21"/>
      <c r="U450" s="21"/>
      <c r="Z450" t="s">
        <v>419</v>
      </c>
      <c r="AA450" t="s">
        <v>304</v>
      </c>
    </row>
    <row r="451" spans="2:27" ht="15" hidden="1" customHeight="1" x14ac:dyDescent="0.25">
      <c r="B451" t="s">
        <v>185</v>
      </c>
      <c r="C451" t="s">
        <v>185</v>
      </c>
      <c r="D451" t="s">
        <v>269</v>
      </c>
      <c r="E451" t="s">
        <v>310</v>
      </c>
      <c r="F451">
        <v>2020</v>
      </c>
      <c r="G451" s="84">
        <v>13647.68</v>
      </c>
      <c r="J451" s="88"/>
      <c r="L451" s="93"/>
      <c r="N451" s="83"/>
      <c r="P451" s="5" t="s">
        <v>168</v>
      </c>
      <c r="Q451" s="28"/>
      <c r="R451"/>
      <c r="S451"/>
      <c r="T451" s="21"/>
      <c r="U451" s="21"/>
      <c r="Z451" t="s">
        <v>419</v>
      </c>
      <c r="AA451" t="s">
        <v>304</v>
      </c>
    </row>
    <row r="452" spans="2:27" ht="15" hidden="1" customHeight="1" x14ac:dyDescent="0.25">
      <c r="B452" t="s">
        <v>185</v>
      </c>
      <c r="C452" t="s">
        <v>185</v>
      </c>
      <c r="D452" t="s">
        <v>269</v>
      </c>
      <c r="E452" t="s">
        <v>164</v>
      </c>
      <c r="F452">
        <v>2020</v>
      </c>
      <c r="G452" s="84">
        <v>12150</v>
      </c>
      <c r="J452" s="88"/>
      <c r="L452" s="93"/>
      <c r="N452" s="83"/>
      <c r="P452" s="5" t="s">
        <v>168</v>
      </c>
      <c r="Q452" s="28"/>
      <c r="R452"/>
      <c r="S452"/>
      <c r="T452" s="21"/>
      <c r="U452" s="21"/>
      <c r="Z452" t="s">
        <v>419</v>
      </c>
      <c r="AA452" t="s">
        <v>304</v>
      </c>
    </row>
    <row r="453" spans="2:27" ht="15" hidden="1" customHeight="1" x14ac:dyDescent="0.25">
      <c r="B453" t="s">
        <v>185</v>
      </c>
      <c r="C453" t="s">
        <v>185</v>
      </c>
      <c r="D453" t="s">
        <v>269</v>
      </c>
      <c r="E453" t="s">
        <v>240</v>
      </c>
      <c r="F453">
        <v>2020</v>
      </c>
      <c r="G453" s="84">
        <v>1674.1</v>
      </c>
      <c r="H453" t="s">
        <v>6</v>
      </c>
      <c r="J453" s="88"/>
      <c r="L453" s="93"/>
      <c r="N453" s="83"/>
      <c r="P453" s="5" t="s">
        <v>168</v>
      </c>
      <c r="Q453" s="28"/>
      <c r="R453"/>
      <c r="S453"/>
      <c r="T453" s="21"/>
      <c r="U453" s="21"/>
      <c r="Z453" t="s">
        <v>419</v>
      </c>
      <c r="AA453" t="s">
        <v>304</v>
      </c>
    </row>
    <row r="454" spans="2:27" ht="15" hidden="1" customHeight="1" x14ac:dyDescent="0.25">
      <c r="B454" t="s">
        <v>185</v>
      </c>
      <c r="C454" t="s">
        <v>185</v>
      </c>
      <c r="D454" t="s">
        <v>269</v>
      </c>
      <c r="E454" t="s">
        <v>234</v>
      </c>
      <c r="F454">
        <v>2020</v>
      </c>
      <c r="G454" s="84">
        <v>2151.67</v>
      </c>
      <c r="J454" s="88"/>
      <c r="L454" s="93"/>
      <c r="N454" s="83"/>
      <c r="P454" s="5" t="s">
        <v>168</v>
      </c>
      <c r="Q454" s="28"/>
      <c r="R454"/>
      <c r="S454"/>
      <c r="T454" s="21"/>
      <c r="U454" s="21"/>
      <c r="Z454" t="s">
        <v>419</v>
      </c>
      <c r="AA454" t="s">
        <v>304</v>
      </c>
    </row>
    <row r="455" spans="2:27" ht="15" hidden="1" customHeight="1" x14ac:dyDescent="0.25">
      <c r="B455" t="s">
        <v>185</v>
      </c>
      <c r="C455" t="s">
        <v>185</v>
      </c>
      <c r="D455" t="s">
        <v>269</v>
      </c>
      <c r="E455" t="s">
        <v>173</v>
      </c>
      <c r="F455">
        <v>2020</v>
      </c>
      <c r="G455" s="84">
        <v>15053</v>
      </c>
      <c r="J455" s="88"/>
      <c r="L455" s="93"/>
      <c r="N455" s="83"/>
      <c r="P455" s="5" t="s">
        <v>168</v>
      </c>
      <c r="Q455" s="28"/>
      <c r="R455"/>
      <c r="S455"/>
      <c r="T455" s="21"/>
      <c r="U455" s="21"/>
      <c r="Z455" t="s">
        <v>419</v>
      </c>
      <c r="AA455" t="s">
        <v>304</v>
      </c>
    </row>
    <row r="456" spans="2:27" ht="15" hidden="1" customHeight="1" x14ac:dyDescent="0.25">
      <c r="B456" t="s">
        <v>185</v>
      </c>
      <c r="C456" t="s">
        <v>185</v>
      </c>
      <c r="D456" t="s">
        <v>269</v>
      </c>
      <c r="E456" t="s">
        <v>311</v>
      </c>
      <c r="F456">
        <v>2020</v>
      </c>
      <c r="G456" s="84">
        <v>12089.3</v>
      </c>
      <c r="J456" s="88"/>
      <c r="L456" s="93"/>
      <c r="N456" s="83"/>
      <c r="P456" s="5" t="s">
        <v>168</v>
      </c>
      <c r="Q456" s="28"/>
      <c r="R456"/>
      <c r="S456"/>
      <c r="T456" s="21"/>
      <c r="U456" s="21"/>
      <c r="Z456" t="s">
        <v>419</v>
      </c>
      <c r="AA456" t="s">
        <v>304</v>
      </c>
    </row>
    <row r="457" spans="2:27" ht="15" hidden="1" customHeight="1" x14ac:dyDescent="0.25">
      <c r="B457" t="s">
        <v>185</v>
      </c>
      <c r="C457" t="s">
        <v>185</v>
      </c>
      <c r="D457" t="s">
        <v>269</v>
      </c>
      <c r="E457" t="s">
        <v>166</v>
      </c>
      <c r="F457">
        <v>2021</v>
      </c>
      <c r="G457" s="84">
        <v>223</v>
      </c>
      <c r="J457" s="88"/>
      <c r="L457" s="93"/>
      <c r="N457" s="83"/>
      <c r="P457" s="5" t="s">
        <v>168</v>
      </c>
      <c r="Q457" s="28"/>
      <c r="R457"/>
      <c r="S457"/>
      <c r="T457" s="21"/>
      <c r="U457" s="21"/>
      <c r="Z457" t="s">
        <v>419</v>
      </c>
      <c r="AA457" t="s">
        <v>304</v>
      </c>
    </row>
    <row r="458" spans="2:27" ht="15" hidden="1" customHeight="1" x14ac:dyDescent="0.25">
      <c r="B458" t="s">
        <v>185</v>
      </c>
      <c r="C458" t="s">
        <v>185</v>
      </c>
      <c r="D458" t="s">
        <v>269</v>
      </c>
      <c r="E458" t="s">
        <v>227</v>
      </c>
      <c r="F458">
        <v>2021</v>
      </c>
      <c r="G458" s="84">
        <v>10725.949000000001</v>
      </c>
      <c r="J458" s="88"/>
      <c r="L458" s="93"/>
      <c r="N458" s="83"/>
      <c r="P458" s="5" t="s">
        <v>168</v>
      </c>
      <c r="Q458" s="28"/>
      <c r="R458"/>
      <c r="S458"/>
      <c r="T458" s="21"/>
      <c r="U458" s="21"/>
      <c r="Z458" t="s">
        <v>419</v>
      </c>
      <c r="AA458" t="s">
        <v>304</v>
      </c>
    </row>
    <row r="459" spans="2:27" ht="15" hidden="1" customHeight="1" x14ac:dyDescent="0.25">
      <c r="B459" t="s">
        <v>185</v>
      </c>
      <c r="C459" t="s">
        <v>185</v>
      </c>
      <c r="D459" t="s">
        <v>269</v>
      </c>
      <c r="E459" t="s">
        <v>305</v>
      </c>
      <c r="F459">
        <v>2021</v>
      </c>
      <c r="G459" s="84">
        <v>20991</v>
      </c>
      <c r="J459" s="88"/>
      <c r="L459" s="93"/>
      <c r="N459" s="83"/>
      <c r="P459" s="5" t="s">
        <v>168</v>
      </c>
      <c r="Q459" s="28"/>
      <c r="R459"/>
      <c r="S459"/>
      <c r="T459" s="21"/>
      <c r="U459" s="21"/>
      <c r="Z459" t="s">
        <v>419</v>
      </c>
      <c r="AA459" t="s">
        <v>304</v>
      </c>
    </row>
    <row r="460" spans="2:27" ht="15" hidden="1" customHeight="1" x14ac:dyDescent="0.25">
      <c r="B460" t="s">
        <v>185</v>
      </c>
      <c r="C460" t="s">
        <v>185</v>
      </c>
      <c r="D460" t="s">
        <v>269</v>
      </c>
      <c r="E460" t="s">
        <v>190</v>
      </c>
      <c r="F460">
        <v>2021</v>
      </c>
      <c r="G460" s="84">
        <v>35639.69</v>
      </c>
      <c r="J460" s="88"/>
      <c r="L460" s="93"/>
      <c r="N460" s="83"/>
      <c r="P460" s="5" t="s">
        <v>168</v>
      </c>
      <c r="Q460" s="28"/>
      <c r="R460"/>
      <c r="S460"/>
      <c r="T460" s="21"/>
      <c r="U460" s="21"/>
      <c r="Z460" t="s">
        <v>419</v>
      </c>
      <c r="AA460" t="s">
        <v>304</v>
      </c>
    </row>
    <row r="461" spans="2:27" ht="15" hidden="1" customHeight="1" x14ac:dyDescent="0.25">
      <c r="B461" t="s">
        <v>185</v>
      </c>
      <c r="C461" t="s">
        <v>185</v>
      </c>
      <c r="D461" t="s">
        <v>269</v>
      </c>
      <c r="E461" t="s">
        <v>157</v>
      </c>
      <c r="F461">
        <v>2021</v>
      </c>
      <c r="G461" s="84">
        <v>32586.400000000001</v>
      </c>
      <c r="J461" s="88"/>
      <c r="L461" s="93"/>
      <c r="N461" s="83"/>
      <c r="P461" s="5" t="s">
        <v>168</v>
      </c>
      <c r="Q461" s="28"/>
      <c r="R461"/>
      <c r="S461"/>
      <c r="T461" s="21"/>
      <c r="U461" s="21"/>
      <c r="Z461" t="s">
        <v>419</v>
      </c>
      <c r="AA461" t="s">
        <v>304</v>
      </c>
    </row>
    <row r="462" spans="2:27" ht="15" hidden="1" customHeight="1" x14ac:dyDescent="0.25">
      <c r="B462" t="s">
        <v>185</v>
      </c>
      <c r="C462" t="s">
        <v>185</v>
      </c>
      <c r="D462" t="s">
        <v>269</v>
      </c>
      <c r="E462" t="s">
        <v>242</v>
      </c>
      <c r="F462">
        <v>2021</v>
      </c>
      <c r="G462" s="84">
        <v>849.45979999999997</v>
      </c>
      <c r="J462" s="88"/>
      <c r="L462" s="93"/>
      <c r="N462" s="83"/>
      <c r="P462" s="5" t="s">
        <v>168</v>
      </c>
      <c r="Q462" s="28"/>
      <c r="R462"/>
      <c r="S462"/>
      <c r="T462" s="21"/>
      <c r="U462" s="21"/>
      <c r="Z462" t="s">
        <v>419</v>
      </c>
      <c r="AA462" t="s">
        <v>304</v>
      </c>
    </row>
    <row r="463" spans="2:27" ht="15" hidden="1" customHeight="1" x14ac:dyDescent="0.25">
      <c r="B463" t="s">
        <v>185</v>
      </c>
      <c r="C463" t="s">
        <v>185</v>
      </c>
      <c r="D463" t="s">
        <v>269</v>
      </c>
      <c r="E463" t="s">
        <v>229</v>
      </c>
      <c r="F463">
        <v>2021</v>
      </c>
      <c r="G463" s="84">
        <v>39384</v>
      </c>
      <c r="J463" s="88"/>
      <c r="L463" s="93"/>
      <c r="N463" s="83"/>
      <c r="P463" s="5" t="s">
        <v>168</v>
      </c>
      <c r="Q463" s="28"/>
      <c r="R463"/>
      <c r="S463"/>
      <c r="T463" s="21"/>
      <c r="U463" s="21"/>
      <c r="Z463" t="s">
        <v>419</v>
      </c>
      <c r="AA463" t="s">
        <v>304</v>
      </c>
    </row>
    <row r="464" spans="2:27" ht="15" hidden="1" customHeight="1" x14ac:dyDescent="0.25">
      <c r="B464" t="s">
        <v>185</v>
      </c>
      <c r="C464" t="s">
        <v>185</v>
      </c>
      <c r="D464" t="s">
        <v>269</v>
      </c>
      <c r="E464" t="s">
        <v>213</v>
      </c>
      <c r="F464">
        <v>2021</v>
      </c>
      <c r="G464" s="84">
        <v>143694.193</v>
      </c>
      <c r="J464" s="88"/>
      <c r="L464" s="93"/>
      <c r="N464" s="83"/>
      <c r="P464" s="5" t="s">
        <v>168</v>
      </c>
      <c r="Q464" s="28"/>
      <c r="R464"/>
      <c r="S464"/>
      <c r="T464" s="21"/>
      <c r="U464" s="21"/>
      <c r="Z464" t="s">
        <v>419</v>
      </c>
      <c r="AA464" t="s">
        <v>304</v>
      </c>
    </row>
    <row r="465" spans="2:27" ht="15" hidden="1" customHeight="1" x14ac:dyDescent="0.25">
      <c r="B465" t="s">
        <v>185</v>
      </c>
      <c r="C465" t="s">
        <v>185</v>
      </c>
      <c r="D465" t="s">
        <v>269</v>
      </c>
      <c r="E465" t="s">
        <v>155</v>
      </c>
      <c r="F465">
        <v>2021</v>
      </c>
      <c r="G465" s="84">
        <v>276564.80489999999</v>
      </c>
      <c r="J465" s="88"/>
      <c r="L465" s="93"/>
      <c r="N465" s="83"/>
      <c r="P465" s="5" t="s">
        <v>168</v>
      </c>
      <c r="Q465" s="28"/>
      <c r="R465"/>
      <c r="S465"/>
      <c r="T465" s="21"/>
      <c r="U465" s="21"/>
      <c r="Z465" t="s">
        <v>419</v>
      </c>
      <c r="AA465" t="s">
        <v>304</v>
      </c>
    </row>
    <row r="466" spans="2:27" ht="15" hidden="1" customHeight="1" x14ac:dyDescent="0.25">
      <c r="B466" t="s">
        <v>185</v>
      </c>
      <c r="C466" t="s">
        <v>185</v>
      </c>
      <c r="D466" t="s">
        <v>269</v>
      </c>
      <c r="E466" t="s">
        <v>151</v>
      </c>
      <c r="F466">
        <v>2021</v>
      </c>
      <c r="G466" s="84">
        <v>193394.00599999999</v>
      </c>
      <c r="H466" t="s">
        <v>4</v>
      </c>
      <c r="J466" s="88"/>
      <c r="L466" s="93"/>
      <c r="N466" s="83"/>
      <c r="P466" s="5" t="s">
        <v>168</v>
      </c>
      <c r="Q466" s="28"/>
      <c r="R466"/>
      <c r="S466"/>
      <c r="T466" s="21"/>
      <c r="U466" s="21"/>
      <c r="Z466" t="s">
        <v>419</v>
      </c>
      <c r="AA466" t="s">
        <v>304</v>
      </c>
    </row>
    <row r="467" spans="2:27" ht="15" hidden="1" customHeight="1" x14ac:dyDescent="0.25">
      <c r="B467" t="s">
        <v>185</v>
      </c>
      <c r="C467" t="s">
        <v>185</v>
      </c>
      <c r="D467" t="s">
        <v>269</v>
      </c>
      <c r="E467" t="s">
        <v>232</v>
      </c>
      <c r="F467">
        <v>2021</v>
      </c>
      <c r="G467" s="84">
        <v>27919.839</v>
      </c>
      <c r="J467" s="88"/>
      <c r="L467" s="93"/>
      <c r="N467" s="83"/>
      <c r="P467" s="5" t="s">
        <v>168</v>
      </c>
      <c r="Q467" s="28"/>
      <c r="R467"/>
      <c r="S467"/>
      <c r="T467" s="21"/>
      <c r="U467" s="21"/>
      <c r="Z467" t="s">
        <v>419</v>
      </c>
      <c r="AA467" t="s">
        <v>304</v>
      </c>
    </row>
    <row r="468" spans="2:27" ht="15" hidden="1" customHeight="1" x14ac:dyDescent="0.25">
      <c r="B468" t="s">
        <v>185</v>
      </c>
      <c r="C468" t="s">
        <v>185</v>
      </c>
      <c r="D468" t="s">
        <v>269</v>
      </c>
      <c r="E468" t="s">
        <v>159</v>
      </c>
      <c r="F468">
        <v>2021</v>
      </c>
      <c r="G468" s="84">
        <v>145887.20000000001</v>
      </c>
      <c r="J468" s="88"/>
      <c r="L468" s="93"/>
      <c r="N468" s="83"/>
      <c r="P468" s="5" t="s">
        <v>168</v>
      </c>
      <c r="Q468" s="28"/>
      <c r="R468"/>
      <c r="S468"/>
      <c r="T468" s="21"/>
      <c r="U468" s="21"/>
      <c r="Z468" t="s">
        <v>419</v>
      </c>
      <c r="AA468" t="s">
        <v>304</v>
      </c>
    </row>
    <row r="469" spans="2:27" ht="15" hidden="1" customHeight="1" x14ac:dyDescent="0.25">
      <c r="B469" t="s">
        <v>185</v>
      </c>
      <c r="C469" t="s">
        <v>185</v>
      </c>
      <c r="D469" t="s">
        <v>269</v>
      </c>
      <c r="E469" t="s">
        <v>244</v>
      </c>
      <c r="F469">
        <v>2021</v>
      </c>
      <c r="G469" s="84">
        <v>7862.3</v>
      </c>
      <c r="J469" s="88"/>
      <c r="L469" s="93"/>
      <c r="N469" s="83"/>
      <c r="P469" s="5" t="s">
        <v>168</v>
      </c>
      <c r="Q469" s="28"/>
      <c r="R469"/>
      <c r="S469"/>
      <c r="T469" s="21"/>
      <c r="U469" s="21"/>
      <c r="Z469" t="s">
        <v>419</v>
      </c>
      <c r="AA469" t="s">
        <v>304</v>
      </c>
    </row>
    <row r="470" spans="2:27" ht="15" hidden="1" customHeight="1" x14ac:dyDescent="0.25">
      <c r="B470" t="s">
        <v>185</v>
      </c>
      <c r="C470" t="s">
        <v>185</v>
      </c>
      <c r="D470" t="s">
        <v>269</v>
      </c>
      <c r="E470" t="s">
        <v>238</v>
      </c>
      <c r="F470">
        <v>2021</v>
      </c>
      <c r="G470" s="84">
        <v>901.9</v>
      </c>
      <c r="J470" s="88"/>
      <c r="L470" s="93"/>
      <c r="N470" s="83"/>
      <c r="P470" s="5" t="s">
        <v>168</v>
      </c>
      <c r="Q470" s="28"/>
      <c r="R470"/>
      <c r="S470"/>
      <c r="T470" s="21"/>
      <c r="U470" s="21"/>
      <c r="Z470" t="s">
        <v>419</v>
      </c>
      <c r="AA470" t="s">
        <v>304</v>
      </c>
    </row>
    <row r="471" spans="2:27" ht="15" hidden="1" customHeight="1" x14ac:dyDescent="0.25">
      <c r="B471" t="s">
        <v>185</v>
      </c>
      <c r="C471" t="s">
        <v>185</v>
      </c>
      <c r="D471" t="s">
        <v>269</v>
      </c>
      <c r="E471" t="s">
        <v>121</v>
      </c>
      <c r="F471">
        <v>2021</v>
      </c>
      <c r="G471" s="84">
        <v>4814.53</v>
      </c>
      <c r="J471" s="88"/>
      <c r="L471" s="93"/>
      <c r="N471" s="83"/>
      <c r="P471" s="5" t="s">
        <v>168</v>
      </c>
      <c r="Q471" s="28"/>
      <c r="R471"/>
      <c r="S471"/>
      <c r="T471" s="21"/>
      <c r="U471" s="21"/>
      <c r="Z471" t="s">
        <v>419</v>
      </c>
      <c r="AA471" t="s">
        <v>304</v>
      </c>
    </row>
    <row r="472" spans="2:27" ht="15" hidden="1" customHeight="1" x14ac:dyDescent="0.25">
      <c r="B472" t="s">
        <v>185</v>
      </c>
      <c r="C472" t="s">
        <v>185</v>
      </c>
      <c r="D472" t="s">
        <v>269</v>
      </c>
      <c r="E472" t="s">
        <v>308</v>
      </c>
      <c r="F472">
        <v>2021</v>
      </c>
      <c r="G472" s="84" t="s">
        <v>1</v>
      </c>
      <c r="J472" s="88"/>
      <c r="L472" s="93"/>
      <c r="N472" s="83"/>
      <c r="P472" s="5" t="s">
        <v>168</v>
      </c>
      <c r="Q472" s="28"/>
      <c r="R472"/>
      <c r="S472"/>
      <c r="T472" s="21"/>
      <c r="U472" s="21"/>
      <c r="Z472" t="s">
        <v>419</v>
      </c>
      <c r="AA472" t="s">
        <v>304</v>
      </c>
    </row>
    <row r="473" spans="2:27" ht="15" hidden="1" customHeight="1" x14ac:dyDescent="0.25">
      <c r="B473" t="s">
        <v>185</v>
      </c>
      <c r="C473" t="s">
        <v>185</v>
      </c>
      <c r="D473" t="s">
        <v>269</v>
      </c>
      <c r="E473" t="s">
        <v>201</v>
      </c>
      <c r="F473">
        <v>2021</v>
      </c>
      <c r="G473" s="84">
        <v>17955.629000000001</v>
      </c>
      <c r="J473" s="88"/>
      <c r="L473" s="93"/>
      <c r="N473" s="83"/>
      <c r="P473" s="5" t="s">
        <v>168</v>
      </c>
      <c r="Q473" s="28"/>
      <c r="R473"/>
      <c r="S473"/>
      <c r="T473" s="21"/>
      <c r="U473" s="21"/>
      <c r="Z473" t="s">
        <v>419</v>
      </c>
      <c r="AA473" t="s">
        <v>304</v>
      </c>
    </row>
    <row r="474" spans="2:27" ht="15" hidden="1" customHeight="1" x14ac:dyDescent="0.25">
      <c r="B474" t="s">
        <v>185</v>
      </c>
      <c r="C474" t="s">
        <v>185</v>
      </c>
      <c r="D474" t="s">
        <v>269</v>
      </c>
      <c r="E474" t="s">
        <v>309</v>
      </c>
      <c r="F474">
        <v>2021</v>
      </c>
      <c r="G474" s="84">
        <v>16410.248200000002</v>
      </c>
      <c r="J474" s="88"/>
      <c r="L474" s="93"/>
      <c r="N474" s="83"/>
      <c r="P474" s="5" t="s">
        <v>168</v>
      </c>
      <c r="Q474" s="28"/>
      <c r="R474"/>
      <c r="S474"/>
      <c r="T474" s="21"/>
      <c r="U474" s="21"/>
      <c r="Z474" t="s">
        <v>419</v>
      </c>
      <c r="AA474" t="s">
        <v>304</v>
      </c>
    </row>
    <row r="475" spans="2:27" ht="15" hidden="1" customHeight="1" x14ac:dyDescent="0.25">
      <c r="B475" t="s">
        <v>185</v>
      </c>
      <c r="C475" t="s">
        <v>185</v>
      </c>
      <c r="D475" t="s">
        <v>269</v>
      </c>
      <c r="E475" t="s">
        <v>161</v>
      </c>
      <c r="F475">
        <v>2021</v>
      </c>
      <c r="G475" s="84">
        <v>40526.915399999998</v>
      </c>
      <c r="J475" s="88"/>
      <c r="L475" s="93"/>
      <c r="N475" s="83"/>
      <c r="P475" s="5" t="s">
        <v>168</v>
      </c>
      <c r="Q475" s="28"/>
      <c r="R475"/>
      <c r="S475"/>
      <c r="T475" s="21"/>
      <c r="U475" s="21"/>
      <c r="Z475" t="s">
        <v>419</v>
      </c>
      <c r="AA475" t="s">
        <v>304</v>
      </c>
    </row>
    <row r="476" spans="2:27" ht="15" hidden="1" customHeight="1" x14ac:dyDescent="0.25">
      <c r="B476" t="s">
        <v>185</v>
      </c>
      <c r="C476" t="s">
        <v>185</v>
      </c>
      <c r="D476" t="s">
        <v>269</v>
      </c>
      <c r="E476" t="s">
        <v>177</v>
      </c>
      <c r="F476">
        <v>2021</v>
      </c>
      <c r="G476" s="109">
        <v>4920.4129999999996</v>
      </c>
      <c r="P476" s="5" t="s">
        <v>168</v>
      </c>
      <c r="Z476" t="s">
        <v>419</v>
      </c>
      <c r="AA476" t="s">
        <v>304</v>
      </c>
    </row>
    <row r="477" spans="2:27" ht="15" hidden="1" customHeight="1" x14ac:dyDescent="0.25">
      <c r="B477" t="s">
        <v>185</v>
      </c>
      <c r="C477" t="s">
        <v>185</v>
      </c>
      <c r="D477" t="s">
        <v>269</v>
      </c>
      <c r="E477" t="s">
        <v>124</v>
      </c>
      <c r="F477">
        <v>2021</v>
      </c>
      <c r="G477" s="84">
        <v>39609.883800000003</v>
      </c>
      <c r="J477" s="88"/>
      <c r="L477" s="93"/>
      <c r="N477" s="83"/>
      <c r="P477" s="5" t="s">
        <v>168</v>
      </c>
      <c r="Q477" s="28"/>
      <c r="R477"/>
      <c r="S477"/>
      <c r="T477" s="21"/>
      <c r="U477" s="21"/>
      <c r="Z477" t="s">
        <v>419</v>
      </c>
      <c r="AA477" t="s">
        <v>304</v>
      </c>
    </row>
    <row r="478" spans="2:27" ht="15" hidden="1" customHeight="1" x14ac:dyDescent="0.25">
      <c r="B478" t="s">
        <v>185</v>
      </c>
      <c r="C478" t="s">
        <v>185</v>
      </c>
      <c r="D478" t="s">
        <v>269</v>
      </c>
      <c r="E478" t="s">
        <v>310</v>
      </c>
      <c r="F478">
        <v>2021</v>
      </c>
      <c r="G478" s="84">
        <v>17561.740000000002</v>
      </c>
      <c r="J478" s="88"/>
      <c r="L478" s="93"/>
      <c r="N478" s="83"/>
      <c r="P478" s="5" t="s">
        <v>168</v>
      </c>
      <c r="Q478" s="28"/>
      <c r="R478"/>
      <c r="S478"/>
      <c r="T478" s="21"/>
      <c r="U478" s="21"/>
      <c r="Z478" t="s">
        <v>419</v>
      </c>
      <c r="AA478" t="s">
        <v>304</v>
      </c>
    </row>
    <row r="479" spans="2:27" ht="15" hidden="1" customHeight="1" x14ac:dyDescent="0.25">
      <c r="B479" t="s">
        <v>185</v>
      </c>
      <c r="C479" t="s">
        <v>185</v>
      </c>
      <c r="D479" t="s">
        <v>269</v>
      </c>
      <c r="E479" t="s">
        <v>164</v>
      </c>
      <c r="F479">
        <v>2021</v>
      </c>
      <c r="G479" s="84">
        <v>11714</v>
      </c>
      <c r="J479" s="88"/>
      <c r="L479" s="93"/>
      <c r="N479" s="83"/>
      <c r="P479" s="5" t="s">
        <v>168</v>
      </c>
      <c r="Q479" s="28"/>
      <c r="R479"/>
      <c r="S479"/>
      <c r="T479" s="21"/>
      <c r="U479" s="21"/>
      <c r="Z479" t="s">
        <v>419</v>
      </c>
      <c r="AA479" t="s">
        <v>304</v>
      </c>
    </row>
    <row r="480" spans="2:27" ht="15" hidden="1" customHeight="1" x14ac:dyDescent="0.25">
      <c r="B480" t="s">
        <v>185</v>
      </c>
      <c r="C480" t="s">
        <v>185</v>
      </c>
      <c r="D480" t="s">
        <v>269</v>
      </c>
      <c r="E480" t="s">
        <v>240</v>
      </c>
      <c r="F480">
        <v>2021</v>
      </c>
      <c r="G480" s="84">
        <v>1691.9</v>
      </c>
      <c r="H480" t="s">
        <v>6</v>
      </c>
      <c r="J480" s="88"/>
      <c r="L480" s="93"/>
      <c r="N480" s="83"/>
      <c r="P480" s="5" t="s">
        <v>168</v>
      </c>
      <c r="Q480" s="28"/>
      <c r="R480"/>
      <c r="S480"/>
      <c r="T480" s="21"/>
      <c r="U480" s="21"/>
      <c r="Z480" t="s">
        <v>419</v>
      </c>
      <c r="AA480" t="s">
        <v>304</v>
      </c>
    </row>
    <row r="481" spans="2:27" ht="15" hidden="1" customHeight="1" x14ac:dyDescent="0.25">
      <c r="B481" t="s">
        <v>185</v>
      </c>
      <c r="C481" t="s">
        <v>185</v>
      </c>
      <c r="D481" t="s">
        <v>269</v>
      </c>
      <c r="E481" t="s">
        <v>234</v>
      </c>
      <c r="F481">
        <v>2021</v>
      </c>
      <c r="G481" s="84">
        <v>2417.4499999999998</v>
      </c>
      <c r="J481" s="88"/>
      <c r="L481" s="93"/>
      <c r="N481" s="83"/>
      <c r="P481" s="5" t="s">
        <v>168</v>
      </c>
      <c r="Q481" s="28"/>
      <c r="R481"/>
      <c r="S481"/>
      <c r="T481" s="21"/>
      <c r="U481" s="21"/>
      <c r="Z481" t="s">
        <v>419</v>
      </c>
      <c r="AA481" t="s">
        <v>304</v>
      </c>
    </row>
    <row r="482" spans="2:27" ht="15" hidden="1" customHeight="1" x14ac:dyDescent="0.25">
      <c r="B482" t="s">
        <v>185</v>
      </c>
      <c r="C482" t="s">
        <v>185</v>
      </c>
      <c r="D482" t="s">
        <v>269</v>
      </c>
      <c r="E482" t="s">
        <v>173</v>
      </c>
      <c r="F482">
        <v>2021</v>
      </c>
      <c r="G482" s="84">
        <v>14399.4</v>
      </c>
      <c r="J482" s="88"/>
      <c r="L482" s="93"/>
      <c r="N482" s="83"/>
      <c r="P482" s="5" t="s">
        <v>168</v>
      </c>
      <c r="Q482" s="28"/>
      <c r="R482"/>
      <c r="S482"/>
      <c r="T482" s="21"/>
      <c r="U482" s="21"/>
      <c r="Z482" t="s">
        <v>419</v>
      </c>
      <c r="AA482" t="s">
        <v>304</v>
      </c>
    </row>
    <row r="483" spans="2:27" ht="15" hidden="1" customHeight="1" x14ac:dyDescent="0.25">
      <c r="B483" t="s">
        <v>185</v>
      </c>
      <c r="C483" t="s">
        <v>185</v>
      </c>
      <c r="D483" t="s">
        <v>269</v>
      </c>
      <c r="E483" t="s">
        <v>311</v>
      </c>
      <c r="F483">
        <v>2021</v>
      </c>
      <c r="G483" s="84">
        <v>15246</v>
      </c>
      <c r="J483" s="88"/>
      <c r="L483" s="93"/>
      <c r="N483" s="83"/>
      <c r="P483" s="5" t="s">
        <v>168</v>
      </c>
      <c r="Q483" s="28"/>
      <c r="R483"/>
      <c r="S483"/>
      <c r="T483" s="21"/>
      <c r="U483" s="21"/>
      <c r="Z483" t="s">
        <v>419</v>
      </c>
      <c r="AA483" t="s">
        <v>304</v>
      </c>
    </row>
    <row r="484" spans="2:27" ht="15" hidden="1" customHeight="1" x14ac:dyDescent="0.25">
      <c r="B484" t="s">
        <v>185</v>
      </c>
      <c r="C484" t="s">
        <v>185</v>
      </c>
      <c r="D484" t="s">
        <v>269</v>
      </c>
      <c r="E484" t="s">
        <v>166</v>
      </c>
      <c r="F484">
        <v>2022</v>
      </c>
      <c r="G484" s="84">
        <v>243</v>
      </c>
      <c r="J484" s="88"/>
      <c r="L484" s="93"/>
      <c r="N484" s="83"/>
      <c r="P484" s="5" t="s">
        <v>168</v>
      </c>
      <c r="Q484" s="28"/>
      <c r="R484"/>
      <c r="S484"/>
      <c r="T484" s="21"/>
      <c r="U484" s="21"/>
      <c r="V484" s="155">
        <f>G484*W484</f>
        <v>31.59</v>
      </c>
      <c r="W484" s="151">
        <v>0.13</v>
      </c>
      <c r="X484" s="154" t="s">
        <v>605</v>
      </c>
      <c r="Z484" t="s">
        <v>606</v>
      </c>
      <c r="AA484" t="s">
        <v>304</v>
      </c>
    </row>
    <row r="485" spans="2:27" ht="15" hidden="1" customHeight="1" x14ac:dyDescent="0.25">
      <c r="B485" t="s">
        <v>185</v>
      </c>
      <c r="C485" t="s">
        <v>185</v>
      </c>
      <c r="D485" t="s">
        <v>269</v>
      </c>
      <c r="E485" t="s">
        <v>227</v>
      </c>
      <c r="F485">
        <v>2022</v>
      </c>
      <c r="G485" s="84">
        <v>9063.84</v>
      </c>
      <c r="J485" s="88"/>
      <c r="L485" s="93"/>
      <c r="N485" s="83"/>
      <c r="P485" s="5" t="s">
        <v>168</v>
      </c>
      <c r="Q485" s="28"/>
      <c r="R485"/>
      <c r="S485"/>
      <c r="T485" s="21"/>
      <c r="U485" s="21"/>
      <c r="V485" s="155">
        <f>G485*W485</f>
        <v>1178.2992000000002</v>
      </c>
      <c r="W485" s="151">
        <v>0.13</v>
      </c>
      <c r="X485" s="154" t="s">
        <v>605</v>
      </c>
      <c r="Z485" t="s">
        <v>606</v>
      </c>
      <c r="AA485" t="s">
        <v>304</v>
      </c>
    </row>
    <row r="486" spans="2:27" ht="15" hidden="1" customHeight="1" x14ac:dyDescent="0.25">
      <c r="B486" t="s">
        <v>185</v>
      </c>
      <c r="C486" t="s">
        <v>185</v>
      </c>
      <c r="D486" t="s">
        <v>269</v>
      </c>
      <c r="E486" t="s">
        <v>305</v>
      </c>
      <c r="F486">
        <v>2022</v>
      </c>
      <c r="G486" s="84">
        <v>19259</v>
      </c>
      <c r="J486" s="88"/>
      <c r="L486" s="93"/>
      <c r="N486" s="83"/>
      <c r="P486" s="5" t="s">
        <v>168</v>
      </c>
      <c r="Q486" s="28"/>
      <c r="R486"/>
      <c r="S486"/>
      <c r="T486" s="21"/>
      <c r="U486" s="21"/>
      <c r="V486" s="155">
        <f>G486*W486</f>
        <v>2503.67</v>
      </c>
      <c r="W486" s="151">
        <v>0.13</v>
      </c>
      <c r="X486" s="154" t="s">
        <v>605</v>
      </c>
      <c r="Z486" t="s">
        <v>606</v>
      </c>
      <c r="AA486" t="s">
        <v>304</v>
      </c>
    </row>
    <row r="487" spans="2:27" ht="15" hidden="1" customHeight="1" x14ac:dyDescent="0.25">
      <c r="B487" t="s">
        <v>185</v>
      </c>
      <c r="C487" t="s">
        <v>185</v>
      </c>
      <c r="D487" t="s">
        <v>269</v>
      </c>
      <c r="E487" t="s">
        <v>190</v>
      </c>
      <c r="F487">
        <v>2022</v>
      </c>
      <c r="G487" s="84">
        <v>36200.620000000003</v>
      </c>
      <c r="J487" s="88"/>
      <c r="L487" s="93"/>
      <c r="N487" s="83"/>
      <c r="P487" s="5" t="s">
        <v>168</v>
      </c>
      <c r="Q487" s="28"/>
      <c r="R487"/>
      <c r="S487"/>
      <c r="T487" s="21"/>
      <c r="U487" s="21"/>
      <c r="V487" s="155">
        <f>G487*W487</f>
        <v>4706.0806000000002</v>
      </c>
      <c r="W487" s="151">
        <v>0.13</v>
      </c>
      <c r="X487" s="154" t="s">
        <v>605</v>
      </c>
      <c r="Z487" t="s">
        <v>606</v>
      </c>
      <c r="AA487" t="s">
        <v>304</v>
      </c>
    </row>
    <row r="488" spans="2:27" ht="15" hidden="1" customHeight="1" x14ac:dyDescent="0.25">
      <c r="B488" t="s">
        <v>185</v>
      </c>
      <c r="C488" t="s">
        <v>185</v>
      </c>
      <c r="D488" t="s">
        <v>269</v>
      </c>
      <c r="E488" t="s">
        <v>157</v>
      </c>
      <c r="F488">
        <v>2022</v>
      </c>
      <c r="G488" s="84">
        <v>26498.2</v>
      </c>
      <c r="J488" s="88"/>
      <c r="L488" s="93"/>
      <c r="N488" s="83"/>
      <c r="P488" s="5" t="s">
        <v>168</v>
      </c>
      <c r="Q488" s="28"/>
      <c r="R488"/>
      <c r="S488"/>
      <c r="T488" s="21"/>
      <c r="U488" s="21"/>
      <c r="V488" s="155">
        <f>G488*W488</f>
        <v>3444.7660000000001</v>
      </c>
      <c r="W488" s="151">
        <v>0.13</v>
      </c>
      <c r="X488" s="154" t="s">
        <v>605</v>
      </c>
      <c r="Z488" t="s">
        <v>606</v>
      </c>
      <c r="AA488" t="s">
        <v>304</v>
      </c>
    </row>
    <row r="489" spans="2:27" ht="15" hidden="1" customHeight="1" x14ac:dyDescent="0.25">
      <c r="B489" t="s">
        <v>185</v>
      </c>
      <c r="C489" t="s">
        <v>185</v>
      </c>
      <c r="D489" t="s">
        <v>269</v>
      </c>
      <c r="E489" t="s">
        <v>242</v>
      </c>
      <c r="F489">
        <v>2022</v>
      </c>
      <c r="G489" s="84">
        <v>800.81889999999999</v>
      </c>
      <c r="J489" s="88"/>
      <c r="L489" s="93"/>
      <c r="N489" s="83"/>
      <c r="P489" s="5" t="s">
        <v>168</v>
      </c>
      <c r="Q489" s="28"/>
      <c r="R489"/>
      <c r="S489"/>
      <c r="T489" s="21"/>
      <c r="U489" s="21"/>
      <c r="V489" s="155">
        <f>G489*W489</f>
        <v>104.10645700000001</v>
      </c>
      <c r="W489" s="151">
        <v>0.13</v>
      </c>
      <c r="X489" s="154" t="s">
        <v>605</v>
      </c>
      <c r="Z489" t="s">
        <v>606</v>
      </c>
      <c r="AA489" t="s">
        <v>304</v>
      </c>
    </row>
    <row r="490" spans="2:27" ht="15" hidden="1" customHeight="1" x14ac:dyDescent="0.25">
      <c r="B490" t="s">
        <v>185</v>
      </c>
      <c r="C490" t="s">
        <v>185</v>
      </c>
      <c r="D490" t="s">
        <v>269</v>
      </c>
      <c r="E490" t="s">
        <v>229</v>
      </c>
      <c r="F490">
        <v>2022</v>
      </c>
      <c r="G490" s="84">
        <v>39963</v>
      </c>
      <c r="J490" s="88"/>
      <c r="L490" s="93"/>
      <c r="N490" s="83"/>
      <c r="P490" s="5" t="s">
        <v>168</v>
      </c>
      <c r="Q490" s="28"/>
      <c r="R490"/>
      <c r="S490"/>
      <c r="T490" s="21"/>
      <c r="U490" s="21"/>
      <c r="V490" s="155">
        <f>G490*W490</f>
        <v>5195.1900000000005</v>
      </c>
      <c r="W490" s="151">
        <v>0.13</v>
      </c>
      <c r="X490" s="154" t="s">
        <v>605</v>
      </c>
      <c r="Z490" t="s">
        <v>606</v>
      </c>
      <c r="AA490" t="s">
        <v>304</v>
      </c>
    </row>
    <row r="491" spans="2:27" ht="15" hidden="1" customHeight="1" x14ac:dyDescent="0.25">
      <c r="B491" t="s">
        <v>185</v>
      </c>
      <c r="C491" t="s">
        <v>185</v>
      </c>
      <c r="D491" t="s">
        <v>269</v>
      </c>
      <c r="E491" t="s">
        <v>213</v>
      </c>
      <c r="F491">
        <v>2022</v>
      </c>
      <c r="G491" s="84">
        <v>140452.20000000001</v>
      </c>
      <c r="J491" s="88"/>
      <c r="L491" s="93"/>
      <c r="N491" s="83"/>
      <c r="P491" s="5" t="s">
        <v>168</v>
      </c>
      <c r="Q491" s="28"/>
      <c r="R491"/>
      <c r="S491"/>
      <c r="T491" s="21"/>
      <c r="U491" s="21"/>
      <c r="V491" s="155">
        <f>G491*W491</f>
        <v>18258.786000000004</v>
      </c>
      <c r="W491" s="151">
        <v>0.13</v>
      </c>
      <c r="X491" s="154" t="s">
        <v>605</v>
      </c>
      <c r="Z491" t="s">
        <v>606</v>
      </c>
      <c r="AA491" t="s">
        <v>304</v>
      </c>
    </row>
    <row r="492" spans="2:27" ht="15" hidden="1" customHeight="1" x14ac:dyDescent="0.25">
      <c r="B492" t="s">
        <v>185</v>
      </c>
      <c r="C492" t="s">
        <v>185</v>
      </c>
      <c r="D492" t="s">
        <v>269</v>
      </c>
      <c r="E492" t="s">
        <v>155</v>
      </c>
      <c r="F492">
        <v>2022</v>
      </c>
      <c r="G492" s="84">
        <v>272589.68099999998</v>
      </c>
      <c r="J492" s="88"/>
      <c r="L492" s="93"/>
      <c r="N492" s="83"/>
      <c r="P492" s="5" t="s">
        <v>168</v>
      </c>
      <c r="Q492" s="28"/>
      <c r="R492"/>
      <c r="S492"/>
      <c r="T492" s="21"/>
      <c r="U492" s="21"/>
      <c r="V492" s="155">
        <f>G492*W492</f>
        <v>35436.658530000001</v>
      </c>
      <c r="W492" s="151">
        <v>0.13</v>
      </c>
      <c r="X492" s="154" t="s">
        <v>605</v>
      </c>
      <c r="Z492" t="s">
        <v>606</v>
      </c>
      <c r="AA492" t="s">
        <v>304</v>
      </c>
    </row>
    <row r="493" spans="2:27" ht="15" hidden="1" customHeight="1" x14ac:dyDescent="0.25">
      <c r="B493" t="s">
        <v>185</v>
      </c>
      <c r="C493" t="s">
        <v>185</v>
      </c>
      <c r="D493" t="s">
        <v>269</v>
      </c>
      <c r="E493" t="s">
        <v>151</v>
      </c>
      <c r="F493">
        <v>2022</v>
      </c>
      <c r="G493" s="84">
        <v>184052.11249999999</v>
      </c>
      <c r="J493" s="88"/>
      <c r="L493" s="93"/>
      <c r="N493" s="83"/>
      <c r="P493" s="5" t="s">
        <v>168</v>
      </c>
      <c r="Q493" s="28"/>
      <c r="R493"/>
      <c r="S493"/>
      <c r="T493" s="21"/>
      <c r="U493" s="21"/>
      <c r="V493" s="155">
        <f>G493*W493</f>
        <v>23926.774624999998</v>
      </c>
      <c r="W493" s="151">
        <v>0.13</v>
      </c>
      <c r="X493" s="154" t="s">
        <v>605</v>
      </c>
      <c r="Z493" t="s">
        <v>606</v>
      </c>
      <c r="AA493" t="s">
        <v>304</v>
      </c>
    </row>
    <row r="494" spans="2:27" ht="15" hidden="1" customHeight="1" x14ac:dyDescent="0.25">
      <c r="B494" t="s">
        <v>185</v>
      </c>
      <c r="C494" t="s">
        <v>185</v>
      </c>
      <c r="D494" t="s">
        <v>269</v>
      </c>
      <c r="E494" t="s">
        <v>232</v>
      </c>
      <c r="F494">
        <v>2022</v>
      </c>
      <c r="G494" s="84">
        <v>27217.73</v>
      </c>
      <c r="J494" s="88"/>
      <c r="L494" s="93"/>
      <c r="N494" s="83"/>
      <c r="P494" s="5" t="s">
        <v>168</v>
      </c>
      <c r="Q494" s="28"/>
      <c r="R494"/>
      <c r="S494"/>
      <c r="T494" s="21"/>
      <c r="U494" s="21"/>
      <c r="V494" s="155">
        <f>G494*W494</f>
        <v>3538.3049000000001</v>
      </c>
      <c r="W494" s="151">
        <v>0.13</v>
      </c>
      <c r="X494" s="154" t="s">
        <v>605</v>
      </c>
      <c r="Z494" t="s">
        <v>606</v>
      </c>
      <c r="AA494" t="s">
        <v>304</v>
      </c>
    </row>
    <row r="495" spans="2:27" ht="15" hidden="1" customHeight="1" x14ac:dyDescent="0.25">
      <c r="B495" t="s">
        <v>185</v>
      </c>
      <c r="C495" t="s">
        <v>185</v>
      </c>
      <c r="D495" t="s">
        <v>269</v>
      </c>
      <c r="E495" t="s">
        <v>159</v>
      </c>
      <c r="F495">
        <v>2022</v>
      </c>
      <c r="G495" s="84">
        <v>130246.94500000001</v>
      </c>
      <c r="J495" s="88"/>
      <c r="L495" s="93"/>
      <c r="N495" s="83"/>
      <c r="P495" s="5" t="s">
        <v>168</v>
      </c>
      <c r="Q495" s="28"/>
      <c r="R495"/>
      <c r="S495"/>
      <c r="T495" s="21"/>
      <c r="U495" s="21"/>
      <c r="V495" s="155">
        <f>G495*W495</f>
        <v>16932.102850000003</v>
      </c>
      <c r="W495" s="151">
        <v>0.13</v>
      </c>
      <c r="X495" s="154" t="s">
        <v>605</v>
      </c>
      <c r="Z495" t="s">
        <v>606</v>
      </c>
      <c r="AA495" t="s">
        <v>304</v>
      </c>
    </row>
    <row r="496" spans="2:27" ht="15" hidden="1" customHeight="1" x14ac:dyDescent="0.25">
      <c r="B496" t="s">
        <v>185</v>
      </c>
      <c r="C496" t="s">
        <v>185</v>
      </c>
      <c r="D496" t="s">
        <v>269</v>
      </c>
      <c r="E496" t="s">
        <v>244</v>
      </c>
      <c r="F496">
        <v>2022</v>
      </c>
      <c r="G496" s="84">
        <v>7593.9</v>
      </c>
      <c r="J496" s="88"/>
      <c r="L496" s="93"/>
      <c r="N496" s="83"/>
      <c r="P496" s="5" t="s">
        <v>168</v>
      </c>
      <c r="Q496" s="28"/>
      <c r="R496"/>
      <c r="S496"/>
      <c r="T496" s="21"/>
      <c r="U496" s="21"/>
      <c r="V496" s="155">
        <f>G496*W496</f>
        <v>987.20699999999999</v>
      </c>
      <c r="W496" s="151">
        <v>0.13</v>
      </c>
      <c r="X496" s="154" t="s">
        <v>605</v>
      </c>
      <c r="Z496" t="s">
        <v>606</v>
      </c>
      <c r="AA496" t="s">
        <v>304</v>
      </c>
    </row>
    <row r="497" spans="2:27" ht="15" hidden="1" customHeight="1" x14ac:dyDescent="0.25">
      <c r="B497" t="s">
        <v>185</v>
      </c>
      <c r="C497" t="s">
        <v>185</v>
      </c>
      <c r="D497" t="s">
        <v>269</v>
      </c>
      <c r="E497" t="s">
        <v>238</v>
      </c>
      <c r="F497">
        <v>2022</v>
      </c>
      <c r="G497" s="84">
        <v>869.9</v>
      </c>
      <c r="J497" s="88"/>
      <c r="L497" s="93"/>
      <c r="N497" s="83"/>
      <c r="P497" s="5" t="s">
        <v>168</v>
      </c>
      <c r="Q497" s="28"/>
      <c r="R497"/>
      <c r="S497"/>
      <c r="T497" s="21"/>
      <c r="U497" s="21"/>
      <c r="V497" s="155">
        <f>G497*W497</f>
        <v>113.087</v>
      </c>
      <c r="W497" s="151">
        <v>0.13</v>
      </c>
      <c r="X497" s="154" t="s">
        <v>605</v>
      </c>
      <c r="Z497" t="s">
        <v>606</v>
      </c>
      <c r="AA497" t="s">
        <v>304</v>
      </c>
    </row>
    <row r="498" spans="2:27" ht="15" hidden="1" customHeight="1" x14ac:dyDescent="0.25">
      <c r="B498" t="s">
        <v>185</v>
      </c>
      <c r="C498" t="s">
        <v>185</v>
      </c>
      <c r="D498" t="s">
        <v>269</v>
      </c>
      <c r="E498" t="s">
        <v>121</v>
      </c>
      <c r="F498">
        <v>2022</v>
      </c>
      <c r="G498" s="84">
        <v>4393.5559999999996</v>
      </c>
      <c r="J498" s="88"/>
      <c r="L498" s="93"/>
      <c r="N498" s="83"/>
      <c r="P498" s="5" t="s">
        <v>168</v>
      </c>
      <c r="Q498" s="28"/>
      <c r="R498"/>
      <c r="S498"/>
      <c r="T498" s="21"/>
      <c r="U498" s="21"/>
      <c r="V498" s="155">
        <f>G498*W498</f>
        <v>571.16228000000001</v>
      </c>
      <c r="W498" s="151">
        <v>0.13</v>
      </c>
      <c r="X498" s="154" t="s">
        <v>605</v>
      </c>
      <c r="Z498" t="s">
        <v>606</v>
      </c>
      <c r="AA498" t="s">
        <v>304</v>
      </c>
    </row>
    <row r="499" spans="2:27" ht="15" hidden="1" customHeight="1" x14ac:dyDescent="0.25">
      <c r="B499" t="s">
        <v>185</v>
      </c>
      <c r="C499" t="s">
        <v>185</v>
      </c>
      <c r="D499" t="s">
        <v>269</v>
      </c>
      <c r="E499" t="s">
        <v>308</v>
      </c>
      <c r="F499">
        <v>2022</v>
      </c>
      <c r="G499" s="84" t="s">
        <v>1</v>
      </c>
      <c r="J499" s="88"/>
      <c r="L499" s="93"/>
      <c r="N499" s="83"/>
      <c r="P499" s="5" t="s">
        <v>168</v>
      </c>
      <c r="Q499" s="28"/>
      <c r="R499"/>
      <c r="S499"/>
      <c r="T499" s="21"/>
      <c r="U499" s="21"/>
      <c r="V499" s="155"/>
      <c r="W499" s="151">
        <v>0.13</v>
      </c>
      <c r="X499" s="154" t="s">
        <v>605</v>
      </c>
      <c r="Z499" t="s">
        <v>606</v>
      </c>
      <c r="AA499" t="s">
        <v>304</v>
      </c>
    </row>
    <row r="500" spans="2:27" ht="15" hidden="1" customHeight="1" x14ac:dyDescent="0.25">
      <c r="B500" t="s">
        <v>185</v>
      </c>
      <c r="C500" t="s">
        <v>185</v>
      </c>
      <c r="D500" t="s">
        <v>269</v>
      </c>
      <c r="E500" t="s">
        <v>201</v>
      </c>
      <c r="F500">
        <v>2022</v>
      </c>
      <c r="G500" s="84">
        <v>18706.824000000001</v>
      </c>
      <c r="J500" s="88"/>
      <c r="L500" s="93"/>
      <c r="N500" s="83"/>
      <c r="P500" s="5" t="s">
        <v>168</v>
      </c>
      <c r="Q500" s="28"/>
      <c r="R500"/>
      <c r="S500"/>
      <c r="T500" s="21"/>
      <c r="U500" s="21"/>
      <c r="V500" s="155">
        <f>G500*W500</f>
        <v>2431.8871200000003</v>
      </c>
      <c r="W500" s="151">
        <v>0.13</v>
      </c>
      <c r="X500" s="154" t="s">
        <v>605</v>
      </c>
      <c r="Z500" t="s">
        <v>606</v>
      </c>
      <c r="AA500" t="s">
        <v>304</v>
      </c>
    </row>
    <row r="501" spans="2:27" ht="15" hidden="1" customHeight="1" x14ac:dyDescent="0.25">
      <c r="B501" t="s">
        <v>185</v>
      </c>
      <c r="C501" t="s">
        <v>185</v>
      </c>
      <c r="D501" t="s">
        <v>269</v>
      </c>
      <c r="E501" t="s">
        <v>309</v>
      </c>
      <c r="F501">
        <v>2022</v>
      </c>
      <c r="G501" s="84">
        <v>18050.5386</v>
      </c>
      <c r="J501" s="88"/>
      <c r="L501" s="93"/>
      <c r="N501" s="83"/>
      <c r="P501" s="5" t="s">
        <v>168</v>
      </c>
      <c r="Q501" s="28"/>
      <c r="R501"/>
      <c r="S501"/>
      <c r="T501" s="21"/>
      <c r="U501" s="21"/>
      <c r="V501" s="155">
        <f>G501*W501</f>
        <v>2346.5700179999999</v>
      </c>
      <c r="W501" s="151">
        <v>0.13</v>
      </c>
      <c r="X501" s="154" t="s">
        <v>605</v>
      </c>
      <c r="Z501" t="s">
        <v>606</v>
      </c>
      <c r="AA501" t="s">
        <v>304</v>
      </c>
    </row>
    <row r="502" spans="2:27" ht="15" hidden="1" customHeight="1" x14ac:dyDescent="0.25">
      <c r="B502" t="s">
        <v>185</v>
      </c>
      <c r="C502" t="s">
        <v>185</v>
      </c>
      <c r="D502" t="s">
        <v>269</v>
      </c>
      <c r="E502" t="s">
        <v>161</v>
      </c>
      <c r="F502">
        <v>2022</v>
      </c>
      <c r="G502" s="84">
        <v>39090</v>
      </c>
      <c r="J502" s="88"/>
      <c r="L502" s="93"/>
      <c r="N502" s="83"/>
      <c r="P502" s="5" t="s">
        <v>168</v>
      </c>
      <c r="Q502" s="28"/>
      <c r="R502"/>
      <c r="S502"/>
      <c r="T502" s="21"/>
      <c r="U502" s="21"/>
      <c r="V502" s="155">
        <f>G502*W502</f>
        <v>5081.7</v>
      </c>
      <c r="W502" s="151">
        <v>0.13</v>
      </c>
      <c r="X502" s="154" t="s">
        <v>605</v>
      </c>
      <c r="Z502" t="s">
        <v>606</v>
      </c>
      <c r="AA502" t="s">
        <v>304</v>
      </c>
    </row>
    <row r="503" spans="2:27" ht="15" hidden="1" customHeight="1" x14ac:dyDescent="0.25">
      <c r="B503" t="s">
        <v>185</v>
      </c>
      <c r="C503" t="s">
        <v>185</v>
      </c>
      <c r="D503" t="s">
        <v>269</v>
      </c>
      <c r="E503" t="s">
        <v>177</v>
      </c>
      <c r="F503">
        <v>2022</v>
      </c>
      <c r="G503" s="109">
        <v>4718.7380000000003</v>
      </c>
      <c r="P503" s="5" t="s">
        <v>168</v>
      </c>
      <c r="V503" s="155">
        <f>G503*W503</f>
        <v>613.43594000000007</v>
      </c>
      <c r="W503" s="151">
        <v>0.13</v>
      </c>
      <c r="X503" s="154" t="s">
        <v>605</v>
      </c>
      <c r="Z503" t="s">
        <v>606</v>
      </c>
      <c r="AA503" t="s">
        <v>304</v>
      </c>
    </row>
    <row r="504" spans="2:27" ht="15" hidden="1" customHeight="1" x14ac:dyDescent="0.25">
      <c r="B504" t="s">
        <v>185</v>
      </c>
      <c r="C504" t="s">
        <v>185</v>
      </c>
      <c r="D504" t="s">
        <v>269</v>
      </c>
      <c r="E504" t="s">
        <v>124</v>
      </c>
      <c r="F504">
        <v>2022</v>
      </c>
      <c r="G504" s="84">
        <v>42201.498500000002</v>
      </c>
      <c r="J504" s="88"/>
      <c r="L504" s="93"/>
      <c r="N504" s="83"/>
      <c r="P504" s="5" t="s">
        <v>168</v>
      </c>
      <c r="Q504" s="28"/>
      <c r="R504"/>
      <c r="S504"/>
      <c r="T504" s="21"/>
      <c r="U504" s="21"/>
      <c r="V504" s="155">
        <f>G504*W504</f>
        <v>5486.1948050000001</v>
      </c>
      <c r="W504" s="151">
        <v>0.13</v>
      </c>
      <c r="X504" s="154" t="s">
        <v>605</v>
      </c>
      <c r="Z504" t="s">
        <v>606</v>
      </c>
      <c r="AA504" t="s">
        <v>304</v>
      </c>
    </row>
    <row r="505" spans="2:27" ht="15" hidden="1" customHeight="1" x14ac:dyDescent="0.25">
      <c r="B505" t="s">
        <v>185</v>
      </c>
      <c r="C505" t="s">
        <v>185</v>
      </c>
      <c r="D505" t="s">
        <v>269</v>
      </c>
      <c r="E505" t="s">
        <v>310</v>
      </c>
      <c r="F505">
        <v>2022</v>
      </c>
      <c r="G505" s="84">
        <v>18688.189999999999</v>
      </c>
      <c r="J505" s="88"/>
      <c r="L505" s="93"/>
      <c r="N505" s="83"/>
      <c r="P505" s="5" t="s">
        <v>168</v>
      </c>
      <c r="Q505" s="28"/>
      <c r="R505"/>
      <c r="S505"/>
      <c r="T505" s="21"/>
      <c r="U505" s="21"/>
      <c r="V505" s="155">
        <f>G505*W505</f>
        <v>2429.4647</v>
      </c>
      <c r="W505" s="151">
        <v>0.13</v>
      </c>
      <c r="X505" s="154" t="s">
        <v>605</v>
      </c>
      <c r="Z505" t="s">
        <v>606</v>
      </c>
      <c r="AA505" t="s">
        <v>304</v>
      </c>
    </row>
    <row r="506" spans="2:27" ht="15" hidden="1" customHeight="1" x14ac:dyDescent="0.25">
      <c r="B506" t="s">
        <v>185</v>
      </c>
      <c r="C506" t="s">
        <v>185</v>
      </c>
      <c r="D506" t="s">
        <v>269</v>
      </c>
      <c r="E506" t="s">
        <v>164</v>
      </c>
      <c r="F506">
        <v>2022</v>
      </c>
      <c r="G506" s="84">
        <v>11212</v>
      </c>
      <c r="J506" s="88"/>
      <c r="L506" s="93"/>
      <c r="N506" s="83"/>
      <c r="P506" s="5" t="s">
        <v>168</v>
      </c>
      <c r="Q506" s="28"/>
      <c r="R506"/>
      <c r="S506"/>
      <c r="T506" s="21"/>
      <c r="U506" s="21"/>
      <c r="V506" s="155">
        <f>G506*W506</f>
        <v>1457.56</v>
      </c>
      <c r="W506" s="151">
        <v>0.13</v>
      </c>
      <c r="X506" s="154" t="s">
        <v>605</v>
      </c>
      <c r="Z506" t="s">
        <v>606</v>
      </c>
      <c r="AA506" t="s">
        <v>304</v>
      </c>
    </row>
    <row r="507" spans="2:27" ht="15" hidden="1" customHeight="1" x14ac:dyDescent="0.25">
      <c r="B507" t="s">
        <v>185</v>
      </c>
      <c r="C507" t="s">
        <v>185</v>
      </c>
      <c r="D507" t="s">
        <v>269</v>
      </c>
      <c r="E507" t="s">
        <v>240</v>
      </c>
      <c r="F507">
        <v>2022</v>
      </c>
      <c r="G507" s="84">
        <v>1466.3</v>
      </c>
      <c r="H507" t="s">
        <v>6</v>
      </c>
      <c r="J507" s="88"/>
      <c r="L507" s="93"/>
      <c r="N507" s="83"/>
      <c r="P507" s="5" t="s">
        <v>168</v>
      </c>
      <c r="Q507" s="28"/>
      <c r="R507"/>
      <c r="S507"/>
      <c r="T507" s="21"/>
      <c r="U507" s="21"/>
      <c r="V507" s="155">
        <f>G507*W507</f>
        <v>190.619</v>
      </c>
      <c r="W507" s="151">
        <v>0.13</v>
      </c>
      <c r="X507" s="154" t="s">
        <v>605</v>
      </c>
      <c r="Z507" t="s">
        <v>606</v>
      </c>
      <c r="AA507" t="s">
        <v>304</v>
      </c>
    </row>
    <row r="508" spans="2:27" ht="15" hidden="1" customHeight="1" x14ac:dyDescent="0.25">
      <c r="B508" t="s">
        <v>185</v>
      </c>
      <c r="C508" t="s">
        <v>185</v>
      </c>
      <c r="D508" t="s">
        <v>269</v>
      </c>
      <c r="E508" t="s">
        <v>234</v>
      </c>
      <c r="F508">
        <v>2022</v>
      </c>
      <c r="G508" s="84">
        <v>2680.75</v>
      </c>
      <c r="J508" s="88"/>
      <c r="L508" s="93"/>
      <c r="N508" s="83"/>
      <c r="P508" s="5" t="s">
        <v>168</v>
      </c>
      <c r="Q508" s="28"/>
      <c r="R508"/>
      <c r="S508"/>
      <c r="T508" s="21"/>
      <c r="U508" s="21"/>
      <c r="V508" s="155">
        <f>G508*W508</f>
        <v>348.4975</v>
      </c>
      <c r="W508" s="151">
        <v>0.13</v>
      </c>
      <c r="X508" s="154" t="s">
        <v>605</v>
      </c>
      <c r="Z508" t="s">
        <v>606</v>
      </c>
      <c r="AA508" t="s">
        <v>304</v>
      </c>
    </row>
    <row r="509" spans="2:27" ht="15" hidden="1" customHeight="1" x14ac:dyDescent="0.25">
      <c r="B509" t="s">
        <v>185</v>
      </c>
      <c r="C509" t="s">
        <v>185</v>
      </c>
      <c r="D509" t="s">
        <v>269</v>
      </c>
      <c r="E509" t="s">
        <v>173</v>
      </c>
      <c r="F509">
        <v>2022</v>
      </c>
      <c r="G509" s="84">
        <v>16280.5</v>
      </c>
      <c r="J509" s="88"/>
      <c r="L509" s="93"/>
      <c r="N509" s="83"/>
      <c r="P509" s="5" t="s">
        <v>168</v>
      </c>
      <c r="Q509" s="28"/>
      <c r="R509"/>
      <c r="S509"/>
      <c r="T509" s="21"/>
      <c r="U509" s="21"/>
      <c r="V509" s="155">
        <f>G509*W509</f>
        <v>2116.4650000000001</v>
      </c>
      <c r="W509" s="151">
        <v>0.13</v>
      </c>
      <c r="X509" s="154" t="s">
        <v>605</v>
      </c>
      <c r="Z509" t="s">
        <v>606</v>
      </c>
      <c r="AA509" t="s">
        <v>304</v>
      </c>
    </row>
    <row r="510" spans="2:27" ht="15" hidden="1" customHeight="1" x14ac:dyDescent="0.25">
      <c r="B510" t="s">
        <v>185</v>
      </c>
      <c r="C510" t="s">
        <v>185</v>
      </c>
      <c r="D510" t="s">
        <v>269</v>
      </c>
      <c r="E510" t="s">
        <v>311</v>
      </c>
      <c r="F510">
        <v>2022</v>
      </c>
      <c r="G510" s="84">
        <v>11800</v>
      </c>
      <c r="J510" s="88"/>
      <c r="L510" s="93"/>
      <c r="N510" s="83"/>
      <c r="P510" s="5" t="s">
        <v>168</v>
      </c>
      <c r="Q510" s="28"/>
      <c r="R510"/>
      <c r="S510"/>
      <c r="T510" s="21"/>
      <c r="U510" s="21"/>
      <c r="V510" s="155">
        <f>G510*W510</f>
        <v>1534</v>
      </c>
      <c r="W510" s="151">
        <v>0.13</v>
      </c>
      <c r="X510" s="154" t="s">
        <v>605</v>
      </c>
      <c r="Z510" t="s">
        <v>606</v>
      </c>
      <c r="AA510" t="s">
        <v>304</v>
      </c>
    </row>
    <row r="511" spans="2:27" ht="15" hidden="1" customHeight="1" x14ac:dyDescent="0.25">
      <c r="B511" t="s">
        <v>185</v>
      </c>
      <c r="C511" t="s">
        <v>185</v>
      </c>
      <c r="D511" t="s">
        <v>269</v>
      </c>
      <c r="E511" t="s">
        <v>166</v>
      </c>
      <c r="F511">
        <v>2020</v>
      </c>
      <c r="G511" s="84">
        <v>19647.900000000001</v>
      </c>
      <c r="H511" t="s">
        <v>418</v>
      </c>
      <c r="J511" s="88"/>
      <c r="L511" s="93"/>
      <c r="N511" s="83"/>
      <c r="P511" s="5" t="s">
        <v>168</v>
      </c>
      <c r="Q511" s="28"/>
      <c r="R511"/>
      <c r="S511"/>
      <c r="T511" s="21"/>
      <c r="U511" s="21"/>
      <c r="Z511" t="s">
        <v>420</v>
      </c>
      <c r="AA511" t="s">
        <v>304</v>
      </c>
    </row>
    <row r="512" spans="2:27" ht="15" hidden="1" customHeight="1" x14ac:dyDescent="0.25">
      <c r="B512" t="s">
        <v>185</v>
      </c>
      <c r="C512" t="s">
        <v>185</v>
      </c>
      <c r="D512" t="s">
        <v>269</v>
      </c>
      <c r="E512" t="s">
        <v>227</v>
      </c>
      <c r="F512">
        <v>2020</v>
      </c>
      <c r="G512" s="84">
        <v>6228.9538000000002</v>
      </c>
      <c r="H512" t="s">
        <v>6</v>
      </c>
      <c r="J512" s="88"/>
      <c r="L512" s="93"/>
      <c r="N512" s="83"/>
      <c r="P512" s="5" t="s">
        <v>168</v>
      </c>
      <c r="Q512" s="28"/>
      <c r="R512"/>
      <c r="S512"/>
      <c r="T512" s="21"/>
      <c r="U512" s="21"/>
      <c r="Z512" t="s">
        <v>420</v>
      </c>
      <c r="AA512" t="s">
        <v>304</v>
      </c>
    </row>
    <row r="513" spans="2:27" ht="15" hidden="1" customHeight="1" x14ac:dyDescent="0.25">
      <c r="B513" t="s">
        <v>185</v>
      </c>
      <c r="C513" t="s">
        <v>185</v>
      </c>
      <c r="D513" t="s">
        <v>269</v>
      </c>
      <c r="E513" t="s">
        <v>305</v>
      </c>
      <c r="F513">
        <v>2020</v>
      </c>
      <c r="G513" s="84" t="s">
        <v>1</v>
      </c>
      <c r="H513" t="s">
        <v>418</v>
      </c>
      <c r="J513" s="88"/>
      <c r="L513" s="93"/>
      <c r="N513" s="83"/>
      <c r="P513" s="5" t="s">
        <v>168</v>
      </c>
      <c r="Q513" s="28"/>
      <c r="R513"/>
      <c r="S513"/>
      <c r="T513" s="21"/>
      <c r="U513" s="21"/>
      <c r="Z513" t="s">
        <v>420</v>
      </c>
      <c r="AA513" t="s">
        <v>304</v>
      </c>
    </row>
    <row r="514" spans="2:27" ht="15" hidden="1" customHeight="1" x14ac:dyDescent="0.25">
      <c r="B514" t="s">
        <v>185</v>
      </c>
      <c r="C514" t="s">
        <v>185</v>
      </c>
      <c r="D514" t="s">
        <v>269</v>
      </c>
      <c r="E514" t="s">
        <v>190</v>
      </c>
      <c r="F514">
        <v>2020</v>
      </c>
      <c r="G514" s="84">
        <v>732665.13</v>
      </c>
      <c r="H514" t="s">
        <v>418</v>
      </c>
      <c r="J514" s="88"/>
      <c r="L514" s="93"/>
      <c r="N514" s="83"/>
      <c r="P514" s="5" t="s">
        <v>168</v>
      </c>
      <c r="Q514" s="28"/>
      <c r="R514"/>
      <c r="S514"/>
      <c r="T514" s="21"/>
      <c r="U514" s="21"/>
      <c r="Z514" t="s">
        <v>420</v>
      </c>
      <c r="AA514" t="s">
        <v>304</v>
      </c>
    </row>
    <row r="515" spans="2:27" ht="15" hidden="1" customHeight="1" x14ac:dyDescent="0.25">
      <c r="B515" t="s">
        <v>185</v>
      </c>
      <c r="C515" t="s">
        <v>185</v>
      </c>
      <c r="D515" t="s">
        <v>269</v>
      </c>
      <c r="E515" t="s">
        <v>157</v>
      </c>
      <c r="F515">
        <v>2020</v>
      </c>
      <c r="G515" s="84">
        <v>195149.1531</v>
      </c>
      <c r="H515" t="s">
        <v>418</v>
      </c>
      <c r="J515" s="88"/>
      <c r="L515" s="93"/>
      <c r="N515" s="83"/>
      <c r="P515" s="5" t="s">
        <v>168</v>
      </c>
      <c r="Q515" s="28"/>
      <c r="R515"/>
      <c r="S515"/>
      <c r="T515" s="21"/>
      <c r="U515" s="21"/>
      <c r="Z515" t="s">
        <v>420</v>
      </c>
      <c r="AA515" t="s">
        <v>304</v>
      </c>
    </row>
    <row r="516" spans="2:27" ht="15" hidden="1" customHeight="1" x14ac:dyDescent="0.25">
      <c r="B516" t="s">
        <v>185</v>
      </c>
      <c r="C516" t="s">
        <v>185</v>
      </c>
      <c r="D516" t="s">
        <v>269</v>
      </c>
      <c r="E516" t="s">
        <v>242</v>
      </c>
      <c r="F516">
        <v>2020</v>
      </c>
      <c r="G516" s="84">
        <v>70427.208100000003</v>
      </c>
      <c r="H516" t="s">
        <v>418</v>
      </c>
      <c r="J516" s="88"/>
      <c r="L516" s="93"/>
      <c r="N516" s="83"/>
      <c r="P516" s="5" t="s">
        <v>168</v>
      </c>
      <c r="Q516" s="28"/>
      <c r="R516"/>
      <c r="S516"/>
      <c r="T516" s="21"/>
      <c r="U516" s="21"/>
      <c r="Z516" t="s">
        <v>420</v>
      </c>
      <c r="AA516" t="s">
        <v>304</v>
      </c>
    </row>
    <row r="517" spans="2:27" ht="15" hidden="1" customHeight="1" x14ac:dyDescent="0.25">
      <c r="B517" t="s">
        <v>185</v>
      </c>
      <c r="C517" t="s">
        <v>185</v>
      </c>
      <c r="D517" t="s">
        <v>269</v>
      </c>
      <c r="E517" t="s">
        <v>229</v>
      </c>
      <c r="F517">
        <v>2020</v>
      </c>
      <c r="G517" s="84" t="s">
        <v>1</v>
      </c>
      <c r="H517" t="s">
        <v>421</v>
      </c>
      <c r="J517" s="88"/>
      <c r="L517" s="93"/>
      <c r="N517" s="83"/>
      <c r="P517" s="5" t="s">
        <v>168</v>
      </c>
      <c r="Q517" s="28"/>
      <c r="R517"/>
      <c r="S517"/>
      <c r="T517" s="21"/>
      <c r="U517" s="21"/>
      <c r="Z517" t="s">
        <v>420</v>
      </c>
      <c r="AA517" t="s">
        <v>304</v>
      </c>
    </row>
    <row r="518" spans="2:27" ht="15" hidden="1" customHeight="1" x14ac:dyDescent="0.25">
      <c r="B518" t="s">
        <v>185</v>
      </c>
      <c r="C518" t="s">
        <v>185</v>
      </c>
      <c r="D518" t="s">
        <v>269</v>
      </c>
      <c r="E518" t="s">
        <v>213</v>
      </c>
      <c r="F518">
        <v>2020</v>
      </c>
      <c r="G518" s="84">
        <v>70535.899999999994</v>
      </c>
      <c r="H518" t="s">
        <v>418</v>
      </c>
      <c r="J518" s="88"/>
      <c r="L518" s="93"/>
      <c r="N518" s="83"/>
      <c r="P518" s="5" t="s">
        <v>168</v>
      </c>
      <c r="Q518" s="28"/>
      <c r="R518"/>
      <c r="S518"/>
      <c r="T518" s="21"/>
      <c r="U518" s="21"/>
      <c r="Z518" t="s">
        <v>420</v>
      </c>
      <c r="AA518" t="s">
        <v>304</v>
      </c>
    </row>
    <row r="519" spans="2:27" ht="15" hidden="1" customHeight="1" x14ac:dyDescent="0.25">
      <c r="B519" t="s">
        <v>185</v>
      </c>
      <c r="C519" t="s">
        <v>185</v>
      </c>
      <c r="D519" t="s">
        <v>269</v>
      </c>
      <c r="E519" t="s">
        <v>155</v>
      </c>
      <c r="F519">
        <v>2020</v>
      </c>
      <c r="G519" s="84">
        <v>748294.99269999994</v>
      </c>
      <c r="H519" t="s">
        <v>418</v>
      </c>
      <c r="J519" s="88"/>
      <c r="L519" s="93"/>
      <c r="N519" s="83"/>
      <c r="P519" s="5" t="s">
        <v>168</v>
      </c>
      <c r="Q519" s="28"/>
      <c r="R519"/>
      <c r="S519"/>
      <c r="T519" s="21"/>
      <c r="U519" s="21"/>
      <c r="Z519" t="s">
        <v>420</v>
      </c>
      <c r="AA519" t="s">
        <v>304</v>
      </c>
    </row>
    <row r="520" spans="2:27" ht="15" hidden="1" customHeight="1" x14ac:dyDescent="0.25">
      <c r="B520" t="s">
        <v>185</v>
      </c>
      <c r="C520" t="s">
        <v>185</v>
      </c>
      <c r="D520" t="s">
        <v>269</v>
      </c>
      <c r="E520" t="s">
        <v>151</v>
      </c>
      <c r="F520">
        <v>2020</v>
      </c>
      <c r="G520" s="84">
        <v>458544.54200000002</v>
      </c>
      <c r="H520" t="s">
        <v>8</v>
      </c>
      <c r="J520" s="88"/>
      <c r="L520" s="93"/>
      <c r="N520" s="83"/>
      <c r="P520" s="5" t="s">
        <v>168</v>
      </c>
      <c r="Q520" s="28"/>
      <c r="R520"/>
      <c r="S520"/>
      <c r="T520" s="21"/>
      <c r="U520" s="21"/>
      <c r="Z520" t="s">
        <v>420</v>
      </c>
      <c r="AA520" t="s">
        <v>304</v>
      </c>
    </row>
    <row r="521" spans="2:27" ht="15" hidden="1" customHeight="1" x14ac:dyDescent="0.25">
      <c r="B521" t="s">
        <v>185</v>
      </c>
      <c r="C521" t="s">
        <v>185</v>
      </c>
      <c r="D521" t="s">
        <v>269</v>
      </c>
      <c r="E521" t="s">
        <v>232</v>
      </c>
      <c r="F521">
        <v>2020</v>
      </c>
      <c r="G521" s="84">
        <v>71222.554499999998</v>
      </c>
      <c r="H521" t="s">
        <v>418</v>
      </c>
      <c r="J521" s="88"/>
      <c r="L521" s="93"/>
      <c r="N521" s="83"/>
      <c r="P521" s="5" t="s">
        <v>168</v>
      </c>
      <c r="Q521" s="28"/>
      <c r="R521"/>
      <c r="S521"/>
      <c r="T521" s="21"/>
      <c r="U521" s="21"/>
      <c r="Z521" t="s">
        <v>420</v>
      </c>
      <c r="AA521" t="s">
        <v>304</v>
      </c>
    </row>
    <row r="522" spans="2:27" ht="15" hidden="1" customHeight="1" x14ac:dyDescent="0.25">
      <c r="B522" t="s">
        <v>185</v>
      </c>
      <c r="C522" t="s">
        <v>185</v>
      </c>
      <c r="D522" t="s">
        <v>269</v>
      </c>
      <c r="E522" t="s">
        <v>159</v>
      </c>
      <c r="F522">
        <v>2020</v>
      </c>
      <c r="G522" s="84">
        <v>136771.49340000001</v>
      </c>
      <c r="H522" t="s">
        <v>8</v>
      </c>
      <c r="J522" s="88"/>
      <c r="L522" s="93"/>
      <c r="N522" s="83"/>
      <c r="P522" s="5" t="s">
        <v>168</v>
      </c>
      <c r="Q522" s="28"/>
      <c r="R522"/>
      <c r="S522"/>
      <c r="T522" s="21"/>
      <c r="U522" s="21"/>
      <c r="Z522" t="s">
        <v>420</v>
      </c>
      <c r="AA522" t="s">
        <v>304</v>
      </c>
    </row>
    <row r="523" spans="2:27" ht="15" hidden="1" customHeight="1" x14ac:dyDescent="0.25">
      <c r="B523" t="s">
        <v>185</v>
      </c>
      <c r="C523" t="s">
        <v>185</v>
      </c>
      <c r="D523" t="s">
        <v>269</v>
      </c>
      <c r="E523" t="s">
        <v>244</v>
      </c>
      <c r="F523">
        <v>2020</v>
      </c>
      <c r="G523" s="84">
        <v>1245.8620000000001</v>
      </c>
      <c r="H523" t="s">
        <v>418</v>
      </c>
      <c r="J523" s="88"/>
      <c r="L523" s="93"/>
      <c r="N523" s="83"/>
      <c r="P523" s="5" t="s">
        <v>168</v>
      </c>
      <c r="Q523" s="28"/>
      <c r="R523"/>
      <c r="S523"/>
      <c r="T523" s="21"/>
      <c r="U523" s="21"/>
      <c r="Z523" t="s">
        <v>420</v>
      </c>
      <c r="AA523" t="s">
        <v>304</v>
      </c>
    </row>
    <row r="524" spans="2:27" ht="15" hidden="1" customHeight="1" x14ac:dyDescent="0.25">
      <c r="B524" t="s">
        <v>185</v>
      </c>
      <c r="C524" t="s">
        <v>185</v>
      </c>
      <c r="D524" t="s">
        <v>269</v>
      </c>
      <c r="E524" t="s">
        <v>238</v>
      </c>
      <c r="F524">
        <v>2020</v>
      </c>
      <c r="G524" s="84" t="s">
        <v>1</v>
      </c>
      <c r="H524" t="s">
        <v>421</v>
      </c>
      <c r="J524" s="88"/>
      <c r="L524" s="93"/>
      <c r="N524" s="83"/>
      <c r="P524" s="5" t="s">
        <v>168</v>
      </c>
      <c r="Q524" s="28"/>
      <c r="R524"/>
      <c r="S524"/>
      <c r="T524" s="21"/>
      <c r="U524" s="21"/>
      <c r="Z524" t="s">
        <v>420</v>
      </c>
      <c r="AA524" t="s">
        <v>304</v>
      </c>
    </row>
    <row r="525" spans="2:27" ht="15" hidden="1" customHeight="1" x14ac:dyDescent="0.25">
      <c r="B525" t="s">
        <v>185</v>
      </c>
      <c r="C525" t="s">
        <v>185</v>
      </c>
      <c r="D525" t="s">
        <v>269</v>
      </c>
      <c r="E525" t="s">
        <v>121</v>
      </c>
      <c r="F525">
        <v>2020</v>
      </c>
      <c r="G525" s="84">
        <v>89571.683999999994</v>
      </c>
      <c r="H525" t="s">
        <v>418</v>
      </c>
      <c r="J525" s="88"/>
      <c r="L525" s="93"/>
      <c r="N525" s="83"/>
      <c r="P525" s="5" t="s">
        <v>168</v>
      </c>
      <c r="Q525" s="28"/>
      <c r="R525"/>
      <c r="S525"/>
      <c r="T525" s="21"/>
      <c r="U525" s="21"/>
      <c r="Z525" t="s">
        <v>420</v>
      </c>
      <c r="AA525" t="s">
        <v>304</v>
      </c>
    </row>
    <row r="526" spans="2:27" ht="15" hidden="1" customHeight="1" x14ac:dyDescent="0.25">
      <c r="B526" t="s">
        <v>185</v>
      </c>
      <c r="C526" t="s">
        <v>185</v>
      </c>
      <c r="D526" t="s">
        <v>269</v>
      </c>
      <c r="E526" t="s">
        <v>308</v>
      </c>
      <c r="F526">
        <v>2020</v>
      </c>
      <c r="G526" s="84" t="s">
        <v>1</v>
      </c>
      <c r="H526" t="s">
        <v>418</v>
      </c>
      <c r="J526" s="88"/>
      <c r="L526" s="93"/>
      <c r="N526" s="83"/>
      <c r="P526" s="5" t="s">
        <v>168</v>
      </c>
      <c r="Q526" s="28"/>
      <c r="R526"/>
      <c r="S526"/>
      <c r="T526" s="21"/>
      <c r="U526" s="21"/>
      <c r="Z526" t="s">
        <v>420</v>
      </c>
      <c r="AA526" t="s">
        <v>304</v>
      </c>
    </row>
    <row r="527" spans="2:27" ht="15" hidden="1" customHeight="1" x14ac:dyDescent="0.25">
      <c r="B527" t="s">
        <v>185</v>
      </c>
      <c r="C527" t="s">
        <v>185</v>
      </c>
      <c r="D527" t="s">
        <v>269</v>
      </c>
      <c r="E527" t="s">
        <v>201</v>
      </c>
      <c r="F527">
        <v>2020</v>
      </c>
      <c r="G527" s="84" t="s">
        <v>1</v>
      </c>
      <c r="H527" t="s">
        <v>418</v>
      </c>
      <c r="J527" s="88"/>
      <c r="L527" s="93"/>
      <c r="N527" s="83"/>
      <c r="P527" s="5" t="s">
        <v>168</v>
      </c>
      <c r="Q527" s="28"/>
      <c r="R527"/>
      <c r="S527"/>
      <c r="T527" s="21"/>
      <c r="U527" s="21"/>
      <c r="Z527" t="s">
        <v>420</v>
      </c>
      <c r="AA527" t="s">
        <v>304</v>
      </c>
    </row>
    <row r="528" spans="2:27" ht="15" hidden="1" customHeight="1" x14ac:dyDescent="0.25">
      <c r="B528" t="s">
        <v>185</v>
      </c>
      <c r="C528" t="s">
        <v>185</v>
      </c>
      <c r="D528" t="s">
        <v>269</v>
      </c>
      <c r="E528" t="s">
        <v>309</v>
      </c>
      <c r="F528">
        <v>2020</v>
      </c>
      <c r="G528" s="84">
        <v>1844.473</v>
      </c>
      <c r="H528" t="s">
        <v>418</v>
      </c>
      <c r="J528" s="88"/>
      <c r="L528" s="93"/>
      <c r="N528" s="83"/>
      <c r="P528" s="5" t="s">
        <v>168</v>
      </c>
      <c r="Q528" s="28"/>
      <c r="R528"/>
      <c r="S528"/>
      <c r="T528" s="21"/>
      <c r="U528" s="21"/>
      <c r="Z528" t="s">
        <v>420</v>
      </c>
      <c r="AA528" t="s">
        <v>304</v>
      </c>
    </row>
    <row r="529" spans="2:27" ht="15" hidden="1" customHeight="1" x14ac:dyDescent="0.25">
      <c r="B529" t="s">
        <v>185</v>
      </c>
      <c r="C529" t="s">
        <v>185</v>
      </c>
      <c r="D529" t="s">
        <v>269</v>
      </c>
      <c r="E529" t="s">
        <v>161</v>
      </c>
      <c r="F529">
        <v>2020</v>
      </c>
      <c r="G529" s="84">
        <v>308234.56800000003</v>
      </c>
      <c r="H529" t="s">
        <v>418</v>
      </c>
      <c r="J529" s="88"/>
      <c r="L529" s="93"/>
      <c r="N529" s="83"/>
      <c r="P529" s="5" t="s">
        <v>168</v>
      </c>
      <c r="Q529" s="28"/>
      <c r="R529"/>
      <c r="S529"/>
      <c r="T529" s="21"/>
      <c r="U529" s="21"/>
      <c r="Z529" t="s">
        <v>420</v>
      </c>
      <c r="AA529" t="s">
        <v>304</v>
      </c>
    </row>
    <row r="530" spans="2:27" ht="15" hidden="1" customHeight="1" x14ac:dyDescent="0.25">
      <c r="B530" t="s">
        <v>185</v>
      </c>
      <c r="C530" t="s">
        <v>185</v>
      </c>
      <c r="D530" t="s">
        <v>269</v>
      </c>
      <c r="E530" t="s">
        <v>177</v>
      </c>
      <c r="F530">
        <v>2020</v>
      </c>
      <c r="G530" s="109" t="s">
        <v>1</v>
      </c>
      <c r="H530" t="s">
        <v>418</v>
      </c>
      <c r="P530" s="5" t="s">
        <v>168</v>
      </c>
      <c r="Z530" t="s">
        <v>420</v>
      </c>
      <c r="AA530" t="s">
        <v>304</v>
      </c>
    </row>
    <row r="531" spans="2:27" ht="15" hidden="1" customHeight="1" x14ac:dyDescent="0.25">
      <c r="B531" t="s">
        <v>185</v>
      </c>
      <c r="C531" t="s">
        <v>185</v>
      </c>
      <c r="D531" t="s">
        <v>269</v>
      </c>
      <c r="E531" t="s">
        <v>124</v>
      </c>
      <c r="F531">
        <v>2020</v>
      </c>
      <c r="G531" s="84">
        <v>187236.9797</v>
      </c>
      <c r="H531" t="s">
        <v>418</v>
      </c>
      <c r="J531" s="88"/>
      <c r="L531" s="93"/>
      <c r="N531" s="83"/>
      <c r="P531" s="5" t="s">
        <v>168</v>
      </c>
      <c r="Q531" s="28"/>
      <c r="R531"/>
      <c r="S531"/>
      <c r="T531" s="21"/>
      <c r="U531" s="21"/>
      <c r="Z531" t="s">
        <v>420</v>
      </c>
      <c r="AA531" t="s">
        <v>304</v>
      </c>
    </row>
    <row r="532" spans="2:27" ht="15" hidden="1" customHeight="1" x14ac:dyDescent="0.25">
      <c r="B532" t="s">
        <v>185</v>
      </c>
      <c r="C532" t="s">
        <v>185</v>
      </c>
      <c r="D532" t="s">
        <v>269</v>
      </c>
      <c r="E532" t="s">
        <v>310</v>
      </c>
      <c r="F532">
        <v>2020</v>
      </c>
      <c r="G532" s="84">
        <v>158771.95819999999</v>
      </c>
      <c r="H532" t="s">
        <v>418</v>
      </c>
      <c r="J532" s="88"/>
      <c r="L532" s="93"/>
      <c r="N532" s="83"/>
      <c r="P532" s="5" t="s">
        <v>168</v>
      </c>
      <c r="Q532" s="28"/>
      <c r="R532"/>
      <c r="S532"/>
      <c r="T532" s="21"/>
      <c r="U532" s="21"/>
      <c r="Z532" t="s">
        <v>420</v>
      </c>
      <c r="AA532" t="s">
        <v>304</v>
      </c>
    </row>
    <row r="533" spans="2:27" ht="15" hidden="1" customHeight="1" x14ac:dyDescent="0.25">
      <c r="B533" t="s">
        <v>185</v>
      </c>
      <c r="C533" t="s">
        <v>185</v>
      </c>
      <c r="D533" t="s">
        <v>269</v>
      </c>
      <c r="E533" t="s">
        <v>164</v>
      </c>
      <c r="F533">
        <v>2020</v>
      </c>
      <c r="G533" s="84">
        <v>4462.88</v>
      </c>
      <c r="H533" t="s">
        <v>418</v>
      </c>
      <c r="J533" s="88"/>
      <c r="L533" s="93"/>
      <c r="N533" s="83"/>
      <c r="P533" s="5" t="s">
        <v>168</v>
      </c>
      <c r="Q533" s="28"/>
      <c r="R533"/>
      <c r="S533"/>
      <c r="T533" s="21"/>
      <c r="U533" s="21"/>
      <c r="Z533" t="s">
        <v>420</v>
      </c>
      <c r="AA533" t="s">
        <v>304</v>
      </c>
    </row>
    <row r="534" spans="2:27" ht="15" hidden="1" customHeight="1" x14ac:dyDescent="0.25">
      <c r="B534" t="s">
        <v>185</v>
      </c>
      <c r="C534" t="s">
        <v>185</v>
      </c>
      <c r="D534" t="s">
        <v>269</v>
      </c>
      <c r="E534" t="s">
        <v>240</v>
      </c>
      <c r="F534">
        <v>2020</v>
      </c>
      <c r="G534" s="84">
        <v>154.94749999999999</v>
      </c>
      <c r="H534" t="s">
        <v>418</v>
      </c>
      <c r="J534" s="88"/>
      <c r="L534" s="93"/>
      <c r="N534" s="83"/>
      <c r="P534" s="5" t="s">
        <v>168</v>
      </c>
      <c r="Q534" s="28"/>
      <c r="R534"/>
      <c r="S534"/>
      <c r="T534" s="21"/>
      <c r="U534" s="21"/>
      <c r="Z534" t="s">
        <v>420</v>
      </c>
      <c r="AA534" t="s">
        <v>304</v>
      </c>
    </row>
    <row r="535" spans="2:27" ht="15" hidden="1" customHeight="1" x14ac:dyDescent="0.25">
      <c r="B535" t="s">
        <v>185</v>
      </c>
      <c r="C535" t="s">
        <v>185</v>
      </c>
      <c r="D535" t="s">
        <v>269</v>
      </c>
      <c r="E535" t="s">
        <v>234</v>
      </c>
      <c r="F535">
        <v>2020</v>
      </c>
      <c r="G535" s="84" t="s">
        <v>1</v>
      </c>
      <c r="H535" t="s">
        <v>418</v>
      </c>
      <c r="J535" s="88"/>
      <c r="L535" s="93"/>
      <c r="N535" s="83"/>
      <c r="P535" s="5" t="s">
        <v>168</v>
      </c>
      <c r="Q535" s="28"/>
      <c r="R535"/>
      <c r="S535"/>
      <c r="T535" s="21"/>
      <c r="U535" s="21"/>
      <c r="Z535" t="s">
        <v>420</v>
      </c>
      <c r="AA535" t="s">
        <v>304</v>
      </c>
    </row>
    <row r="536" spans="2:27" ht="15" hidden="1" customHeight="1" x14ac:dyDescent="0.25">
      <c r="B536" t="s">
        <v>185</v>
      </c>
      <c r="C536" t="s">
        <v>185</v>
      </c>
      <c r="D536" t="s">
        <v>269</v>
      </c>
      <c r="E536" t="s">
        <v>173</v>
      </c>
      <c r="F536">
        <v>2020</v>
      </c>
      <c r="G536" s="84">
        <v>116371.431</v>
      </c>
      <c r="H536" t="s">
        <v>8</v>
      </c>
      <c r="J536" s="88"/>
      <c r="L536" s="93"/>
      <c r="N536" s="83"/>
      <c r="P536" s="5" t="s">
        <v>168</v>
      </c>
      <c r="Q536" s="28"/>
      <c r="R536"/>
      <c r="S536"/>
      <c r="T536" s="21"/>
      <c r="U536" s="21"/>
      <c r="Z536" t="s">
        <v>420</v>
      </c>
      <c r="AA536" t="s">
        <v>304</v>
      </c>
    </row>
    <row r="537" spans="2:27" ht="15" hidden="1" customHeight="1" x14ac:dyDescent="0.25">
      <c r="B537" t="s">
        <v>185</v>
      </c>
      <c r="C537" t="s">
        <v>185</v>
      </c>
      <c r="D537" t="s">
        <v>269</v>
      </c>
      <c r="E537" t="s">
        <v>311</v>
      </c>
      <c r="F537">
        <v>2020</v>
      </c>
      <c r="G537" s="84">
        <v>171122.86069999999</v>
      </c>
      <c r="H537" t="s">
        <v>418</v>
      </c>
      <c r="J537" s="88"/>
      <c r="L537" s="93"/>
      <c r="N537" s="83"/>
      <c r="P537" s="5" t="s">
        <v>168</v>
      </c>
      <c r="Q537" s="28"/>
      <c r="R537"/>
      <c r="S537"/>
      <c r="T537" s="21"/>
      <c r="U537" s="21"/>
      <c r="Z537" t="s">
        <v>420</v>
      </c>
      <c r="AA537" t="s">
        <v>304</v>
      </c>
    </row>
    <row r="538" spans="2:27" ht="15" hidden="1" customHeight="1" x14ac:dyDescent="0.25">
      <c r="B538" t="s">
        <v>185</v>
      </c>
      <c r="C538" t="s">
        <v>185</v>
      </c>
      <c r="D538" t="s">
        <v>269</v>
      </c>
      <c r="E538" t="s">
        <v>166</v>
      </c>
      <c r="F538">
        <v>2021</v>
      </c>
      <c r="G538" s="84">
        <v>17885.2</v>
      </c>
      <c r="H538" t="s">
        <v>418</v>
      </c>
      <c r="J538" s="88"/>
      <c r="L538" s="93"/>
      <c r="N538" s="83"/>
      <c r="P538" s="5" t="s">
        <v>168</v>
      </c>
      <c r="Q538" s="28"/>
      <c r="R538"/>
      <c r="S538"/>
      <c r="T538" s="21"/>
      <c r="U538" s="21"/>
      <c r="Z538" t="s">
        <v>420</v>
      </c>
      <c r="AA538" t="s">
        <v>304</v>
      </c>
    </row>
    <row r="539" spans="2:27" ht="15" hidden="1" customHeight="1" x14ac:dyDescent="0.25">
      <c r="B539" t="s">
        <v>185</v>
      </c>
      <c r="C539" t="s">
        <v>185</v>
      </c>
      <c r="D539" t="s">
        <v>269</v>
      </c>
      <c r="E539" t="s">
        <v>227</v>
      </c>
      <c r="F539">
        <v>2021</v>
      </c>
      <c r="G539" s="84">
        <v>8919.0787</v>
      </c>
      <c r="H539" t="s">
        <v>418</v>
      </c>
      <c r="J539" s="88"/>
      <c r="L539" s="93"/>
      <c r="N539" s="83"/>
      <c r="P539" s="5" t="s">
        <v>168</v>
      </c>
      <c r="Q539" s="28"/>
      <c r="R539"/>
      <c r="S539"/>
      <c r="T539" s="21"/>
      <c r="U539" s="21"/>
      <c r="Z539" t="s">
        <v>420</v>
      </c>
      <c r="AA539" t="s">
        <v>304</v>
      </c>
    </row>
    <row r="540" spans="2:27" ht="15" hidden="1" customHeight="1" x14ac:dyDescent="0.25">
      <c r="B540" t="s">
        <v>185</v>
      </c>
      <c r="C540" t="s">
        <v>185</v>
      </c>
      <c r="D540" t="s">
        <v>269</v>
      </c>
      <c r="E540" t="s">
        <v>305</v>
      </c>
      <c r="F540">
        <v>2021</v>
      </c>
      <c r="G540" s="84" t="s">
        <v>1</v>
      </c>
      <c r="H540" t="s">
        <v>418</v>
      </c>
      <c r="J540" s="88"/>
      <c r="L540" s="93"/>
      <c r="N540" s="83"/>
      <c r="P540" s="5" t="s">
        <v>168</v>
      </c>
      <c r="Q540" s="28"/>
      <c r="R540"/>
      <c r="S540"/>
      <c r="T540" s="21"/>
      <c r="U540" s="21"/>
      <c r="Z540" t="s">
        <v>420</v>
      </c>
      <c r="AA540" t="s">
        <v>304</v>
      </c>
    </row>
    <row r="541" spans="2:27" ht="15" hidden="1" customHeight="1" x14ac:dyDescent="0.25">
      <c r="B541" t="s">
        <v>185</v>
      </c>
      <c r="C541" t="s">
        <v>185</v>
      </c>
      <c r="D541" t="s">
        <v>269</v>
      </c>
      <c r="E541" t="s">
        <v>190</v>
      </c>
      <c r="F541">
        <v>2021</v>
      </c>
      <c r="G541" s="84">
        <v>466319.59</v>
      </c>
      <c r="H541" t="s">
        <v>8</v>
      </c>
      <c r="J541" s="88"/>
      <c r="L541" s="93"/>
      <c r="N541" s="83"/>
      <c r="P541" s="5" t="s">
        <v>168</v>
      </c>
      <c r="Q541" s="28"/>
      <c r="R541"/>
      <c r="S541"/>
      <c r="T541" s="21"/>
      <c r="U541" s="21"/>
      <c r="Z541" t="s">
        <v>420</v>
      </c>
      <c r="AA541" t="s">
        <v>304</v>
      </c>
    </row>
    <row r="542" spans="2:27" ht="15" hidden="1" customHeight="1" x14ac:dyDescent="0.25">
      <c r="B542" t="s">
        <v>185</v>
      </c>
      <c r="C542" t="s">
        <v>185</v>
      </c>
      <c r="D542" t="s">
        <v>269</v>
      </c>
      <c r="E542" t="s">
        <v>157</v>
      </c>
      <c r="F542">
        <v>2021</v>
      </c>
      <c r="G542" s="84">
        <v>157144</v>
      </c>
      <c r="H542" t="s">
        <v>418</v>
      </c>
      <c r="J542" s="88"/>
      <c r="L542" s="93"/>
      <c r="N542" s="83"/>
      <c r="P542" s="5" t="s">
        <v>168</v>
      </c>
      <c r="Q542" s="28"/>
      <c r="R542"/>
      <c r="S542"/>
      <c r="T542" s="21"/>
      <c r="U542" s="21"/>
      <c r="Z542" t="s">
        <v>420</v>
      </c>
      <c r="AA542" t="s">
        <v>304</v>
      </c>
    </row>
    <row r="543" spans="2:27" ht="15" hidden="1" customHeight="1" x14ac:dyDescent="0.25">
      <c r="B543" t="s">
        <v>185</v>
      </c>
      <c r="C543" t="s">
        <v>185</v>
      </c>
      <c r="D543" t="s">
        <v>269</v>
      </c>
      <c r="E543" t="s">
        <v>242</v>
      </c>
      <c r="F543">
        <v>2021</v>
      </c>
      <c r="G543" s="84">
        <v>69361.737500000003</v>
      </c>
      <c r="H543" t="s">
        <v>418</v>
      </c>
      <c r="J543" s="88"/>
      <c r="L543" s="93"/>
      <c r="N543" s="83"/>
      <c r="P543" s="5" t="s">
        <v>168</v>
      </c>
      <c r="Q543" s="28"/>
      <c r="R543"/>
      <c r="S543"/>
      <c r="T543" s="21"/>
      <c r="U543" s="21"/>
      <c r="Z543" t="s">
        <v>420</v>
      </c>
      <c r="AA543" t="s">
        <v>304</v>
      </c>
    </row>
    <row r="544" spans="2:27" ht="15" hidden="1" customHeight="1" x14ac:dyDescent="0.25">
      <c r="B544" t="s">
        <v>185</v>
      </c>
      <c r="C544" t="s">
        <v>185</v>
      </c>
      <c r="D544" t="s">
        <v>269</v>
      </c>
      <c r="E544" t="s">
        <v>229</v>
      </c>
      <c r="F544">
        <v>2021</v>
      </c>
      <c r="G544" s="84" t="s">
        <v>1</v>
      </c>
      <c r="H544" t="s">
        <v>421</v>
      </c>
      <c r="J544" s="88"/>
      <c r="L544" s="93"/>
      <c r="N544" s="83"/>
      <c r="P544" s="5" t="s">
        <v>168</v>
      </c>
      <c r="Q544" s="28"/>
      <c r="R544"/>
      <c r="S544"/>
      <c r="T544" s="21"/>
      <c r="U544" s="21"/>
      <c r="Z544" t="s">
        <v>420</v>
      </c>
      <c r="AA544" t="s">
        <v>304</v>
      </c>
    </row>
    <row r="545" spans="2:27" ht="15" hidden="1" customHeight="1" x14ac:dyDescent="0.25">
      <c r="B545" t="s">
        <v>185</v>
      </c>
      <c r="C545" t="s">
        <v>185</v>
      </c>
      <c r="D545" t="s">
        <v>269</v>
      </c>
      <c r="E545" t="s">
        <v>213</v>
      </c>
      <c r="F545">
        <v>2021</v>
      </c>
      <c r="G545" s="84">
        <v>58692.05</v>
      </c>
      <c r="H545" t="s">
        <v>418</v>
      </c>
      <c r="J545" s="88"/>
      <c r="L545" s="93"/>
      <c r="N545" s="83"/>
      <c r="P545" s="5" t="s">
        <v>168</v>
      </c>
      <c r="Q545" s="28"/>
      <c r="R545"/>
      <c r="S545"/>
      <c r="T545" s="21"/>
      <c r="U545" s="21"/>
      <c r="Z545" t="s">
        <v>420</v>
      </c>
      <c r="AA545" t="s">
        <v>304</v>
      </c>
    </row>
    <row r="546" spans="2:27" ht="15" hidden="1" customHeight="1" x14ac:dyDescent="0.25">
      <c r="B546" t="s">
        <v>185</v>
      </c>
      <c r="C546" t="s">
        <v>185</v>
      </c>
      <c r="D546" t="s">
        <v>269</v>
      </c>
      <c r="E546" t="s">
        <v>155</v>
      </c>
      <c r="F546">
        <v>2021</v>
      </c>
      <c r="G546" s="84">
        <v>751892.0932</v>
      </c>
      <c r="H546" t="s">
        <v>418</v>
      </c>
      <c r="J546" s="88"/>
      <c r="L546" s="93"/>
      <c r="N546" s="83"/>
      <c r="P546" s="5" t="s">
        <v>168</v>
      </c>
      <c r="Q546" s="28"/>
      <c r="R546"/>
      <c r="S546"/>
      <c r="T546" s="21"/>
      <c r="U546" s="21"/>
      <c r="Z546" t="s">
        <v>420</v>
      </c>
      <c r="AA546" t="s">
        <v>304</v>
      </c>
    </row>
    <row r="547" spans="2:27" ht="15" hidden="1" customHeight="1" x14ac:dyDescent="0.25">
      <c r="B547" t="s">
        <v>185</v>
      </c>
      <c r="C547" t="s">
        <v>185</v>
      </c>
      <c r="D547" t="s">
        <v>269</v>
      </c>
      <c r="E547" t="s">
        <v>151</v>
      </c>
      <c r="F547">
        <v>2021</v>
      </c>
      <c r="G547" s="84">
        <v>482930.63</v>
      </c>
      <c r="H547" t="s">
        <v>8</v>
      </c>
      <c r="J547" s="88"/>
      <c r="L547" s="93"/>
      <c r="N547" s="83"/>
      <c r="P547" s="5" t="s">
        <v>168</v>
      </c>
      <c r="Q547" s="28"/>
      <c r="R547"/>
      <c r="S547"/>
      <c r="T547" s="21"/>
      <c r="U547" s="21"/>
      <c r="Z547" t="s">
        <v>420</v>
      </c>
      <c r="AA547" t="s">
        <v>304</v>
      </c>
    </row>
    <row r="548" spans="2:27" ht="15" hidden="1" customHeight="1" x14ac:dyDescent="0.25">
      <c r="B548" t="s">
        <v>185</v>
      </c>
      <c r="C548" t="s">
        <v>185</v>
      </c>
      <c r="D548" t="s">
        <v>269</v>
      </c>
      <c r="E548" t="s">
        <v>232</v>
      </c>
      <c r="F548">
        <v>2021</v>
      </c>
      <c r="G548" s="84">
        <v>62039.258500000004</v>
      </c>
      <c r="H548" t="s">
        <v>418</v>
      </c>
      <c r="J548" s="88"/>
      <c r="L548" s="93"/>
      <c r="N548" s="83"/>
      <c r="P548" s="5" t="s">
        <v>168</v>
      </c>
      <c r="Q548" s="28"/>
      <c r="R548"/>
      <c r="S548"/>
      <c r="T548" s="21"/>
      <c r="U548" s="21"/>
      <c r="Z548" t="s">
        <v>420</v>
      </c>
      <c r="AA548" t="s">
        <v>304</v>
      </c>
    </row>
    <row r="549" spans="2:27" ht="15" hidden="1" customHeight="1" x14ac:dyDescent="0.25">
      <c r="B549" t="s">
        <v>185</v>
      </c>
      <c r="C549" t="s">
        <v>185</v>
      </c>
      <c r="D549" t="s">
        <v>269</v>
      </c>
      <c r="E549" t="s">
        <v>159</v>
      </c>
      <c r="F549">
        <v>2021</v>
      </c>
      <c r="G549" s="84">
        <v>145769.60000000001</v>
      </c>
      <c r="H549" t="s">
        <v>418</v>
      </c>
      <c r="J549" s="88"/>
      <c r="L549" s="93"/>
      <c r="N549" s="83"/>
      <c r="P549" s="5" t="s">
        <v>168</v>
      </c>
      <c r="Q549" s="28"/>
      <c r="R549"/>
      <c r="S549"/>
      <c r="T549" s="21"/>
      <c r="U549" s="21"/>
      <c r="Z549" t="s">
        <v>420</v>
      </c>
      <c r="AA549" t="s">
        <v>304</v>
      </c>
    </row>
    <row r="550" spans="2:27" ht="15" hidden="1" customHeight="1" x14ac:dyDescent="0.25">
      <c r="B550" t="s">
        <v>185</v>
      </c>
      <c r="C550" t="s">
        <v>185</v>
      </c>
      <c r="D550" t="s">
        <v>269</v>
      </c>
      <c r="E550" t="s">
        <v>244</v>
      </c>
      <c r="F550">
        <v>2021</v>
      </c>
      <c r="G550" s="84">
        <v>1381.337</v>
      </c>
      <c r="H550" t="s">
        <v>418</v>
      </c>
      <c r="J550" s="88"/>
      <c r="L550" s="93"/>
      <c r="N550" s="83"/>
      <c r="P550" s="5" t="s">
        <v>168</v>
      </c>
      <c r="Q550" s="28"/>
      <c r="R550"/>
      <c r="S550"/>
      <c r="T550" s="21"/>
      <c r="U550" s="21"/>
      <c r="Z550" t="s">
        <v>420</v>
      </c>
      <c r="AA550" t="s">
        <v>304</v>
      </c>
    </row>
    <row r="551" spans="2:27" ht="15" hidden="1" customHeight="1" x14ac:dyDescent="0.25">
      <c r="B551" t="s">
        <v>185</v>
      </c>
      <c r="C551" t="s">
        <v>185</v>
      </c>
      <c r="D551" t="s">
        <v>269</v>
      </c>
      <c r="E551" t="s">
        <v>238</v>
      </c>
      <c r="F551">
        <v>2021</v>
      </c>
      <c r="G551" s="84" t="s">
        <v>1</v>
      </c>
      <c r="H551" t="s">
        <v>421</v>
      </c>
      <c r="J551" s="88"/>
      <c r="L551" s="93"/>
      <c r="N551" s="83"/>
      <c r="P551" s="5" t="s">
        <v>168</v>
      </c>
      <c r="Q551" s="28"/>
      <c r="R551"/>
      <c r="S551"/>
      <c r="T551" s="21"/>
      <c r="U551" s="21"/>
      <c r="Z551" t="s">
        <v>420</v>
      </c>
      <c r="AA551" t="s">
        <v>304</v>
      </c>
    </row>
    <row r="552" spans="2:27" ht="15" hidden="1" customHeight="1" x14ac:dyDescent="0.25">
      <c r="B552" t="s">
        <v>185</v>
      </c>
      <c r="C552" t="s">
        <v>185</v>
      </c>
      <c r="D552" t="s">
        <v>269</v>
      </c>
      <c r="E552" t="s">
        <v>121</v>
      </c>
      <c r="F552">
        <v>2021</v>
      </c>
      <c r="G552" s="84">
        <v>86138.476999999999</v>
      </c>
      <c r="H552" t="s">
        <v>418</v>
      </c>
      <c r="J552" s="88"/>
      <c r="L552" s="93"/>
      <c r="N552" s="83"/>
      <c r="P552" s="5" t="s">
        <v>168</v>
      </c>
      <c r="Q552" s="28"/>
      <c r="R552"/>
      <c r="S552"/>
      <c r="T552" s="21"/>
      <c r="U552" s="21"/>
      <c r="Z552" t="s">
        <v>420</v>
      </c>
      <c r="AA552" t="s">
        <v>304</v>
      </c>
    </row>
    <row r="553" spans="2:27" ht="15" hidden="1" customHeight="1" x14ac:dyDescent="0.25">
      <c r="B553" t="s">
        <v>185</v>
      </c>
      <c r="C553" t="s">
        <v>185</v>
      </c>
      <c r="D553" t="s">
        <v>269</v>
      </c>
      <c r="E553" t="s">
        <v>308</v>
      </c>
      <c r="F553">
        <v>2021</v>
      </c>
      <c r="G553" s="84" t="s">
        <v>1</v>
      </c>
      <c r="H553" t="s">
        <v>418</v>
      </c>
      <c r="J553" s="88"/>
      <c r="L553" s="93"/>
      <c r="N553" s="83"/>
      <c r="P553" s="5" t="s">
        <v>168</v>
      </c>
      <c r="Q553" s="28"/>
      <c r="R553"/>
      <c r="S553"/>
      <c r="T553" s="21"/>
      <c r="U553" s="21"/>
      <c r="Z553" t="s">
        <v>420</v>
      </c>
      <c r="AA553" t="s">
        <v>304</v>
      </c>
    </row>
    <row r="554" spans="2:27" ht="15" hidden="1" customHeight="1" x14ac:dyDescent="0.25">
      <c r="B554" t="s">
        <v>185</v>
      </c>
      <c r="C554" t="s">
        <v>185</v>
      </c>
      <c r="D554" t="s">
        <v>269</v>
      </c>
      <c r="E554" t="s">
        <v>201</v>
      </c>
      <c r="F554">
        <v>2021</v>
      </c>
      <c r="G554" s="84" t="s">
        <v>1</v>
      </c>
      <c r="H554" t="s">
        <v>418</v>
      </c>
      <c r="J554" s="88"/>
      <c r="L554" s="93"/>
      <c r="N554" s="83"/>
      <c r="P554" s="5" t="s">
        <v>168</v>
      </c>
      <c r="Q554" s="28"/>
      <c r="R554"/>
      <c r="S554"/>
      <c r="T554" s="21"/>
      <c r="U554" s="21"/>
      <c r="Z554" t="s">
        <v>420</v>
      </c>
      <c r="AA554" t="s">
        <v>304</v>
      </c>
    </row>
    <row r="555" spans="2:27" ht="15" hidden="1" customHeight="1" x14ac:dyDescent="0.25">
      <c r="B555" t="s">
        <v>185</v>
      </c>
      <c r="C555" t="s">
        <v>185</v>
      </c>
      <c r="D555" t="s">
        <v>269</v>
      </c>
      <c r="E555" t="s">
        <v>309</v>
      </c>
      <c r="F555">
        <v>2021</v>
      </c>
      <c r="G555" s="84">
        <v>2309.2820000000002</v>
      </c>
      <c r="H555" t="s">
        <v>418</v>
      </c>
      <c r="J555" s="88"/>
      <c r="L555" s="93"/>
      <c r="N555" s="83"/>
      <c r="P555" s="5" t="s">
        <v>168</v>
      </c>
      <c r="Q555" s="28"/>
      <c r="R555"/>
      <c r="S555"/>
      <c r="T555" s="21"/>
      <c r="U555" s="21"/>
      <c r="Z555" t="s">
        <v>420</v>
      </c>
      <c r="AA555" t="s">
        <v>304</v>
      </c>
    </row>
    <row r="556" spans="2:27" ht="15" hidden="1" customHeight="1" x14ac:dyDescent="0.25">
      <c r="B556" t="s">
        <v>185</v>
      </c>
      <c r="C556" t="s">
        <v>185</v>
      </c>
      <c r="D556" t="s">
        <v>269</v>
      </c>
      <c r="E556" t="s">
        <v>161</v>
      </c>
      <c r="F556">
        <v>2021</v>
      </c>
      <c r="G556" s="84">
        <v>295116.18400000001</v>
      </c>
      <c r="H556" t="s">
        <v>418</v>
      </c>
      <c r="J556" s="88"/>
      <c r="L556" s="93"/>
      <c r="N556" s="83"/>
      <c r="P556" s="5" t="s">
        <v>168</v>
      </c>
      <c r="Q556" s="28"/>
      <c r="R556"/>
      <c r="S556"/>
      <c r="T556" s="21"/>
      <c r="U556" s="21"/>
      <c r="Z556" t="s">
        <v>420</v>
      </c>
      <c r="AA556" t="s">
        <v>304</v>
      </c>
    </row>
    <row r="557" spans="2:27" ht="15" hidden="1" customHeight="1" x14ac:dyDescent="0.25">
      <c r="B557" t="s">
        <v>185</v>
      </c>
      <c r="C557" t="s">
        <v>185</v>
      </c>
      <c r="D557" t="s">
        <v>269</v>
      </c>
      <c r="E557" t="s">
        <v>177</v>
      </c>
      <c r="F557">
        <v>2021</v>
      </c>
      <c r="G557" s="109" t="s">
        <v>1</v>
      </c>
      <c r="H557" t="s">
        <v>418</v>
      </c>
      <c r="P557" s="5" t="s">
        <v>168</v>
      </c>
      <c r="Z557" t="s">
        <v>420</v>
      </c>
      <c r="AA557" t="s">
        <v>304</v>
      </c>
    </row>
    <row r="558" spans="2:27" ht="15" hidden="1" customHeight="1" x14ac:dyDescent="0.25">
      <c r="B558" t="s">
        <v>185</v>
      </c>
      <c r="C558" t="s">
        <v>185</v>
      </c>
      <c r="D558" t="s">
        <v>269</v>
      </c>
      <c r="E558" t="s">
        <v>124</v>
      </c>
      <c r="F558">
        <v>2021</v>
      </c>
      <c r="G558" s="84">
        <v>155076.5301</v>
      </c>
      <c r="H558" t="s">
        <v>418</v>
      </c>
      <c r="J558" s="88"/>
      <c r="L558" s="93"/>
      <c r="N558" s="83"/>
      <c r="P558" s="5" t="s">
        <v>168</v>
      </c>
      <c r="Q558" s="28"/>
      <c r="R558"/>
      <c r="S558"/>
      <c r="T558" s="21"/>
      <c r="U558" s="21"/>
      <c r="Z558" t="s">
        <v>420</v>
      </c>
      <c r="AA558" t="s">
        <v>304</v>
      </c>
    </row>
    <row r="559" spans="2:27" ht="15" hidden="1" customHeight="1" x14ac:dyDescent="0.25">
      <c r="B559" t="s">
        <v>185</v>
      </c>
      <c r="C559" t="s">
        <v>185</v>
      </c>
      <c r="D559" t="s">
        <v>269</v>
      </c>
      <c r="E559" t="s">
        <v>310</v>
      </c>
      <c r="F559">
        <v>2021</v>
      </c>
      <c r="G559" s="84">
        <v>177763.04</v>
      </c>
      <c r="H559" t="s">
        <v>418</v>
      </c>
      <c r="J559" s="88"/>
      <c r="L559" s="93"/>
      <c r="N559" s="83"/>
      <c r="P559" s="5" t="s">
        <v>168</v>
      </c>
      <c r="Q559" s="28"/>
      <c r="R559"/>
      <c r="S559"/>
      <c r="T559" s="21"/>
      <c r="U559" s="21"/>
      <c r="Z559" t="s">
        <v>420</v>
      </c>
      <c r="AA559" t="s">
        <v>304</v>
      </c>
    </row>
    <row r="560" spans="2:27" ht="15" hidden="1" customHeight="1" x14ac:dyDescent="0.25">
      <c r="B560" t="s">
        <v>185</v>
      </c>
      <c r="C560" t="s">
        <v>185</v>
      </c>
      <c r="D560" t="s">
        <v>269</v>
      </c>
      <c r="E560" t="s">
        <v>164</v>
      </c>
      <c r="F560">
        <v>2021</v>
      </c>
      <c r="G560" s="84">
        <v>3127.16</v>
      </c>
      <c r="H560" t="s">
        <v>418</v>
      </c>
      <c r="J560" s="88"/>
      <c r="L560" s="93"/>
      <c r="N560" s="83"/>
      <c r="P560" s="5" t="s">
        <v>168</v>
      </c>
      <c r="Q560" s="28"/>
      <c r="R560"/>
      <c r="S560"/>
      <c r="T560" s="21"/>
      <c r="U560" s="21"/>
      <c r="Z560" t="s">
        <v>420</v>
      </c>
      <c r="AA560" t="s">
        <v>304</v>
      </c>
    </row>
    <row r="561" spans="2:27" ht="15" hidden="1" customHeight="1" x14ac:dyDescent="0.25">
      <c r="B561" t="s">
        <v>185</v>
      </c>
      <c r="C561" t="s">
        <v>185</v>
      </c>
      <c r="D561" t="s">
        <v>269</v>
      </c>
      <c r="E561" t="s">
        <v>240</v>
      </c>
      <c r="F561">
        <v>2021</v>
      </c>
      <c r="G561" s="84">
        <v>106.43770000000001</v>
      </c>
      <c r="H561" t="s">
        <v>418</v>
      </c>
      <c r="J561" s="88"/>
      <c r="L561" s="93"/>
      <c r="N561" s="83"/>
      <c r="P561" s="5" t="s">
        <v>168</v>
      </c>
      <c r="Q561" s="28"/>
      <c r="R561"/>
      <c r="S561"/>
      <c r="T561" s="21"/>
      <c r="U561" s="21"/>
      <c r="Z561" t="s">
        <v>420</v>
      </c>
      <c r="AA561" t="s">
        <v>304</v>
      </c>
    </row>
    <row r="562" spans="2:27" ht="15" hidden="1" customHeight="1" x14ac:dyDescent="0.25">
      <c r="B562" t="s">
        <v>185</v>
      </c>
      <c r="C562" t="s">
        <v>185</v>
      </c>
      <c r="D562" t="s">
        <v>269</v>
      </c>
      <c r="E562" t="s">
        <v>234</v>
      </c>
      <c r="F562">
        <v>2021</v>
      </c>
      <c r="G562" s="84" t="s">
        <v>1</v>
      </c>
      <c r="H562" t="s">
        <v>418</v>
      </c>
      <c r="J562" s="88"/>
      <c r="L562" s="93"/>
      <c r="N562" s="83"/>
      <c r="P562" s="5" t="s">
        <v>168</v>
      </c>
      <c r="Q562" s="28"/>
      <c r="R562"/>
      <c r="S562"/>
      <c r="T562" s="21"/>
      <c r="U562" s="21"/>
      <c r="Z562" t="s">
        <v>420</v>
      </c>
      <c r="AA562" t="s">
        <v>304</v>
      </c>
    </row>
    <row r="563" spans="2:27" ht="15" hidden="1" customHeight="1" x14ac:dyDescent="0.25">
      <c r="B563" t="s">
        <v>185</v>
      </c>
      <c r="C563" t="s">
        <v>185</v>
      </c>
      <c r="D563" t="s">
        <v>269</v>
      </c>
      <c r="E563" t="s">
        <v>173</v>
      </c>
      <c r="F563">
        <v>2021</v>
      </c>
      <c r="G563" s="84">
        <v>101391.00840000001</v>
      </c>
      <c r="H563" t="s">
        <v>8</v>
      </c>
      <c r="J563" s="88"/>
      <c r="L563" s="93"/>
      <c r="N563" s="83"/>
      <c r="P563" s="5" t="s">
        <v>168</v>
      </c>
      <c r="Q563" s="28"/>
      <c r="R563"/>
      <c r="S563"/>
      <c r="T563" s="21"/>
      <c r="U563" s="21"/>
      <c r="Z563" t="s">
        <v>420</v>
      </c>
      <c r="AA563" t="s">
        <v>304</v>
      </c>
    </row>
    <row r="564" spans="2:27" ht="15" hidden="1" customHeight="1" x14ac:dyDescent="0.25">
      <c r="B564" t="s">
        <v>185</v>
      </c>
      <c r="C564" t="s">
        <v>185</v>
      </c>
      <c r="D564" t="s">
        <v>269</v>
      </c>
      <c r="E564" t="s">
        <v>311</v>
      </c>
      <c r="F564">
        <v>2021</v>
      </c>
      <c r="G564" s="84">
        <v>153405.7071</v>
      </c>
      <c r="H564" t="s">
        <v>418</v>
      </c>
      <c r="J564" s="88"/>
      <c r="L564" s="93"/>
      <c r="N564" s="83"/>
      <c r="P564" s="5" t="s">
        <v>168</v>
      </c>
      <c r="Q564" s="28"/>
      <c r="R564"/>
      <c r="S564"/>
      <c r="T564" s="21"/>
      <c r="U564" s="21"/>
      <c r="Z564" t="s">
        <v>420</v>
      </c>
      <c r="AA564" t="s">
        <v>304</v>
      </c>
    </row>
    <row r="565" spans="2:27" ht="15" hidden="1" customHeight="1" x14ac:dyDescent="0.25">
      <c r="B565" t="s">
        <v>185</v>
      </c>
      <c r="C565" t="s">
        <v>185</v>
      </c>
      <c r="D565" t="s">
        <v>269</v>
      </c>
      <c r="E565" t="s">
        <v>166</v>
      </c>
      <c r="F565">
        <v>2022</v>
      </c>
      <c r="G565" s="84">
        <v>18441.5</v>
      </c>
      <c r="H565" t="s">
        <v>418</v>
      </c>
      <c r="J565" s="88"/>
      <c r="L565" s="93"/>
      <c r="N565" s="83"/>
      <c r="P565" s="5" t="s">
        <v>168</v>
      </c>
      <c r="Q565" s="28"/>
      <c r="R565"/>
      <c r="S565"/>
      <c r="T565" s="21"/>
      <c r="U565" s="21"/>
      <c r="Z565" t="s">
        <v>420</v>
      </c>
      <c r="AA565" t="s">
        <v>304</v>
      </c>
    </row>
    <row r="566" spans="2:27" ht="15" hidden="1" customHeight="1" x14ac:dyDescent="0.25">
      <c r="B566" t="s">
        <v>185</v>
      </c>
      <c r="C566" t="s">
        <v>185</v>
      </c>
      <c r="D566" t="s">
        <v>269</v>
      </c>
      <c r="E566" t="s">
        <v>227</v>
      </c>
      <c r="F566">
        <v>2022</v>
      </c>
      <c r="G566" s="84">
        <v>5546.5169999999998</v>
      </c>
      <c r="H566" t="s">
        <v>418</v>
      </c>
      <c r="J566" s="88"/>
      <c r="L566" s="93"/>
      <c r="N566" s="83"/>
      <c r="P566" s="5" t="s">
        <v>168</v>
      </c>
      <c r="Q566" s="28"/>
      <c r="R566"/>
      <c r="S566"/>
      <c r="T566" s="21"/>
      <c r="U566" s="21"/>
      <c r="Z566" t="s">
        <v>420</v>
      </c>
      <c r="AA566" t="s">
        <v>304</v>
      </c>
    </row>
    <row r="567" spans="2:27" ht="15" hidden="1" customHeight="1" x14ac:dyDescent="0.25">
      <c r="B567" t="s">
        <v>185</v>
      </c>
      <c r="C567" t="s">
        <v>185</v>
      </c>
      <c r="D567" t="s">
        <v>269</v>
      </c>
      <c r="E567" t="s">
        <v>305</v>
      </c>
      <c r="F567">
        <v>2022</v>
      </c>
      <c r="G567" s="84" t="s">
        <v>1</v>
      </c>
      <c r="H567" t="s">
        <v>418</v>
      </c>
      <c r="J567" s="88"/>
      <c r="L567" s="93"/>
      <c r="N567" s="83"/>
      <c r="P567" s="5" t="s">
        <v>168</v>
      </c>
      <c r="Q567" s="28"/>
      <c r="R567"/>
      <c r="S567"/>
      <c r="T567" s="21"/>
      <c r="U567" s="21"/>
      <c r="Z567" t="s">
        <v>420</v>
      </c>
      <c r="AA567" t="s">
        <v>304</v>
      </c>
    </row>
    <row r="568" spans="2:27" ht="15" hidden="1" customHeight="1" x14ac:dyDescent="0.25">
      <c r="B568" t="s">
        <v>185</v>
      </c>
      <c r="C568" t="s">
        <v>185</v>
      </c>
      <c r="D568" t="s">
        <v>269</v>
      </c>
      <c r="E568" t="s">
        <v>190</v>
      </c>
      <c r="F568">
        <v>2022</v>
      </c>
      <c r="G568" s="84">
        <v>458549.16</v>
      </c>
      <c r="H568" t="s">
        <v>8</v>
      </c>
      <c r="J568" s="88"/>
      <c r="L568" s="93"/>
      <c r="N568" s="83"/>
      <c r="P568" s="5" t="s">
        <v>168</v>
      </c>
      <c r="Q568" s="28"/>
      <c r="R568"/>
      <c r="S568"/>
      <c r="T568" s="21"/>
      <c r="U568" s="21"/>
      <c r="Z568" t="s">
        <v>420</v>
      </c>
      <c r="AA568" t="s">
        <v>304</v>
      </c>
    </row>
    <row r="569" spans="2:27" ht="15" hidden="1" customHeight="1" x14ac:dyDescent="0.25">
      <c r="B569" t="s">
        <v>185</v>
      </c>
      <c r="C569" t="s">
        <v>185</v>
      </c>
      <c r="D569" t="s">
        <v>269</v>
      </c>
      <c r="E569" t="s">
        <v>157</v>
      </c>
      <c r="F569">
        <v>2022</v>
      </c>
      <c r="G569" s="84">
        <v>161845</v>
      </c>
      <c r="H569" t="s">
        <v>418</v>
      </c>
      <c r="J569" s="88"/>
      <c r="L569" s="93"/>
      <c r="N569" s="83"/>
      <c r="P569" s="5" t="s">
        <v>168</v>
      </c>
      <c r="Q569" s="28"/>
      <c r="R569"/>
      <c r="S569"/>
      <c r="T569" s="21"/>
      <c r="U569" s="21"/>
      <c r="Z569" t="s">
        <v>420</v>
      </c>
      <c r="AA569" t="s">
        <v>304</v>
      </c>
    </row>
    <row r="570" spans="2:27" ht="15" hidden="1" customHeight="1" x14ac:dyDescent="0.25">
      <c r="B570" t="s">
        <v>185</v>
      </c>
      <c r="C570" t="s">
        <v>185</v>
      </c>
      <c r="D570" t="s">
        <v>269</v>
      </c>
      <c r="E570" t="s">
        <v>242</v>
      </c>
      <c r="F570">
        <v>2022</v>
      </c>
      <c r="G570" s="84">
        <v>71135.222699999998</v>
      </c>
      <c r="H570" t="s">
        <v>418</v>
      </c>
      <c r="J570" s="88"/>
      <c r="L570" s="93"/>
      <c r="N570" s="83"/>
      <c r="P570" s="5" t="s">
        <v>168</v>
      </c>
      <c r="Q570" s="28"/>
      <c r="R570"/>
      <c r="S570"/>
      <c r="T570" s="21"/>
      <c r="U570" s="21"/>
      <c r="Z570" t="s">
        <v>420</v>
      </c>
      <c r="AA570" t="s">
        <v>304</v>
      </c>
    </row>
    <row r="571" spans="2:27" ht="15" hidden="1" customHeight="1" x14ac:dyDescent="0.25">
      <c r="B571" t="s">
        <v>185</v>
      </c>
      <c r="C571" t="s">
        <v>185</v>
      </c>
      <c r="D571" t="s">
        <v>269</v>
      </c>
      <c r="E571" t="s">
        <v>229</v>
      </c>
      <c r="F571">
        <v>2022</v>
      </c>
      <c r="G571" s="84" t="s">
        <v>1</v>
      </c>
      <c r="H571" t="s">
        <v>421</v>
      </c>
      <c r="J571" s="88"/>
      <c r="L571" s="93"/>
      <c r="N571" s="83"/>
      <c r="P571" s="5" t="s">
        <v>168</v>
      </c>
      <c r="Q571" s="28"/>
      <c r="R571"/>
      <c r="S571"/>
      <c r="T571" s="21"/>
      <c r="U571" s="21"/>
      <c r="Z571" t="s">
        <v>420</v>
      </c>
      <c r="AA571" t="s">
        <v>304</v>
      </c>
    </row>
    <row r="572" spans="2:27" ht="15" hidden="1" customHeight="1" x14ac:dyDescent="0.25">
      <c r="B572" t="s">
        <v>185</v>
      </c>
      <c r="C572" t="s">
        <v>185</v>
      </c>
      <c r="D572" t="s">
        <v>269</v>
      </c>
      <c r="E572" t="s">
        <v>213</v>
      </c>
      <c r="F572">
        <v>2022</v>
      </c>
      <c r="G572" s="84">
        <v>65494.83</v>
      </c>
      <c r="H572" t="s">
        <v>418</v>
      </c>
      <c r="J572" s="88"/>
      <c r="L572" s="93"/>
      <c r="N572" s="83"/>
      <c r="P572" s="5" t="s">
        <v>168</v>
      </c>
      <c r="Q572" s="28"/>
      <c r="R572"/>
      <c r="S572"/>
      <c r="T572" s="21"/>
      <c r="U572" s="21"/>
      <c r="Z572" t="s">
        <v>420</v>
      </c>
      <c r="AA572" t="s">
        <v>304</v>
      </c>
    </row>
    <row r="573" spans="2:27" ht="15" hidden="1" customHeight="1" x14ac:dyDescent="0.25">
      <c r="B573" t="s">
        <v>185</v>
      </c>
      <c r="C573" t="s">
        <v>185</v>
      </c>
      <c r="D573" t="s">
        <v>269</v>
      </c>
      <c r="E573" t="s">
        <v>155</v>
      </c>
      <c r="F573">
        <v>2022</v>
      </c>
      <c r="G573" s="84">
        <v>752293.78099999996</v>
      </c>
      <c r="H573" t="s">
        <v>418</v>
      </c>
      <c r="J573" s="88"/>
      <c r="L573" s="93"/>
      <c r="N573" s="83"/>
      <c r="P573" s="5" t="s">
        <v>168</v>
      </c>
      <c r="Q573" s="28"/>
      <c r="R573"/>
      <c r="S573"/>
      <c r="T573" s="21"/>
      <c r="U573" s="21"/>
      <c r="Z573" t="s">
        <v>420</v>
      </c>
      <c r="AA573" t="s">
        <v>304</v>
      </c>
    </row>
    <row r="574" spans="2:27" ht="15" hidden="1" customHeight="1" x14ac:dyDescent="0.25">
      <c r="B574" t="s">
        <v>185</v>
      </c>
      <c r="C574" t="s">
        <v>185</v>
      </c>
      <c r="D574" t="s">
        <v>269</v>
      </c>
      <c r="E574" t="s">
        <v>151</v>
      </c>
      <c r="F574">
        <v>2022</v>
      </c>
      <c r="G574" s="84">
        <v>516516.04300000001</v>
      </c>
      <c r="H574" t="s">
        <v>418</v>
      </c>
      <c r="J574" s="88"/>
      <c r="L574" s="93"/>
      <c r="N574" s="83"/>
      <c r="P574" s="5" t="s">
        <v>168</v>
      </c>
      <c r="Q574" s="28"/>
      <c r="R574"/>
      <c r="S574"/>
      <c r="T574" s="21"/>
      <c r="U574" s="21"/>
      <c r="Z574" t="s">
        <v>420</v>
      </c>
      <c r="AA574" t="s">
        <v>304</v>
      </c>
    </row>
    <row r="575" spans="2:27" ht="15" hidden="1" customHeight="1" x14ac:dyDescent="0.25">
      <c r="B575" t="s">
        <v>185</v>
      </c>
      <c r="C575" t="s">
        <v>185</v>
      </c>
      <c r="D575" t="s">
        <v>269</v>
      </c>
      <c r="E575" t="s">
        <v>232</v>
      </c>
      <c r="F575">
        <v>2022</v>
      </c>
      <c r="G575" s="84">
        <v>63492.571000000004</v>
      </c>
      <c r="H575" t="s">
        <v>418</v>
      </c>
      <c r="J575" s="88"/>
      <c r="L575" s="93"/>
      <c r="N575" s="83"/>
      <c r="P575" s="5" t="s">
        <v>168</v>
      </c>
      <c r="Q575" s="28"/>
      <c r="R575"/>
      <c r="S575"/>
      <c r="T575" s="21"/>
      <c r="U575" s="21"/>
      <c r="Z575" t="s">
        <v>420</v>
      </c>
      <c r="AA575" t="s">
        <v>304</v>
      </c>
    </row>
    <row r="576" spans="2:27" ht="15" hidden="1" customHeight="1" x14ac:dyDescent="0.25">
      <c r="B576" t="s">
        <v>185</v>
      </c>
      <c r="C576" t="s">
        <v>185</v>
      </c>
      <c r="D576" t="s">
        <v>269</v>
      </c>
      <c r="E576" t="s">
        <v>159</v>
      </c>
      <c r="F576">
        <v>2022</v>
      </c>
      <c r="G576" s="84">
        <v>132940.29999999999</v>
      </c>
      <c r="H576" t="s">
        <v>418</v>
      </c>
      <c r="J576" s="88"/>
      <c r="L576" s="93"/>
      <c r="N576" s="83"/>
      <c r="P576" s="5" t="s">
        <v>168</v>
      </c>
      <c r="Q576" s="28"/>
      <c r="R576"/>
      <c r="S576"/>
      <c r="T576" s="21"/>
      <c r="U576" s="21"/>
      <c r="Z576" t="s">
        <v>420</v>
      </c>
      <c r="AA576" t="s">
        <v>304</v>
      </c>
    </row>
    <row r="577" spans="2:27" ht="15" hidden="1" customHeight="1" x14ac:dyDescent="0.25">
      <c r="B577" t="s">
        <v>185</v>
      </c>
      <c r="C577" t="s">
        <v>185</v>
      </c>
      <c r="D577" t="s">
        <v>269</v>
      </c>
      <c r="E577" t="s">
        <v>244</v>
      </c>
      <c r="F577">
        <v>2022</v>
      </c>
      <c r="G577" s="84">
        <v>1248.7111</v>
      </c>
      <c r="H577" t="s">
        <v>418</v>
      </c>
      <c r="J577" s="88"/>
      <c r="L577" s="93"/>
      <c r="N577" s="83"/>
      <c r="P577" s="5" t="s">
        <v>168</v>
      </c>
      <c r="Q577" s="28"/>
      <c r="R577"/>
      <c r="S577"/>
      <c r="T577" s="21"/>
      <c r="U577" s="21"/>
      <c r="Z577" t="s">
        <v>420</v>
      </c>
      <c r="AA577" t="s">
        <v>304</v>
      </c>
    </row>
    <row r="578" spans="2:27" ht="15" hidden="1" customHeight="1" x14ac:dyDescent="0.25">
      <c r="B578" t="s">
        <v>185</v>
      </c>
      <c r="C578" t="s">
        <v>185</v>
      </c>
      <c r="D578" t="s">
        <v>269</v>
      </c>
      <c r="E578" t="s">
        <v>238</v>
      </c>
      <c r="F578">
        <v>2022</v>
      </c>
      <c r="G578" s="84" t="s">
        <v>1</v>
      </c>
      <c r="H578" t="s">
        <v>421</v>
      </c>
      <c r="J578" s="88"/>
      <c r="L578" s="93"/>
      <c r="N578" s="83"/>
      <c r="P578" s="5" t="s">
        <v>168</v>
      </c>
      <c r="Q578" s="28"/>
      <c r="R578"/>
      <c r="S578"/>
      <c r="T578" s="21"/>
      <c r="U578" s="21"/>
      <c r="Z578" t="s">
        <v>420</v>
      </c>
      <c r="AA578" t="s">
        <v>304</v>
      </c>
    </row>
    <row r="579" spans="2:27" ht="15" hidden="1" customHeight="1" x14ac:dyDescent="0.25">
      <c r="B579" t="s">
        <v>185</v>
      </c>
      <c r="C579" t="s">
        <v>185</v>
      </c>
      <c r="D579" t="s">
        <v>269</v>
      </c>
      <c r="E579" t="s">
        <v>121</v>
      </c>
      <c r="F579">
        <v>2022</v>
      </c>
      <c r="G579" s="84">
        <v>73462.092999999993</v>
      </c>
      <c r="H579" t="s">
        <v>418</v>
      </c>
      <c r="J579" s="88"/>
      <c r="L579" s="93"/>
      <c r="N579" s="83"/>
      <c r="P579" s="5" t="s">
        <v>168</v>
      </c>
      <c r="Q579" s="28"/>
      <c r="R579"/>
      <c r="S579"/>
      <c r="T579" s="21"/>
      <c r="U579" s="21"/>
      <c r="Z579" t="s">
        <v>420</v>
      </c>
      <c r="AA579" t="s">
        <v>304</v>
      </c>
    </row>
    <row r="580" spans="2:27" ht="15" hidden="1" customHeight="1" x14ac:dyDescent="0.25">
      <c r="B580" t="s">
        <v>185</v>
      </c>
      <c r="C580" t="s">
        <v>185</v>
      </c>
      <c r="D580" t="s">
        <v>269</v>
      </c>
      <c r="E580" t="s">
        <v>308</v>
      </c>
      <c r="F580">
        <v>2022</v>
      </c>
      <c r="G580" s="84" t="s">
        <v>1</v>
      </c>
      <c r="H580" t="s">
        <v>418</v>
      </c>
      <c r="J580" s="88"/>
      <c r="L580" s="93"/>
      <c r="N580" s="83"/>
      <c r="P580" s="5" t="s">
        <v>168</v>
      </c>
      <c r="Q580" s="28"/>
      <c r="R580"/>
      <c r="S580"/>
      <c r="T580" s="21"/>
      <c r="U580" s="21"/>
      <c r="Z580" t="s">
        <v>420</v>
      </c>
      <c r="AA580" t="s">
        <v>304</v>
      </c>
    </row>
    <row r="581" spans="2:27" ht="15" hidden="1" customHeight="1" x14ac:dyDescent="0.25">
      <c r="B581" t="s">
        <v>185</v>
      </c>
      <c r="C581" t="s">
        <v>185</v>
      </c>
      <c r="D581" t="s">
        <v>269</v>
      </c>
      <c r="E581" t="s">
        <v>201</v>
      </c>
      <c r="F581">
        <v>2022</v>
      </c>
      <c r="G581" s="84" t="s">
        <v>1</v>
      </c>
      <c r="H581" t="s">
        <v>418</v>
      </c>
      <c r="J581" s="88"/>
      <c r="L581" s="93"/>
      <c r="N581" s="83"/>
      <c r="P581" s="5" t="s">
        <v>168</v>
      </c>
      <c r="Q581" s="28"/>
      <c r="R581"/>
      <c r="S581"/>
      <c r="T581" s="21"/>
      <c r="U581" s="21"/>
      <c r="Z581" t="s">
        <v>420</v>
      </c>
      <c r="AA581" t="s">
        <v>304</v>
      </c>
    </row>
    <row r="582" spans="2:27" ht="15" hidden="1" customHeight="1" x14ac:dyDescent="0.25">
      <c r="B582" t="s">
        <v>185</v>
      </c>
      <c r="C582" t="s">
        <v>185</v>
      </c>
      <c r="D582" t="s">
        <v>269</v>
      </c>
      <c r="E582" t="s">
        <v>309</v>
      </c>
      <c r="F582">
        <v>2022</v>
      </c>
      <c r="G582" s="84">
        <v>2537.431</v>
      </c>
      <c r="H582" t="s">
        <v>418</v>
      </c>
      <c r="J582" s="88"/>
      <c r="L582" s="93"/>
      <c r="N582" s="83"/>
      <c r="P582" s="5" t="s">
        <v>168</v>
      </c>
      <c r="Q582" s="28"/>
      <c r="R582"/>
      <c r="S582"/>
      <c r="T582" s="21"/>
      <c r="U582" s="21"/>
      <c r="Z582" t="s">
        <v>420</v>
      </c>
      <c r="AA582" t="s">
        <v>304</v>
      </c>
    </row>
    <row r="583" spans="2:27" ht="15" hidden="1" customHeight="1" x14ac:dyDescent="0.25">
      <c r="B583" t="s">
        <v>185</v>
      </c>
      <c r="C583" t="s">
        <v>185</v>
      </c>
      <c r="D583" t="s">
        <v>269</v>
      </c>
      <c r="E583" t="s">
        <v>161</v>
      </c>
      <c r="F583">
        <v>2022</v>
      </c>
      <c r="G583" s="84">
        <v>298297.69400000002</v>
      </c>
      <c r="H583" t="s">
        <v>418</v>
      </c>
      <c r="J583" s="88"/>
      <c r="L583" s="93"/>
      <c r="N583" s="83"/>
      <c r="P583" s="5" t="s">
        <v>168</v>
      </c>
      <c r="Q583" s="28"/>
      <c r="R583"/>
      <c r="S583"/>
      <c r="T583" s="21"/>
      <c r="U583" s="21"/>
      <c r="Z583" t="s">
        <v>420</v>
      </c>
      <c r="AA583" t="s">
        <v>304</v>
      </c>
    </row>
    <row r="584" spans="2:27" ht="15" hidden="1" customHeight="1" x14ac:dyDescent="0.25">
      <c r="B584" t="s">
        <v>185</v>
      </c>
      <c r="C584" t="s">
        <v>185</v>
      </c>
      <c r="D584" t="s">
        <v>269</v>
      </c>
      <c r="E584" t="s">
        <v>177</v>
      </c>
      <c r="F584">
        <v>2022</v>
      </c>
      <c r="G584" s="109" t="s">
        <v>1</v>
      </c>
      <c r="H584" t="s">
        <v>418</v>
      </c>
      <c r="P584" s="5" t="s">
        <v>168</v>
      </c>
      <c r="Z584" t="s">
        <v>420</v>
      </c>
      <c r="AA584" t="s">
        <v>304</v>
      </c>
    </row>
    <row r="585" spans="2:27" ht="15" hidden="1" customHeight="1" x14ac:dyDescent="0.25">
      <c r="B585" t="s">
        <v>185</v>
      </c>
      <c r="C585" t="s">
        <v>185</v>
      </c>
      <c r="D585" t="s">
        <v>269</v>
      </c>
      <c r="E585" t="s">
        <v>124</v>
      </c>
      <c r="F585">
        <v>2022</v>
      </c>
      <c r="G585" s="84">
        <v>128425.289</v>
      </c>
      <c r="H585" t="s">
        <v>418</v>
      </c>
      <c r="J585" s="88"/>
      <c r="L585" s="93"/>
      <c r="N585" s="83"/>
      <c r="P585" s="5" t="s">
        <v>168</v>
      </c>
      <c r="Q585" s="28"/>
      <c r="R585"/>
      <c r="S585"/>
      <c r="T585" s="21"/>
      <c r="U585" s="21"/>
      <c r="Z585" t="s">
        <v>420</v>
      </c>
      <c r="AA585" t="s">
        <v>304</v>
      </c>
    </row>
    <row r="586" spans="2:27" ht="15" hidden="1" customHeight="1" x14ac:dyDescent="0.25">
      <c r="B586" t="s">
        <v>185</v>
      </c>
      <c r="C586" t="s">
        <v>185</v>
      </c>
      <c r="D586" t="s">
        <v>269</v>
      </c>
      <c r="E586" t="s">
        <v>310</v>
      </c>
      <c r="F586">
        <v>2022</v>
      </c>
      <c r="G586" s="84" t="s">
        <v>1</v>
      </c>
      <c r="H586" t="s">
        <v>421</v>
      </c>
      <c r="J586" s="88"/>
      <c r="L586" s="93"/>
      <c r="N586" s="83"/>
      <c r="P586" s="5" t="s">
        <v>168</v>
      </c>
      <c r="Q586" s="28"/>
      <c r="R586"/>
      <c r="S586"/>
      <c r="T586" s="21"/>
      <c r="U586" s="21"/>
      <c r="Z586" t="s">
        <v>420</v>
      </c>
      <c r="AA586" t="s">
        <v>304</v>
      </c>
    </row>
    <row r="587" spans="2:27" ht="15" hidden="1" customHeight="1" x14ac:dyDescent="0.25">
      <c r="B587" t="s">
        <v>185</v>
      </c>
      <c r="C587" t="s">
        <v>185</v>
      </c>
      <c r="D587" t="s">
        <v>269</v>
      </c>
      <c r="E587" t="s">
        <v>164</v>
      </c>
      <c r="F587">
        <v>2022</v>
      </c>
      <c r="G587" s="84">
        <v>3175.64</v>
      </c>
      <c r="H587" t="s">
        <v>418</v>
      </c>
      <c r="J587" s="88"/>
      <c r="L587" s="93"/>
      <c r="N587" s="83"/>
      <c r="P587" s="5" t="s">
        <v>168</v>
      </c>
      <c r="Q587" s="28"/>
      <c r="R587"/>
      <c r="S587"/>
      <c r="T587" s="21"/>
      <c r="U587" s="21"/>
      <c r="Z587" t="s">
        <v>420</v>
      </c>
      <c r="AA587" t="s">
        <v>304</v>
      </c>
    </row>
    <row r="588" spans="2:27" ht="15" hidden="1" customHeight="1" x14ac:dyDescent="0.25">
      <c r="B588" t="s">
        <v>185</v>
      </c>
      <c r="C588" t="s">
        <v>185</v>
      </c>
      <c r="D588" t="s">
        <v>269</v>
      </c>
      <c r="E588" t="s">
        <v>240</v>
      </c>
      <c r="F588">
        <v>2022</v>
      </c>
      <c r="G588" s="84">
        <v>108.3428</v>
      </c>
      <c r="H588" t="s">
        <v>418</v>
      </c>
      <c r="J588" s="88"/>
      <c r="L588" s="93"/>
      <c r="N588" s="83"/>
      <c r="P588" s="5" t="s">
        <v>168</v>
      </c>
      <c r="Q588" s="28"/>
      <c r="R588"/>
      <c r="S588"/>
      <c r="T588" s="21"/>
      <c r="U588" s="21"/>
      <c r="Z588" t="s">
        <v>420</v>
      </c>
      <c r="AA588" t="s">
        <v>304</v>
      </c>
    </row>
    <row r="589" spans="2:27" ht="15" hidden="1" customHeight="1" x14ac:dyDescent="0.25">
      <c r="B589" t="s">
        <v>185</v>
      </c>
      <c r="C589" t="s">
        <v>185</v>
      </c>
      <c r="D589" t="s">
        <v>269</v>
      </c>
      <c r="E589" t="s">
        <v>234</v>
      </c>
      <c r="F589">
        <v>2022</v>
      </c>
      <c r="G589" s="84" t="s">
        <v>1</v>
      </c>
      <c r="H589" t="s">
        <v>418</v>
      </c>
      <c r="J589" s="88"/>
      <c r="L589" s="93"/>
      <c r="N589" s="83"/>
      <c r="P589" s="5" t="s">
        <v>168</v>
      </c>
      <c r="Q589" s="28"/>
      <c r="R589"/>
      <c r="S589"/>
      <c r="T589" s="21"/>
      <c r="U589" s="21"/>
      <c r="Z589" t="s">
        <v>420</v>
      </c>
      <c r="AA589" t="s">
        <v>304</v>
      </c>
    </row>
    <row r="590" spans="2:27" ht="15" hidden="1" customHeight="1" x14ac:dyDescent="0.25">
      <c r="B590" t="s">
        <v>185</v>
      </c>
      <c r="C590" t="s">
        <v>185</v>
      </c>
      <c r="D590" t="s">
        <v>269</v>
      </c>
      <c r="E590" t="s">
        <v>173</v>
      </c>
      <c r="F590">
        <v>2022</v>
      </c>
      <c r="G590" s="84">
        <v>92289.637000000002</v>
      </c>
      <c r="H590" t="s">
        <v>418</v>
      </c>
      <c r="J590" s="88"/>
      <c r="L590" s="93"/>
      <c r="N590" s="83"/>
      <c r="P590" s="5" t="s">
        <v>168</v>
      </c>
      <c r="Q590" s="28"/>
      <c r="R590"/>
      <c r="S590"/>
      <c r="T590" s="21"/>
      <c r="U590" s="21"/>
      <c r="Z590" t="s">
        <v>420</v>
      </c>
      <c r="AA590" t="s">
        <v>304</v>
      </c>
    </row>
    <row r="591" spans="2:27" ht="15" hidden="1" customHeight="1" x14ac:dyDescent="0.25">
      <c r="B591" t="s">
        <v>185</v>
      </c>
      <c r="C591" t="s">
        <v>185</v>
      </c>
      <c r="D591" t="s">
        <v>269</v>
      </c>
      <c r="E591" t="s">
        <v>311</v>
      </c>
      <c r="F591">
        <v>2022</v>
      </c>
      <c r="G591" s="84">
        <v>139037.149</v>
      </c>
      <c r="H591" t="s">
        <v>418</v>
      </c>
      <c r="J591" s="88"/>
      <c r="L591" s="93"/>
      <c r="N591" s="83"/>
      <c r="P591" s="5" t="s">
        <v>168</v>
      </c>
      <c r="Q591" s="28"/>
      <c r="R591"/>
      <c r="S591"/>
      <c r="T591" s="21"/>
      <c r="U591" s="21"/>
      <c r="Z591" t="s">
        <v>420</v>
      </c>
      <c r="AA591" t="s">
        <v>304</v>
      </c>
    </row>
    <row r="592" spans="2:27" ht="15" hidden="1" customHeight="1" x14ac:dyDescent="0.25">
      <c r="B592" t="s">
        <v>169</v>
      </c>
      <c r="C592" t="s">
        <v>556</v>
      </c>
      <c r="D592" t="s">
        <v>269</v>
      </c>
      <c r="E592" t="s">
        <v>166</v>
      </c>
      <c r="F592">
        <v>2023</v>
      </c>
      <c r="G592" s="84">
        <v>2796.39</v>
      </c>
      <c r="H592" t="s">
        <v>8</v>
      </c>
      <c r="J592" s="88"/>
      <c r="L592" s="93"/>
      <c r="N592" s="83"/>
      <c r="P592" s="6" t="s">
        <v>431</v>
      </c>
      <c r="Q592" s="28"/>
      <c r="R592"/>
      <c r="S592"/>
      <c r="T592" s="21"/>
      <c r="U592" s="21"/>
      <c r="W592" s="12"/>
      <c r="X592"/>
      <c r="Z592" t="s">
        <v>422</v>
      </c>
      <c r="AA592" t="s">
        <v>304</v>
      </c>
    </row>
    <row r="593" spans="2:27" ht="15" hidden="1" customHeight="1" x14ac:dyDescent="0.25">
      <c r="B593" t="s">
        <v>169</v>
      </c>
      <c r="C593" t="s">
        <v>556</v>
      </c>
      <c r="D593" t="s">
        <v>269</v>
      </c>
      <c r="E593" t="s">
        <v>227</v>
      </c>
      <c r="F593">
        <v>2023</v>
      </c>
      <c r="G593" s="84">
        <v>10343.469999999999</v>
      </c>
      <c r="H593" t="s">
        <v>418</v>
      </c>
      <c r="J593" s="88"/>
      <c r="L593" s="93"/>
      <c r="N593" s="83"/>
      <c r="P593" s="6" t="s">
        <v>431</v>
      </c>
      <c r="Q593" s="28"/>
      <c r="R593"/>
      <c r="S593"/>
      <c r="T593" s="21"/>
      <c r="U593" s="21"/>
      <c r="W593" s="12"/>
      <c r="X593"/>
      <c r="Z593" t="s">
        <v>422</v>
      </c>
      <c r="AA593" t="s">
        <v>304</v>
      </c>
    </row>
    <row r="594" spans="2:27" ht="15" hidden="1" customHeight="1" x14ac:dyDescent="0.25">
      <c r="B594" t="s">
        <v>169</v>
      </c>
      <c r="C594" t="s">
        <v>556</v>
      </c>
      <c r="D594" t="s">
        <v>269</v>
      </c>
      <c r="E594" t="s">
        <v>305</v>
      </c>
      <c r="F594">
        <v>2023</v>
      </c>
      <c r="G594" s="84">
        <v>7995.52</v>
      </c>
      <c r="H594" t="s">
        <v>418</v>
      </c>
      <c r="J594" s="88"/>
      <c r="L594" s="93"/>
      <c r="N594" s="83"/>
      <c r="P594" s="6" t="s">
        <v>431</v>
      </c>
      <c r="Q594" s="28"/>
      <c r="R594"/>
      <c r="S594"/>
      <c r="T594" s="21"/>
      <c r="U594" s="21"/>
      <c r="W594" s="12"/>
      <c r="X594"/>
      <c r="Z594" t="s">
        <v>422</v>
      </c>
      <c r="AA594" t="s">
        <v>304</v>
      </c>
    </row>
    <row r="595" spans="2:27" ht="15" hidden="1" customHeight="1" x14ac:dyDescent="0.25">
      <c r="B595" t="s">
        <v>169</v>
      </c>
      <c r="C595" t="s">
        <v>556</v>
      </c>
      <c r="D595" t="s">
        <v>269</v>
      </c>
      <c r="E595" t="s">
        <v>190</v>
      </c>
      <c r="F595">
        <v>2023</v>
      </c>
      <c r="G595" s="84">
        <v>7001.95</v>
      </c>
      <c r="H595" t="s">
        <v>418</v>
      </c>
      <c r="J595" s="88"/>
      <c r="L595" s="93"/>
      <c r="N595" s="83"/>
      <c r="P595" s="6" t="s">
        <v>431</v>
      </c>
      <c r="Q595" s="28"/>
      <c r="R595"/>
      <c r="S595"/>
      <c r="T595" s="21"/>
      <c r="U595" s="21"/>
      <c r="W595" s="12"/>
      <c r="X595"/>
      <c r="Z595" t="s">
        <v>422</v>
      </c>
      <c r="AA595" t="s">
        <v>304</v>
      </c>
    </row>
    <row r="596" spans="2:27" ht="15" hidden="1" customHeight="1" x14ac:dyDescent="0.25">
      <c r="B596" t="s">
        <v>169</v>
      </c>
      <c r="C596" t="s">
        <v>556</v>
      </c>
      <c r="D596" t="s">
        <v>269</v>
      </c>
      <c r="E596" t="s">
        <v>157</v>
      </c>
      <c r="F596">
        <v>2023</v>
      </c>
      <c r="G596" s="84">
        <v>42507.7</v>
      </c>
      <c r="H596" t="s">
        <v>418</v>
      </c>
      <c r="J596" s="88"/>
      <c r="L596" s="93"/>
      <c r="N596" s="83"/>
      <c r="P596" s="6" t="s">
        <v>431</v>
      </c>
      <c r="Q596" s="28"/>
      <c r="R596"/>
      <c r="S596"/>
      <c r="T596" s="21"/>
      <c r="U596" s="21"/>
      <c r="W596" s="12"/>
      <c r="X596"/>
      <c r="Z596" t="s">
        <v>422</v>
      </c>
      <c r="AA596" t="s">
        <v>304</v>
      </c>
    </row>
    <row r="597" spans="2:27" ht="15" hidden="1" customHeight="1" x14ac:dyDescent="0.25">
      <c r="B597" t="s">
        <v>169</v>
      </c>
      <c r="C597" t="s">
        <v>556</v>
      </c>
      <c r="D597" t="s">
        <v>269</v>
      </c>
      <c r="E597" t="s">
        <v>242</v>
      </c>
      <c r="F597">
        <v>2023</v>
      </c>
      <c r="G597" s="84">
        <v>1200.67</v>
      </c>
      <c r="H597" t="s">
        <v>418</v>
      </c>
      <c r="J597" s="88"/>
      <c r="L597" s="93"/>
      <c r="N597" s="83"/>
      <c r="P597" s="6" t="s">
        <v>431</v>
      </c>
      <c r="Q597" s="28"/>
      <c r="R597"/>
      <c r="S597"/>
      <c r="T597" s="21"/>
      <c r="U597" s="21"/>
      <c r="W597" s="12"/>
      <c r="X597"/>
      <c r="Z597" t="s">
        <v>422</v>
      </c>
      <c r="AA597" t="s">
        <v>304</v>
      </c>
    </row>
    <row r="598" spans="2:27" ht="15" hidden="1" customHeight="1" x14ac:dyDescent="0.25">
      <c r="B598" t="s">
        <v>169</v>
      </c>
      <c r="C598" t="s">
        <v>556</v>
      </c>
      <c r="D598" t="s">
        <v>269</v>
      </c>
      <c r="E598" t="s">
        <v>229</v>
      </c>
      <c r="F598">
        <v>2023</v>
      </c>
      <c r="G598" s="84">
        <v>1908.64</v>
      </c>
      <c r="H598" t="s">
        <v>418</v>
      </c>
      <c r="J598" s="88"/>
      <c r="L598" s="93"/>
      <c r="N598" s="83"/>
      <c r="P598" s="6" t="s">
        <v>431</v>
      </c>
      <c r="Q598" s="28"/>
      <c r="R598"/>
      <c r="S598"/>
      <c r="T598" s="21"/>
      <c r="U598" s="21"/>
      <c r="W598" s="12"/>
      <c r="X598"/>
      <c r="Z598" t="s">
        <v>422</v>
      </c>
      <c r="AA598" t="s">
        <v>304</v>
      </c>
    </row>
    <row r="599" spans="2:27" ht="15" hidden="1" customHeight="1" x14ac:dyDescent="0.25">
      <c r="B599" t="s">
        <v>169</v>
      </c>
      <c r="C599" t="s">
        <v>556</v>
      </c>
      <c r="D599" t="s">
        <v>269</v>
      </c>
      <c r="E599" t="s">
        <v>213</v>
      </c>
      <c r="F599">
        <v>2023</v>
      </c>
      <c r="G599" s="84">
        <v>2310.44</v>
      </c>
      <c r="H599" t="s">
        <v>418</v>
      </c>
      <c r="J599" s="88"/>
      <c r="L599" s="93"/>
      <c r="N599" s="83"/>
      <c r="P599" s="6" t="s">
        <v>431</v>
      </c>
      <c r="Q599" s="28"/>
      <c r="R599"/>
      <c r="S599"/>
      <c r="T599" s="21"/>
      <c r="U599" s="21"/>
      <c r="W599" s="12"/>
      <c r="X599"/>
      <c r="Z599" t="s">
        <v>422</v>
      </c>
      <c r="AA599" t="s">
        <v>304</v>
      </c>
    </row>
    <row r="600" spans="2:27" ht="15" hidden="1" customHeight="1" x14ac:dyDescent="0.25">
      <c r="B600" t="s">
        <v>169</v>
      </c>
      <c r="C600" t="s">
        <v>556</v>
      </c>
      <c r="D600" t="s">
        <v>269</v>
      </c>
      <c r="E600" t="s">
        <v>155</v>
      </c>
      <c r="F600">
        <v>2023</v>
      </c>
      <c r="G600" s="84">
        <v>12458.9</v>
      </c>
      <c r="H600" t="s">
        <v>8</v>
      </c>
      <c r="J600" s="88"/>
      <c r="L600" s="93"/>
      <c r="N600" s="83"/>
      <c r="P600" s="6" t="s">
        <v>431</v>
      </c>
      <c r="Q600" s="28"/>
      <c r="R600"/>
      <c r="S600"/>
      <c r="T600" s="21"/>
      <c r="U600" s="21"/>
      <c r="W600" s="12"/>
      <c r="X600"/>
      <c r="Z600" t="s">
        <v>422</v>
      </c>
      <c r="AA600" t="s">
        <v>304</v>
      </c>
    </row>
    <row r="601" spans="2:27" ht="15" hidden="1" customHeight="1" x14ac:dyDescent="0.25">
      <c r="B601" t="s">
        <v>169</v>
      </c>
      <c r="C601" t="s">
        <v>556</v>
      </c>
      <c r="D601" t="s">
        <v>269</v>
      </c>
      <c r="E601" t="s">
        <v>151</v>
      </c>
      <c r="F601">
        <v>2023</v>
      </c>
      <c r="G601" s="84">
        <v>63800.959999999999</v>
      </c>
      <c r="H601" t="s">
        <v>418</v>
      </c>
      <c r="J601" s="88"/>
      <c r="L601" s="93"/>
      <c r="N601" s="83"/>
      <c r="P601" s="6" t="s">
        <v>431</v>
      </c>
      <c r="Q601" s="28"/>
      <c r="R601"/>
      <c r="S601"/>
      <c r="T601" s="21"/>
      <c r="U601" s="21"/>
      <c r="W601" s="12"/>
      <c r="X601"/>
      <c r="Z601" t="s">
        <v>422</v>
      </c>
      <c r="AA601" t="s">
        <v>304</v>
      </c>
    </row>
    <row r="602" spans="2:27" ht="15" hidden="1" customHeight="1" x14ac:dyDescent="0.25">
      <c r="B602" t="s">
        <v>169</v>
      </c>
      <c r="C602" t="s">
        <v>556</v>
      </c>
      <c r="D602" t="s">
        <v>269</v>
      </c>
      <c r="E602" t="s">
        <v>232</v>
      </c>
      <c r="F602">
        <v>2023</v>
      </c>
      <c r="G602" s="84">
        <v>3182.18</v>
      </c>
      <c r="H602" t="s">
        <v>418</v>
      </c>
      <c r="J602" s="88"/>
      <c r="L602" s="93"/>
      <c r="N602" s="83"/>
      <c r="P602" s="6" t="s">
        <v>431</v>
      </c>
      <c r="Q602" s="28"/>
      <c r="R602"/>
      <c r="S602"/>
      <c r="T602" s="21"/>
      <c r="U602" s="21"/>
      <c r="W602" s="12"/>
      <c r="X602"/>
      <c r="Z602" t="s">
        <v>422</v>
      </c>
      <c r="AA602" t="s">
        <v>304</v>
      </c>
    </row>
    <row r="603" spans="2:27" ht="15" hidden="1" customHeight="1" x14ac:dyDescent="0.25">
      <c r="B603" t="s">
        <v>169</v>
      </c>
      <c r="C603" t="s">
        <v>556</v>
      </c>
      <c r="D603" t="s">
        <v>269</v>
      </c>
      <c r="E603" t="s">
        <v>159</v>
      </c>
      <c r="F603">
        <v>2023</v>
      </c>
      <c r="G603" s="84" t="s">
        <v>1</v>
      </c>
      <c r="H603" t="s">
        <v>418</v>
      </c>
      <c r="J603" s="88"/>
      <c r="L603" s="93"/>
      <c r="N603" s="83"/>
      <c r="P603" s="6" t="s">
        <v>431</v>
      </c>
      <c r="Q603" s="28"/>
      <c r="R603"/>
      <c r="S603"/>
      <c r="T603" s="21"/>
      <c r="U603" s="21"/>
      <c r="W603" s="12"/>
      <c r="X603"/>
      <c r="Z603" t="s">
        <v>422</v>
      </c>
      <c r="AA603" t="s">
        <v>304</v>
      </c>
    </row>
    <row r="604" spans="2:27" ht="15" hidden="1" customHeight="1" x14ac:dyDescent="0.25">
      <c r="B604" t="s">
        <v>169</v>
      </c>
      <c r="C604" t="s">
        <v>556</v>
      </c>
      <c r="D604" t="s">
        <v>269</v>
      </c>
      <c r="E604" t="s">
        <v>244</v>
      </c>
      <c r="F604">
        <v>2023</v>
      </c>
      <c r="G604" s="84">
        <v>46.3</v>
      </c>
      <c r="H604" t="s">
        <v>6</v>
      </c>
      <c r="J604" s="88"/>
      <c r="L604" s="93"/>
      <c r="N604" s="83"/>
      <c r="P604" s="6" t="s">
        <v>431</v>
      </c>
      <c r="Q604" s="28"/>
      <c r="R604"/>
      <c r="S604"/>
      <c r="T604" s="21"/>
      <c r="U604" s="21"/>
      <c r="W604" s="12"/>
      <c r="X604"/>
      <c r="Z604" t="s">
        <v>422</v>
      </c>
      <c r="AA604" t="s">
        <v>304</v>
      </c>
    </row>
    <row r="605" spans="2:27" ht="15" hidden="1" customHeight="1" x14ac:dyDescent="0.25">
      <c r="B605" t="s">
        <v>169</v>
      </c>
      <c r="C605" t="s">
        <v>556</v>
      </c>
      <c r="D605" t="s">
        <v>269</v>
      </c>
      <c r="E605" t="s">
        <v>238</v>
      </c>
      <c r="F605">
        <v>2023</v>
      </c>
      <c r="G605" s="84">
        <v>2715.9</v>
      </c>
      <c r="H605" t="s">
        <v>418</v>
      </c>
      <c r="J605" s="88"/>
      <c r="L605" s="93"/>
      <c r="N605" s="83"/>
      <c r="P605" s="6" t="s">
        <v>431</v>
      </c>
      <c r="Q605" s="28"/>
      <c r="R605"/>
      <c r="S605"/>
      <c r="T605" s="21"/>
      <c r="U605" s="21"/>
      <c r="W605" s="12"/>
      <c r="X605"/>
      <c r="Z605" t="s">
        <v>422</v>
      </c>
      <c r="AA605" t="s">
        <v>304</v>
      </c>
    </row>
    <row r="606" spans="2:27" ht="15" hidden="1" customHeight="1" x14ac:dyDescent="0.25">
      <c r="B606" t="s">
        <v>169</v>
      </c>
      <c r="C606" t="s">
        <v>556</v>
      </c>
      <c r="D606" t="s">
        <v>269</v>
      </c>
      <c r="E606" t="s">
        <v>121</v>
      </c>
      <c r="F606">
        <v>2023</v>
      </c>
      <c r="G606" s="84">
        <v>5580.94</v>
      </c>
      <c r="H606" t="s">
        <v>418</v>
      </c>
      <c r="J606" s="88"/>
      <c r="L606" s="93"/>
      <c r="N606" s="83"/>
      <c r="P606" s="6" t="s">
        <v>431</v>
      </c>
      <c r="Q606" s="28"/>
      <c r="R606"/>
      <c r="S606"/>
      <c r="T606" s="21"/>
      <c r="U606" s="21"/>
      <c r="W606" s="12"/>
      <c r="X606"/>
      <c r="Z606" t="s">
        <v>422</v>
      </c>
      <c r="AA606" t="s">
        <v>304</v>
      </c>
    </row>
    <row r="607" spans="2:27" ht="15" hidden="1" customHeight="1" x14ac:dyDescent="0.25">
      <c r="B607" t="s">
        <v>169</v>
      </c>
      <c r="C607" t="s">
        <v>556</v>
      </c>
      <c r="D607" t="s">
        <v>269</v>
      </c>
      <c r="E607" t="s">
        <v>308</v>
      </c>
      <c r="F607">
        <v>2023</v>
      </c>
      <c r="G607" s="84">
        <v>148</v>
      </c>
      <c r="H607" t="s">
        <v>418</v>
      </c>
      <c r="J607" s="88"/>
      <c r="L607" s="93"/>
      <c r="N607" s="83"/>
      <c r="P607" s="6" t="s">
        <v>431</v>
      </c>
      <c r="Q607" s="28"/>
      <c r="R607"/>
      <c r="S607"/>
      <c r="T607" s="21"/>
      <c r="U607" s="21"/>
      <c r="W607" s="12"/>
      <c r="X607"/>
      <c r="Z607" t="s">
        <v>422</v>
      </c>
      <c r="AA607" t="s">
        <v>304</v>
      </c>
    </row>
    <row r="608" spans="2:27" ht="15" hidden="1" customHeight="1" x14ac:dyDescent="0.25">
      <c r="B608" t="s">
        <v>169</v>
      </c>
      <c r="C608" t="s">
        <v>556</v>
      </c>
      <c r="D608" t="s">
        <v>269</v>
      </c>
      <c r="E608" t="s">
        <v>201</v>
      </c>
      <c r="F608">
        <v>2023</v>
      </c>
      <c r="G608" s="84">
        <v>15082.14</v>
      </c>
      <c r="H608" t="s">
        <v>418</v>
      </c>
      <c r="J608" s="88"/>
      <c r="L608" s="93"/>
      <c r="N608" s="83"/>
      <c r="P608" s="6" t="s">
        <v>431</v>
      </c>
      <c r="Q608" s="28"/>
      <c r="R608"/>
      <c r="S608"/>
      <c r="T608" s="21"/>
      <c r="U608" s="21"/>
      <c r="W608" s="12"/>
      <c r="X608"/>
      <c r="Z608" t="s">
        <v>422</v>
      </c>
      <c r="AA608" t="s">
        <v>304</v>
      </c>
    </row>
    <row r="609" spans="2:27" ht="15" hidden="1" customHeight="1" x14ac:dyDescent="0.25">
      <c r="B609" t="s">
        <v>169</v>
      </c>
      <c r="C609" t="s">
        <v>556</v>
      </c>
      <c r="D609" t="s">
        <v>269</v>
      </c>
      <c r="E609" t="s">
        <v>309</v>
      </c>
      <c r="F609">
        <v>2023</v>
      </c>
      <c r="G609" s="84">
        <v>0</v>
      </c>
      <c r="H609" t="s">
        <v>418</v>
      </c>
      <c r="J609" s="88"/>
      <c r="L609" s="93"/>
      <c r="N609" s="83"/>
      <c r="P609" s="6" t="s">
        <v>431</v>
      </c>
      <c r="Q609" s="28"/>
      <c r="R609"/>
      <c r="S609"/>
      <c r="T609" s="21"/>
      <c r="U609" s="21"/>
      <c r="W609" s="12"/>
      <c r="X609"/>
      <c r="Z609" t="s">
        <v>422</v>
      </c>
      <c r="AA609" t="s">
        <v>304</v>
      </c>
    </row>
    <row r="610" spans="2:27" ht="15" hidden="1" customHeight="1" x14ac:dyDescent="0.25">
      <c r="B610" t="s">
        <v>169</v>
      </c>
      <c r="C610" t="s">
        <v>556</v>
      </c>
      <c r="D610" t="s">
        <v>269</v>
      </c>
      <c r="E610" t="s">
        <v>161</v>
      </c>
      <c r="F610">
        <v>2023</v>
      </c>
      <c r="G610" s="84">
        <v>1494.28</v>
      </c>
      <c r="H610" t="s">
        <v>418</v>
      </c>
      <c r="J610" s="88"/>
      <c r="L610" s="93"/>
      <c r="N610" s="83"/>
      <c r="P610" s="6" t="s">
        <v>431</v>
      </c>
      <c r="Q610" s="28"/>
      <c r="R610"/>
      <c r="S610"/>
      <c r="T610" s="21"/>
      <c r="U610" s="21"/>
      <c r="W610" s="12"/>
      <c r="X610"/>
      <c r="Z610" t="s">
        <v>422</v>
      </c>
      <c r="AA610" t="s">
        <v>304</v>
      </c>
    </row>
    <row r="611" spans="2:27" ht="15" hidden="1" customHeight="1" x14ac:dyDescent="0.25">
      <c r="B611" t="s">
        <v>169</v>
      </c>
      <c r="C611" t="s">
        <v>556</v>
      </c>
      <c r="D611" t="s">
        <v>269</v>
      </c>
      <c r="E611" t="s">
        <v>177</v>
      </c>
      <c r="F611">
        <v>2023</v>
      </c>
      <c r="G611" s="109">
        <v>5235.05</v>
      </c>
      <c r="H611" t="s">
        <v>418</v>
      </c>
      <c r="P611" s="6" t="s">
        <v>431</v>
      </c>
      <c r="W611" s="12"/>
      <c r="X611"/>
      <c r="Z611" t="s">
        <v>422</v>
      </c>
      <c r="AA611" t="s">
        <v>304</v>
      </c>
    </row>
    <row r="612" spans="2:27" ht="15" hidden="1" customHeight="1" x14ac:dyDescent="0.25">
      <c r="B612" t="s">
        <v>169</v>
      </c>
      <c r="C612" t="s">
        <v>556</v>
      </c>
      <c r="D612" t="s">
        <v>269</v>
      </c>
      <c r="E612" t="s">
        <v>124</v>
      </c>
      <c r="F612">
        <v>2023</v>
      </c>
      <c r="G612" s="84">
        <v>35183.86</v>
      </c>
      <c r="H612" t="s">
        <v>6</v>
      </c>
      <c r="J612" s="88"/>
      <c r="L612" s="93"/>
      <c r="N612" s="83"/>
      <c r="P612" s="6" t="s">
        <v>431</v>
      </c>
      <c r="Q612" s="28"/>
      <c r="R612"/>
      <c r="S612"/>
      <c r="T612" s="21"/>
      <c r="U612" s="21"/>
      <c r="W612" s="12"/>
      <c r="X612"/>
      <c r="Z612" t="s">
        <v>422</v>
      </c>
      <c r="AA612" t="s">
        <v>304</v>
      </c>
    </row>
    <row r="613" spans="2:27" ht="15" hidden="1" customHeight="1" x14ac:dyDescent="0.25">
      <c r="B613" t="s">
        <v>169</v>
      </c>
      <c r="C613" t="s">
        <v>556</v>
      </c>
      <c r="D613" t="s">
        <v>269</v>
      </c>
      <c r="E613" t="s">
        <v>310</v>
      </c>
      <c r="F613">
        <v>2023</v>
      </c>
      <c r="G613" s="84">
        <v>1022.36</v>
      </c>
      <c r="H613" t="s">
        <v>8</v>
      </c>
      <c r="J613" s="88"/>
      <c r="L613" s="93"/>
      <c r="N613" s="83"/>
      <c r="P613" s="6" t="s">
        <v>431</v>
      </c>
      <c r="Q613" s="28"/>
      <c r="R613"/>
      <c r="S613"/>
      <c r="T613" s="21"/>
      <c r="U613" s="21"/>
      <c r="W613" s="12"/>
      <c r="X613"/>
      <c r="Z613" t="s">
        <v>422</v>
      </c>
      <c r="AA613" t="s">
        <v>304</v>
      </c>
    </row>
    <row r="614" spans="2:27" ht="15" hidden="1" customHeight="1" x14ac:dyDescent="0.25">
      <c r="B614" t="s">
        <v>169</v>
      </c>
      <c r="C614" t="s">
        <v>556</v>
      </c>
      <c r="D614" t="s">
        <v>269</v>
      </c>
      <c r="E614" t="s">
        <v>164</v>
      </c>
      <c r="F614">
        <v>2023</v>
      </c>
      <c r="G614" s="84">
        <v>24007.93</v>
      </c>
      <c r="H614" t="s">
        <v>418</v>
      </c>
      <c r="J614" s="88"/>
      <c r="L614" s="93"/>
      <c r="N614" s="83"/>
      <c r="P614" s="6" t="s">
        <v>431</v>
      </c>
      <c r="Q614" s="28"/>
      <c r="R614"/>
      <c r="S614"/>
      <c r="T614" s="21"/>
      <c r="U614" s="21"/>
      <c r="W614" s="12"/>
      <c r="X614"/>
      <c r="Z614" t="s">
        <v>422</v>
      </c>
      <c r="AA614" t="s">
        <v>304</v>
      </c>
    </row>
    <row r="615" spans="2:27" ht="15" hidden="1" customHeight="1" x14ac:dyDescent="0.25">
      <c r="B615" t="s">
        <v>169</v>
      </c>
      <c r="C615" t="s">
        <v>556</v>
      </c>
      <c r="D615" t="s">
        <v>269</v>
      </c>
      <c r="E615" t="s">
        <v>240</v>
      </c>
      <c r="F615">
        <v>2023</v>
      </c>
      <c r="G615" s="84">
        <v>666.63</v>
      </c>
      <c r="H615" t="s">
        <v>418</v>
      </c>
      <c r="J615" s="88"/>
      <c r="L615" s="93"/>
      <c r="N615" s="83"/>
      <c r="P615" s="6" t="s">
        <v>431</v>
      </c>
      <c r="Q615" s="28"/>
      <c r="R615"/>
      <c r="S615"/>
      <c r="T615" s="21"/>
      <c r="U615" s="21"/>
      <c r="W615" s="12"/>
      <c r="X615"/>
      <c r="Z615" t="s">
        <v>422</v>
      </c>
      <c r="AA615" t="s">
        <v>304</v>
      </c>
    </row>
    <row r="616" spans="2:27" ht="15" hidden="1" customHeight="1" x14ac:dyDescent="0.25">
      <c r="B616" t="s">
        <v>169</v>
      </c>
      <c r="C616" t="s">
        <v>556</v>
      </c>
      <c r="D616" t="s">
        <v>269</v>
      </c>
      <c r="E616" t="s">
        <v>234</v>
      </c>
      <c r="F616">
        <v>2023</v>
      </c>
      <c r="G616" s="84">
        <v>4283.4399999999996</v>
      </c>
      <c r="H616" t="s">
        <v>418</v>
      </c>
      <c r="J616" s="88"/>
      <c r="L616" s="93"/>
      <c r="N616" s="83"/>
      <c r="P616" s="6" t="s">
        <v>431</v>
      </c>
      <c r="Q616" s="28"/>
      <c r="R616"/>
      <c r="S616"/>
      <c r="T616" s="21"/>
      <c r="U616" s="21"/>
      <c r="W616" s="12"/>
      <c r="X616"/>
      <c r="Z616" t="s">
        <v>422</v>
      </c>
      <c r="AA616" t="s">
        <v>304</v>
      </c>
    </row>
    <row r="617" spans="2:27" ht="15" hidden="1" customHeight="1" x14ac:dyDescent="0.25">
      <c r="B617" t="s">
        <v>169</v>
      </c>
      <c r="C617" t="s">
        <v>556</v>
      </c>
      <c r="D617" t="s">
        <v>269</v>
      </c>
      <c r="E617" t="s">
        <v>173</v>
      </c>
      <c r="F617">
        <v>2023</v>
      </c>
      <c r="G617" s="84">
        <v>3006.57</v>
      </c>
      <c r="H617" t="s">
        <v>418</v>
      </c>
      <c r="J617" s="88"/>
      <c r="L617" s="93"/>
      <c r="N617" s="83"/>
      <c r="P617" s="6" t="s">
        <v>431</v>
      </c>
      <c r="Q617" s="28"/>
      <c r="R617"/>
      <c r="S617"/>
      <c r="T617" s="21"/>
      <c r="U617" s="21"/>
      <c r="W617" s="12"/>
      <c r="X617"/>
      <c r="Z617" t="s">
        <v>422</v>
      </c>
      <c r="AA617" t="s">
        <v>304</v>
      </c>
    </row>
    <row r="618" spans="2:27" ht="15" hidden="1" customHeight="1" x14ac:dyDescent="0.25">
      <c r="B618" t="s">
        <v>169</v>
      </c>
      <c r="C618" t="s">
        <v>556</v>
      </c>
      <c r="D618" t="s">
        <v>269</v>
      </c>
      <c r="E618" t="s">
        <v>311</v>
      </c>
      <c r="F618">
        <v>2023</v>
      </c>
      <c r="G618" s="84">
        <v>4238.8999999999996</v>
      </c>
      <c r="H618" t="s">
        <v>418</v>
      </c>
      <c r="J618" s="88"/>
      <c r="L618" s="93"/>
      <c r="N618" s="83"/>
      <c r="P618" s="6" t="s">
        <v>431</v>
      </c>
      <c r="Q618" s="28"/>
      <c r="R618"/>
      <c r="S618"/>
      <c r="T618" s="21"/>
      <c r="U618" s="21"/>
      <c r="W618" s="12"/>
      <c r="X618"/>
      <c r="Z618" t="s">
        <v>422</v>
      </c>
      <c r="AA618" t="s">
        <v>304</v>
      </c>
    </row>
    <row r="619" spans="2:27" ht="15" hidden="1" customHeight="1" x14ac:dyDescent="0.25">
      <c r="B619" t="s">
        <v>169</v>
      </c>
      <c r="C619" t="s">
        <v>556</v>
      </c>
      <c r="D619" t="s">
        <v>269</v>
      </c>
      <c r="E619" t="s">
        <v>166</v>
      </c>
      <c r="F619">
        <v>2022</v>
      </c>
      <c r="G619" s="84">
        <v>2780.16</v>
      </c>
      <c r="H619" t="s">
        <v>418</v>
      </c>
      <c r="J619" s="88"/>
      <c r="L619" s="93"/>
      <c r="N619" s="83"/>
      <c r="P619" s="6" t="s">
        <v>431</v>
      </c>
      <c r="Q619" s="28"/>
      <c r="R619"/>
      <c r="S619"/>
      <c r="T619" s="21"/>
      <c r="U619" s="21"/>
      <c r="W619" s="12"/>
      <c r="X619"/>
      <c r="Z619" t="s">
        <v>422</v>
      </c>
      <c r="AA619" t="s">
        <v>304</v>
      </c>
    </row>
    <row r="620" spans="2:27" ht="15" hidden="1" customHeight="1" x14ac:dyDescent="0.25">
      <c r="B620" t="s">
        <v>169</v>
      </c>
      <c r="C620" t="s">
        <v>556</v>
      </c>
      <c r="D620" t="s">
        <v>269</v>
      </c>
      <c r="E620" t="s">
        <v>227</v>
      </c>
      <c r="F620">
        <v>2022</v>
      </c>
      <c r="G620" s="84">
        <v>9791.43</v>
      </c>
      <c r="H620" t="s">
        <v>418</v>
      </c>
      <c r="J620" s="88"/>
      <c r="L620" s="93"/>
      <c r="N620" s="83"/>
      <c r="P620" s="6" t="s">
        <v>431</v>
      </c>
      <c r="Q620" s="28"/>
      <c r="R620"/>
      <c r="S620"/>
      <c r="T620" s="21"/>
      <c r="U620" s="21"/>
      <c r="W620" s="12"/>
      <c r="X620"/>
      <c r="Z620" t="s">
        <v>422</v>
      </c>
      <c r="AA620" t="s">
        <v>304</v>
      </c>
    </row>
    <row r="621" spans="2:27" ht="15" hidden="1" customHeight="1" x14ac:dyDescent="0.25">
      <c r="B621" t="s">
        <v>169</v>
      </c>
      <c r="C621" t="s">
        <v>556</v>
      </c>
      <c r="D621" t="s">
        <v>269</v>
      </c>
      <c r="E621" t="s">
        <v>305</v>
      </c>
      <c r="F621">
        <v>2022</v>
      </c>
      <c r="G621" s="84">
        <v>8218.42</v>
      </c>
      <c r="H621" t="s">
        <v>418</v>
      </c>
      <c r="J621" s="88"/>
      <c r="L621" s="93"/>
      <c r="N621" s="83"/>
      <c r="P621" s="6" t="s">
        <v>431</v>
      </c>
      <c r="Q621" s="28"/>
      <c r="R621"/>
      <c r="S621"/>
      <c r="T621" s="21"/>
      <c r="U621" s="21"/>
      <c r="W621" s="12"/>
      <c r="X621"/>
      <c r="Z621" t="s">
        <v>422</v>
      </c>
      <c r="AA621" t="s">
        <v>304</v>
      </c>
    </row>
    <row r="622" spans="2:27" ht="15" hidden="1" customHeight="1" x14ac:dyDescent="0.25">
      <c r="B622" t="s">
        <v>169</v>
      </c>
      <c r="C622" t="s">
        <v>556</v>
      </c>
      <c r="D622" t="s">
        <v>269</v>
      </c>
      <c r="E622" t="s">
        <v>190</v>
      </c>
      <c r="F622">
        <v>2022</v>
      </c>
      <c r="G622" s="84">
        <v>9464.06</v>
      </c>
      <c r="H622" t="s">
        <v>418</v>
      </c>
      <c r="J622" s="88"/>
      <c r="L622" s="93"/>
      <c r="N622" s="83"/>
      <c r="P622" s="6" t="s">
        <v>431</v>
      </c>
      <c r="Q622" s="28"/>
      <c r="R622"/>
      <c r="S622"/>
      <c r="T622" s="21"/>
      <c r="U622" s="21"/>
      <c r="W622" s="12"/>
      <c r="X622"/>
      <c r="Z622" t="s">
        <v>422</v>
      </c>
      <c r="AA622" t="s">
        <v>304</v>
      </c>
    </row>
    <row r="623" spans="2:27" ht="15" hidden="1" customHeight="1" x14ac:dyDescent="0.25">
      <c r="B623" t="s">
        <v>169</v>
      </c>
      <c r="C623" t="s">
        <v>556</v>
      </c>
      <c r="D623" t="s">
        <v>269</v>
      </c>
      <c r="E623" t="s">
        <v>157</v>
      </c>
      <c r="F623">
        <v>2022</v>
      </c>
      <c r="G623" s="84">
        <v>43520.800000000003</v>
      </c>
      <c r="H623" t="s">
        <v>418</v>
      </c>
      <c r="J623" s="88"/>
      <c r="L623" s="93"/>
      <c r="N623" s="83"/>
      <c r="P623" s="6" t="s">
        <v>431</v>
      </c>
      <c r="Q623" s="28"/>
      <c r="R623"/>
      <c r="S623"/>
      <c r="T623" s="21"/>
      <c r="U623" s="21"/>
      <c r="W623" s="12"/>
      <c r="X623"/>
      <c r="Z623" t="s">
        <v>422</v>
      </c>
      <c r="AA623" t="s">
        <v>304</v>
      </c>
    </row>
    <row r="624" spans="2:27" ht="15" hidden="1" customHeight="1" x14ac:dyDescent="0.25">
      <c r="B624" t="s">
        <v>169</v>
      </c>
      <c r="C624" t="s">
        <v>556</v>
      </c>
      <c r="D624" t="s">
        <v>269</v>
      </c>
      <c r="E624" t="s">
        <v>242</v>
      </c>
      <c r="F624">
        <v>2022</v>
      </c>
      <c r="G624" s="84">
        <v>1528.55</v>
      </c>
      <c r="H624" t="s">
        <v>418</v>
      </c>
      <c r="J624" s="88"/>
      <c r="L624" s="93"/>
      <c r="N624" s="83"/>
      <c r="P624" s="6" t="s">
        <v>431</v>
      </c>
      <c r="Q624" s="28"/>
      <c r="R624"/>
      <c r="S624"/>
      <c r="T624" s="21"/>
      <c r="U624" s="21"/>
      <c r="W624" s="12"/>
      <c r="X624"/>
      <c r="Z624" t="s">
        <v>422</v>
      </c>
      <c r="AA624" t="s">
        <v>304</v>
      </c>
    </row>
    <row r="625" spans="2:27" ht="15" hidden="1" customHeight="1" x14ac:dyDescent="0.25">
      <c r="B625" t="s">
        <v>169</v>
      </c>
      <c r="C625" t="s">
        <v>556</v>
      </c>
      <c r="D625" t="s">
        <v>269</v>
      </c>
      <c r="E625" t="s">
        <v>229</v>
      </c>
      <c r="F625">
        <v>2022</v>
      </c>
      <c r="G625" s="84">
        <v>2485.69</v>
      </c>
      <c r="H625" t="s">
        <v>418</v>
      </c>
      <c r="J625" s="88"/>
      <c r="L625" s="93"/>
      <c r="N625" s="83"/>
      <c r="P625" s="6" t="s">
        <v>431</v>
      </c>
      <c r="Q625" s="28"/>
      <c r="R625"/>
      <c r="S625"/>
      <c r="T625" s="21"/>
      <c r="U625" s="21"/>
      <c r="W625" s="12"/>
      <c r="X625"/>
      <c r="Z625" t="s">
        <v>422</v>
      </c>
      <c r="AA625" t="s">
        <v>304</v>
      </c>
    </row>
    <row r="626" spans="2:27" ht="15" hidden="1" customHeight="1" x14ac:dyDescent="0.25">
      <c r="B626" t="s">
        <v>169</v>
      </c>
      <c r="C626" t="s">
        <v>556</v>
      </c>
      <c r="D626" t="s">
        <v>269</v>
      </c>
      <c r="E626" t="s">
        <v>213</v>
      </c>
      <c r="F626">
        <v>2022</v>
      </c>
      <c r="G626" s="84">
        <v>3205.86</v>
      </c>
      <c r="H626" t="s">
        <v>418</v>
      </c>
      <c r="J626" s="88"/>
      <c r="L626" s="93"/>
      <c r="N626" s="83"/>
      <c r="P626" s="6" t="s">
        <v>431</v>
      </c>
      <c r="Q626" s="28"/>
      <c r="R626"/>
      <c r="S626"/>
      <c r="T626" s="21"/>
      <c r="U626" s="21"/>
      <c r="W626" s="12"/>
      <c r="X626"/>
      <c r="Z626" t="s">
        <v>422</v>
      </c>
      <c r="AA626" t="s">
        <v>304</v>
      </c>
    </row>
    <row r="627" spans="2:27" ht="15" hidden="1" customHeight="1" x14ac:dyDescent="0.25">
      <c r="B627" t="s">
        <v>169</v>
      </c>
      <c r="C627" t="s">
        <v>556</v>
      </c>
      <c r="D627" t="s">
        <v>269</v>
      </c>
      <c r="E627" t="s">
        <v>155</v>
      </c>
      <c r="F627">
        <v>2022</v>
      </c>
      <c r="G627" s="84">
        <v>19296.3</v>
      </c>
      <c r="H627" t="s">
        <v>418</v>
      </c>
      <c r="J627" s="88"/>
      <c r="L627" s="93"/>
      <c r="N627" s="83"/>
      <c r="P627" s="6" t="s">
        <v>431</v>
      </c>
      <c r="Q627" s="28"/>
      <c r="R627"/>
      <c r="S627"/>
      <c r="T627" s="21"/>
      <c r="U627" s="21"/>
      <c r="W627" s="12"/>
      <c r="X627"/>
      <c r="Z627" t="s">
        <v>422</v>
      </c>
      <c r="AA627" t="s">
        <v>304</v>
      </c>
    </row>
    <row r="628" spans="2:27" ht="15" hidden="1" customHeight="1" x14ac:dyDescent="0.25">
      <c r="B628" t="s">
        <v>169</v>
      </c>
      <c r="C628" t="s">
        <v>556</v>
      </c>
      <c r="D628" t="s">
        <v>269</v>
      </c>
      <c r="E628" t="s">
        <v>151</v>
      </c>
      <c r="F628">
        <v>2022</v>
      </c>
      <c r="G628" s="84">
        <v>59928.23</v>
      </c>
      <c r="H628" t="s">
        <v>418</v>
      </c>
      <c r="J628" s="88"/>
      <c r="L628" s="93"/>
      <c r="N628" s="83"/>
      <c r="P628" s="6" t="s">
        <v>431</v>
      </c>
      <c r="Q628" s="28"/>
      <c r="R628"/>
      <c r="S628"/>
      <c r="T628" s="21"/>
      <c r="U628" s="21"/>
      <c r="W628" s="12"/>
      <c r="X628"/>
      <c r="Z628" t="s">
        <v>422</v>
      </c>
      <c r="AA628" t="s">
        <v>304</v>
      </c>
    </row>
    <row r="629" spans="2:27" ht="15" hidden="1" customHeight="1" x14ac:dyDescent="0.25">
      <c r="B629" t="s">
        <v>169</v>
      </c>
      <c r="C629" t="s">
        <v>556</v>
      </c>
      <c r="D629" t="s">
        <v>269</v>
      </c>
      <c r="E629" t="s">
        <v>232</v>
      </c>
      <c r="F629">
        <v>2022</v>
      </c>
      <c r="G629" s="84">
        <v>3042.9</v>
      </c>
      <c r="H629" t="s">
        <v>418</v>
      </c>
      <c r="J629" s="88"/>
      <c r="L629" s="93"/>
      <c r="N629" s="83"/>
      <c r="P629" s="6" t="s">
        <v>431</v>
      </c>
      <c r="Q629" s="28"/>
      <c r="R629"/>
      <c r="S629"/>
      <c r="T629" s="21"/>
      <c r="U629" s="21"/>
      <c r="W629" s="12"/>
      <c r="X629"/>
      <c r="Z629" t="s">
        <v>422</v>
      </c>
      <c r="AA629" t="s">
        <v>304</v>
      </c>
    </row>
    <row r="630" spans="2:27" ht="15" hidden="1" customHeight="1" x14ac:dyDescent="0.25">
      <c r="B630" t="s">
        <v>169</v>
      </c>
      <c r="C630" t="s">
        <v>556</v>
      </c>
      <c r="D630" t="s">
        <v>269</v>
      </c>
      <c r="E630" t="s">
        <v>159</v>
      </c>
      <c r="F630">
        <v>2022</v>
      </c>
      <c r="G630" s="84">
        <v>14337.92</v>
      </c>
      <c r="H630" t="s">
        <v>418</v>
      </c>
      <c r="J630" s="88"/>
      <c r="L630" s="93"/>
      <c r="N630" s="83"/>
      <c r="P630" s="6" t="s">
        <v>431</v>
      </c>
      <c r="Q630" s="28"/>
      <c r="R630"/>
      <c r="S630"/>
      <c r="T630" s="21"/>
      <c r="U630" s="21"/>
      <c r="W630" s="12"/>
      <c r="X630"/>
      <c r="Z630" t="s">
        <v>422</v>
      </c>
      <c r="AA630" t="s">
        <v>304</v>
      </c>
    </row>
    <row r="631" spans="2:27" ht="15" hidden="1" customHeight="1" x14ac:dyDescent="0.25">
      <c r="B631" t="s">
        <v>169</v>
      </c>
      <c r="C631" t="s">
        <v>556</v>
      </c>
      <c r="D631" t="s">
        <v>269</v>
      </c>
      <c r="E631" t="s">
        <v>244</v>
      </c>
      <c r="F631">
        <v>2022</v>
      </c>
      <c r="G631" s="84">
        <v>59.58</v>
      </c>
      <c r="H631" t="s">
        <v>8</v>
      </c>
      <c r="J631" s="88"/>
      <c r="L631" s="93"/>
      <c r="N631" s="83"/>
      <c r="P631" s="6" t="s">
        <v>431</v>
      </c>
      <c r="Q631" s="28"/>
      <c r="R631"/>
      <c r="S631"/>
      <c r="T631" s="21"/>
      <c r="U631" s="21"/>
      <c r="W631" s="12"/>
      <c r="X631"/>
      <c r="Z631" t="s">
        <v>422</v>
      </c>
      <c r="AA631" t="s">
        <v>304</v>
      </c>
    </row>
    <row r="632" spans="2:27" ht="15" hidden="1" customHeight="1" x14ac:dyDescent="0.25">
      <c r="B632" t="s">
        <v>169</v>
      </c>
      <c r="C632" t="s">
        <v>556</v>
      </c>
      <c r="D632" t="s">
        <v>269</v>
      </c>
      <c r="E632" t="s">
        <v>238</v>
      </c>
      <c r="F632">
        <v>2022</v>
      </c>
      <c r="G632" s="84">
        <v>3243.7</v>
      </c>
      <c r="H632" t="s">
        <v>418</v>
      </c>
      <c r="J632" s="88"/>
      <c r="L632" s="93"/>
      <c r="N632" s="83"/>
      <c r="P632" s="6" t="s">
        <v>431</v>
      </c>
      <c r="Q632" s="28"/>
      <c r="R632"/>
      <c r="S632"/>
      <c r="T632" s="21"/>
      <c r="U632" s="21"/>
      <c r="W632" s="12"/>
      <c r="X632"/>
      <c r="Z632" t="s">
        <v>422</v>
      </c>
      <c r="AA632" t="s">
        <v>304</v>
      </c>
    </row>
    <row r="633" spans="2:27" ht="15" hidden="1" customHeight="1" x14ac:dyDescent="0.25">
      <c r="B633" t="s">
        <v>169</v>
      </c>
      <c r="C633" t="s">
        <v>556</v>
      </c>
      <c r="D633" t="s">
        <v>269</v>
      </c>
      <c r="E633" t="s">
        <v>121</v>
      </c>
      <c r="F633">
        <v>2022</v>
      </c>
      <c r="G633" s="84">
        <v>5623.66</v>
      </c>
      <c r="H633" t="s">
        <v>418</v>
      </c>
      <c r="J633" s="88"/>
      <c r="L633" s="93"/>
      <c r="N633" s="83"/>
      <c r="P633" s="6" t="s">
        <v>431</v>
      </c>
      <c r="Q633" s="28"/>
      <c r="R633"/>
      <c r="S633"/>
      <c r="T633" s="21"/>
      <c r="U633" s="21"/>
      <c r="W633" s="12"/>
      <c r="X633"/>
      <c r="Z633" t="s">
        <v>422</v>
      </c>
      <c r="AA633" t="s">
        <v>304</v>
      </c>
    </row>
    <row r="634" spans="2:27" ht="15" hidden="1" customHeight="1" x14ac:dyDescent="0.25">
      <c r="B634" t="s">
        <v>169</v>
      </c>
      <c r="C634" t="s">
        <v>556</v>
      </c>
      <c r="D634" t="s">
        <v>269</v>
      </c>
      <c r="E634" t="s">
        <v>308</v>
      </c>
      <c r="F634">
        <v>2022</v>
      </c>
      <c r="G634" s="84">
        <v>170.66</v>
      </c>
      <c r="H634" t="s">
        <v>418</v>
      </c>
      <c r="J634" s="88"/>
      <c r="L634" s="93"/>
      <c r="N634" s="83"/>
      <c r="P634" s="6" t="s">
        <v>431</v>
      </c>
      <c r="Q634" s="28"/>
      <c r="R634"/>
      <c r="S634"/>
      <c r="T634" s="21"/>
      <c r="U634" s="21"/>
      <c r="W634" s="12"/>
      <c r="X634"/>
      <c r="Z634" t="s">
        <v>422</v>
      </c>
      <c r="AA634" t="s">
        <v>304</v>
      </c>
    </row>
    <row r="635" spans="2:27" ht="15" hidden="1" customHeight="1" x14ac:dyDescent="0.25">
      <c r="B635" t="s">
        <v>169</v>
      </c>
      <c r="C635" t="s">
        <v>556</v>
      </c>
      <c r="D635" t="s">
        <v>269</v>
      </c>
      <c r="E635" t="s">
        <v>201</v>
      </c>
      <c r="F635">
        <v>2022</v>
      </c>
      <c r="G635" s="84">
        <v>9055.7099999999991</v>
      </c>
      <c r="H635" t="s">
        <v>418</v>
      </c>
      <c r="J635" s="88"/>
      <c r="L635" s="93"/>
      <c r="N635" s="83"/>
      <c r="P635" s="6" t="s">
        <v>431</v>
      </c>
      <c r="Q635" s="28"/>
      <c r="R635"/>
      <c r="S635"/>
      <c r="T635" s="21"/>
      <c r="U635" s="21"/>
      <c r="W635" s="12"/>
      <c r="X635"/>
      <c r="Z635" t="s">
        <v>422</v>
      </c>
      <c r="AA635" t="s">
        <v>304</v>
      </c>
    </row>
    <row r="636" spans="2:27" ht="15" hidden="1" customHeight="1" x14ac:dyDescent="0.25">
      <c r="B636" t="s">
        <v>169</v>
      </c>
      <c r="C636" t="s">
        <v>556</v>
      </c>
      <c r="D636" t="s">
        <v>269</v>
      </c>
      <c r="E636" t="s">
        <v>309</v>
      </c>
      <c r="F636">
        <v>2022</v>
      </c>
      <c r="G636" s="84">
        <v>0</v>
      </c>
      <c r="H636" t="s">
        <v>418</v>
      </c>
      <c r="J636" s="88"/>
      <c r="L636" s="93"/>
      <c r="N636" s="83"/>
      <c r="P636" s="6" t="s">
        <v>431</v>
      </c>
      <c r="Q636" s="28"/>
      <c r="R636"/>
      <c r="S636"/>
      <c r="T636" s="21"/>
      <c r="U636" s="21"/>
      <c r="W636" s="12"/>
      <c r="X636"/>
      <c r="Z636" t="s">
        <v>422</v>
      </c>
      <c r="AA636" t="s">
        <v>304</v>
      </c>
    </row>
    <row r="637" spans="2:27" ht="15" hidden="1" customHeight="1" x14ac:dyDescent="0.25">
      <c r="B637" t="s">
        <v>169</v>
      </c>
      <c r="C637" t="s">
        <v>556</v>
      </c>
      <c r="D637" t="s">
        <v>269</v>
      </c>
      <c r="E637" t="s">
        <v>161</v>
      </c>
      <c r="F637">
        <v>2022</v>
      </c>
      <c r="G637" s="84">
        <v>1647.13</v>
      </c>
      <c r="H637" t="s">
        <v>418</v>
      </c>
      <c r="J637" s="88"/>
      <c r="L637" s="93"/>
      <c r="N637" s="83"/>
      <c r="P637" s="6" t="s">
        <v>431</v>
      </c>
      <c r="Q637" s="28"/>
      <c r="R637"/>
      <c r="S637"/>
      <c r="T637" s="21"/>
      <c r="U637" s="21"/>
      <c r="W637" s="12"/>
      <c r="X637"/>
      <c r="Z637" t="s">
        <v>422</v>
      </c>
      <c r="AA637" t="s">
        <v>304</v>
      </c>
    </row>
    <row r="638" spans="2:27" ht="15" hidden="1" customHeight="1" x14ac:dyDescent="0.25">
      <c r="B638" t="s">
        <v>169</v>
      </c>
      <c r="C638" t="s">
        <v>556</v>
      </c>
      <c r="D638" t="s">
        <v>269</v>
      </c>
      <c r="E638" t="s">
        <v>177</v>
      </c>
      <c r="F638">
        <v>2022</v>
      </c>
      <c r="G638" s="109">
        <v>5206.57</v>
      </c>
      <c r="H638" t="s">
        <v>418</v>
      </c>
      <c r="P638" s="6" t="s">
        <v>431</v>
      </c>
      <c r="W638" s="12"/>
      <c r="X638"/>
      <c r="Z638" t="s">
        <v>422</v>
      </c>
      <c r="AA638" t="s">
        <v>304</v>
      </c>
    </row>
    <row r="639" spans="2:27" ht="15" hidden="1" customHeight="1" x14ac:dyDescent="0.25">
      <c r="B639" t="s">
        <v>169</v>
      </c>
      <c r="C639" t="s">
        <v>556</v>
      </c>
      <c r="D639" t="s">
        <v>269</v>
      </c>
      <c r="E639" t="s">
        <v>124</v>
      </c>
      <c r="F639">
        <v>2022</v>
      </c>
      <c r="G639" s="84">
        <v>34987.75</v>
      </c>
      <c r="H639" t="s">
        <v>418</v>
      </c>
      <c r="J639" s="88"/>
      <c r="L639" s="93"/>
      <c r="N639" s="83"/>
      <c r="P639" s="6" t="s">
        <v>431</v>
      </c>
      <c r="Q639" s="28"/>
      <c r="R639"/>
      <c r="S639"/>
      <c r="T639" s="21"/>
      <c r="U639" s="21"/>
      <c r="W639" s="12"/>
      <c r="X639"/>
      <c r="Z639" t="s">
        <v>422</v>
      </c>
      <c r="AA639" t="s">
        <v>304</v>
      </c>
    </row>
    <row r="640" spans="2:27" ht="15" hidden="1" customHeight="1" x14ac:dyDescent="0.25">
      <c r="B640" t="s">
        <v>169</v>
      </c>
      <c r="C640" t="s">
        <v>556</v>
      </c>
      <c r="D640" t="s">
        <v>269</v>
      </c>
      <c r="E640" t="s">
        <v>310</v>
      </c>
      <c r="F640">
        <v>2022</v>
      </c>
      <c r="G640" s="84">
        <v>1019.9</v>
      </c>
      <c r="H640" t="s">
        <v>418</v>
      </c>
      <c r="J640" s="88"/>
      <c r="L640" s="93"/>
      <c r="N640" s="83"/>
      <c r="P640" s="6" t="s">
        <v>431</v>
      </c>
      <c r="Q640" s="28"/>
      <c r="R640"/>
      <c r="S640"/>
      <c r="T640" s="21"/>
      <c r="U640" s="21"/>
      <c r="W640" s="12"/>
      <c r="X640"/>
      <c r="Z640" t="s">
        <v>422</v>
      </c>
      <c r="AA640" t="s">
        <v>304</v>
      </c>
    </row>
    <row r="641" spans="2:27" ht="15" hidden="1" customHeight="1" x14ac:dyDescent="0.25">
      <c r="B641" t="s">
        <v>169</v>
      </c>
      <c r="C641" t="s">
        <v>556</v>
      </c>
      <c r="D641" t="s">
        <v>269</v>
      </c>
      <c r="E641" t="s">
        <v>164</v>
      </c>
      <c r="F641">
        <v>2022</v>
      </c>
      <c r="G641" s="84">
        <v>18860.68</v>
      </c>
      <c r="H641" t="s">
        <v>418</v>
      </c>
      <c r="J641" s="88"/>
      <c r="L641" s="93"/>
      <c r="N641" s="83"/>
      <c r="P641" s="6" t="s">
        <v>431</v>
      </c>
      <c r="Q641" s="28"/>
      <c r="R641"/>
      <c r="S641"/>
      <c r="T641" s="21"/>
      <c r="U641" s="21"/>
      <c r="W641" s="12"/>
      <c r="X641"/>
      <c r="Z641" t="s">
        <v>422</v>
      </c>
      <c r="AA641" t="s">
        <v>304</v>
      </c>
    </row>
    <row r="642" spans="2:27" ht="15" hidden="1" customHeight="1" x14ac:dyDescent="0.25">
      <c r="B642" t="s">
        <v>169</v>
      </c>
      <c r="C642" t="s">
        <v>556</v>
      </c>
      <c r="D642" t="s">
        <v>269</v>
      </c>
      <c r="E642" t="s">
        <v>240</v>
      </c>
      <c r="F642">
        <v>2022</v>
      </c>
      <c r="G642" s="84">
        <v>576.19000000000005</v>
      </c>
      <c r="H642" t="s">
        <v>418</v>
      </c>
      <c r="J642" s="88"/>
      <c r="L642" s="93"/>
      <c r="N642" s="83"/>
      <c r="P642" s="6" t="s">
        <v>431</v>
      </c>
      <c r="Q642" s="28"/>
      <c r="R642"/>
      <c r="S642"/>
      <c r="T642" s="21"/>
      <c r="U642" s="21"/>
      <c r="W642" s="12"/>
      <c r="X642"/>
      <c r="Z642" t="s">
        <v>422</v>
      </c>
      <c r="AA642" t="s">
        <v>304</v>
      </c>
    </row>
    <row r="643" spans="2:27" ht="15" hidden="1" customHeight="1" x14ac:dyDescent="0.25">
      <c r="B643" t="s">
        <v>169</v>
      </c>
      <c r="C643" t="s">
        <v>556</v>
      </c>
      <c r="D643" t="s">
        <v>269</v>
      </c>
      <c r="E643" t="s">
        <v>234</v>
      </c>
      <c r="F643">
        <v>2022</v>
      </c>
      <c r="G643" s="84">
        <v>3382.8</v>
      </c>
      <c r="H643" t="s">
        <v>418</v>
      </c>
      <c r="J643" s="88"/>
      <c r="L643" s="93"/>
      <c r="N643" s="83"/>
      <c r="P643" s="6" t="s">
        <v>431</v>
      </c>
      <c r="Q643" s="28"/>
      <c r="R643"/>
      <c r="S643"/>
      <c r="T643" s="21"/>
      <c r="U643" s="21"/>
      <c r="W643" s="12"/>
      <c r="X643"/>
      <c r="Z643" t="s">
        <v>422</v>
      </c>
      <c r="AA643" t="s">
        <v>304</v>
      </c>
    </row>
    <row r="644" spans="2:27" ht="15" hidden="1" customHeight="1" x14ac:dyDescent="0.25">
      <c r="B644" t="s">
        <v>169</v>
      </c>
      <c r="C644" t="s">
        <v>556</v>
      </c>
      <c r="D644" t="s">
        <v>269</v>
      </c>
      <c r="E644" t="s">
        <v>173</v>
      </c>
      <c r="F644">
        <v>2022</v>
      </c>
      <c r="G644" s="84">
        <v>3590.05</v>
      </c>
      <c r="H644" t="s">
        <v>418</v>
      </c>
      <c r="J644" s="88"/>
      <c r="L644" s="93"/>
      <c r="N644" s="83"/>
      <c r="P644" s="6" t="s">
        <v>431</v>
      </c>
      <c r="Q644" s="28"/>
      <c r="R644"/>
      <c r="S644"/>
      <c r="T644" s="21"/>
      <c r="U644" s="21"/>
      <c r="W644" s="12"/>
      <c r="X644"/>
      <c r="Z644" t="s">
        <v>422</v>
      </c>
      <c r="AA644" t="s">
        <v>304</v>
      </c>
    </row>
    <row r="645" spans="2:27" ht="15" hidden="1" customHeight="1" x14ac:dyDescent="0.25">
      <c r="B645" t="s">
        <v>169</v>
      </c>
      <c r="C645" t="s">
        <v>556</v>
      </c>
      <c r="D645" t="s">
        <v>269</v>
      </c>
      <c r="E645" t="s">
        <v>311</v>
      </c>
      <c r="F645">
        <v>2022</v>
      </c>
      <c r="G645" s="84">
        <v>5823.2</v>
      </c>
      <c r="H645" t="s">
        <v>418</v>
      </c>
      <c r="J645" s="88"/>
      <c r="L645" s="93"/>
      <c r="N645" s="83"/>
      <c r="P645" s="6" t="s">
        <v>431</v>
      </c>
      <c r="Q645" s="28"/>
      <c r="R645"/>
      <c r="S645"/>
      <c r="T645" s="21"/>
      <c r="U645" s="21"/>
      <c r="W645" s="12"/>
      <c r="X645"/>
      <c r="Z645" t="s">
        <v>422</v>
      </c>
      <c r="AA645" t="s">
        <v>304</v>
      </c>
    </row>
    <row r="646" spans="2:27" ht="15" hidden="1" customHeight="1" x14ac:dyDescent="0.25">
      <c r="B646" t="s">
        <v>169</v>
      </c>
      <c r="C646" t="s">
        <v>556</v>
      </c>
      <c r="D646" t="s">
        <v>269</v>
      </c>
      <c r="E646" t="s">
        <v>166</v>
      </c>
      <c r="F646">
        <v>2020</v>
      </c>
      <c r="G646" s="84">
        <v>2565.6999999999998</v>
      </c>
      <c r="J646" s="88"/>
      <c r="L646" s="93"/>
      <c r="N646" s="83"/>
      <c r="P646" s="6" t="s">
        <v>431</v>
      </c>
      <c r="Q646" s="28"/>
      <c r="R646"/>
      <c r="S646"/>
      <c r="T646" s="21"/>
      <c r="U646" s="21"/>
      <c r="W646" s="12"/>
      <c r="X646"/>
      <c r="Z646" t="s">
        <v>422</v>
      </c>
      <c r="AA646" t="s">
        <v>304</v>
      </c>
    </row>
    <row r="647" spans="2:27" ht="15" hidden="1" customHeight="1" x14ac:dyDescent="0.25">
      <c r="B647" t="s">
        <v>169</v>
      </c>
      <c r="C647" t="s">
        <v>556</v>
      </c>
      <c r="D647" t="s">
        <v>269</v>
      </c>
      <c r="E647" t="s">
        <v>227</v>
      </c>
      <c r="F647">
        <v>2020</v>
      </c>
      <c r="G647" s="84">
        <v>8599.06</v>
      </c>
      <c r="J647" s="88"/>
      <c r="L647" s="93"/>
      <c r="N647" s="83"/>
      <c r="P647" s="6" t="s">
        <v>431</v>
      </c>
      <c r="Q647" s="28"/>
      <c r="R647"/>
      <c r="S647"/>
      <c r="T647" s="21"/>
      <c r="U647" s="21"/>
      <c r="W647" s="12"/>
      <c r="X647"/>
      <c r="Z647" t="s">
        <v>422</v>
      </c>
      <c r="AA647" t="s">
        <v>304</v>
      </c>
    </row>
    <row r="648" spans="2:27" ht="15" hidden="1" customHeight="1" x14ac:dyDescent="0.25">
      <c r="B648" t="s">
        <v>169</v>
      </c>
      <c r="C648" t="s">
        <v>556</v>
      </c>
      <c r="D648" t="s">
        <v>269</v>
      </c>
      <c r="E648" t="s">
        <v>305</v>
      </c>
      <c r="F648">
        <v>2020</v>
      </c>
      <c r="G648" s="84">
        <v>8126.66</v>
      </c>
      <c r="J648" s="88"/>
      <c r="L648" s="93"/>
      <c r="N648" s="83"/>
      <c r="P648" s="6" t="s">
        <v>431</v>
      </c>
      <c r="Q648" s="28"/>
      <c r="R648"/>
      <c r="S648"/>
      <c r="T648" s="21"/>
      <c r="U648" s="21"/>
      <c r="W648" s="12"/>
      <c r="X648"/>
      <c r="Z648" t="s">
        <v>422</v>
      </c>
      <c r="AA648" t="s">
        <v>304</v>
      </c>
    </row>
    <row r="649" spans="2:27" ht="15" hidden="1" customHeight="1" x14ac:dyDescent="0.25">
      <c r="B649" t="s">
        <v>169</v>
      </c>
      <c r="C649" t="s">
        <v>556</v>
      </c>
      <c r="D649" t="s">
        <v>269</v>
      </c>
      <c r="E649" t="s">
        <v>190</v>
      </c>
      <c r="F649">
        <v>2020</v>
      </c>
      <c r="G649" s="84">
        <v>9467.6200000000008</v>
      </c>
      <c r="J649" s="88"/>
      <c r="L649" s="93"/>
      <c r="N649" s="83"/>
      <c r="P649" s="6" t="s">
        <v>431</v>
      </c>
      <c r="Q649" s="28"/>
      <c r="R649"/>
      <c r="S649"/>
      <c r="T649" s="21"/>
      <c r="U649" s="21"/>
      <c r="W649" s="12"/>
      <c r="X649"/>
      <c r="Z649" t="s">
        <v>422</v>
      </c>
      <c r="AA649" t="s">
        <v>304</v>
      </c>
    </row>
    <row r="650" spans="2:27" ht="15" hidden="1" customHeight="1" x14ac:dyDescent="0.25">
      <c r="B650" t="s">
        <v>169</v>
      </c>
      <c r="C650" t="s">
        <v>556</v>
      </c>
      <c r="D650" t="s">
        <v>269</v>
      </c>
      <c r="E650" t="s">
        <v>157</v>
      </c>
      <c r="F650">
        <v>2020</v>
      </c>
      <c r="G650" s="84">
        <v>43301.2</v>
      </c>
      <c r="J650" s="88"/>
      <c r="L650" s="93"/>
      <c r="N650" s="83"/>
      <c r="P650" s="6" t="s">
        <v>431</v>
      </c>
      <c r="Q650" s="28"/>
      <c r="R650"/>
      <c r="S650"/>
      <c r="T650" s="21"/>
      <c r="U650" s="21"/>
      <c r="W650" s="12"/>
      <c r="X650"/>
      <c r="Z650" t="s">
        <v>422</v>
      </c>
      <c r="AA650" t="s">
        <v>304</v>
      </c>
    </row>
    <row r="651" spans="2:27" ht="15" hidden="1" customHeight="1" x14ac:dyDescent="0.25">
      <c r="B651" t="s">
        <v>169</v>
      </c>
      <c r="C651" t="s">
        <v>556</v>
      </c>
      <c r="D651" t="s">
        <v>269</v>
      </c>
      <c r="E651" t="s">
        <v>242</v>
      </c>
      <c r="F651">
        <v>2020</v>
      </c>
      <c r="G651" s="84">
        <v>1632.79</v>
      </c>
      <c r="J651" s="88"/>
      <c r="L651" s="93"/>
      <c r="N651" s="83"/>
      <c r="P651" s="6" t="s">
        <v>431</v>
      </c>
      <c r="Q651" s="28"/>
      <c r="R651"/>
      <c r="S651"/>
      <c r="T651" s="21"/>
      <c r="U651" s="21"/>
      <c r="W651" s="12"/>
      <c r="X651"/>
      <c r="Z651" t="s">
        <v>422</v>
      </c>
      <c r="AA651" t="s">
        <v>304</v>
      </c>
    </row>
    <row r="652" spans="2:27" ht="15" hidden="1" customHeight="1" x14ac:dyDescent="0.25">
      <c r="B652" t="s">
        <v>169</v>
      </c>
      <c r="C652" t="s">
        <v>556</v>
      </c>
      <c r="D652" t="s">
        <v>269</v>
      </c>
      <c r="E652" t="s">
        <v>229</v>
      </c>
      <c r="F652">
        <v>2020</v>
      </c>
      <c r="G652" s="84">
        <v>1892.63</v>
      </c>
      <c r="J652" s="88"/>
      <c r="L652" s="93"/>
      <c r="N652" s="83"/>
      <c r="P652" s="6" t="s">
        <v>431</v>
      </c>
      <c r="Q652" s="28"/>
      <c r="R652"/>
      <c r="S652"/>
      <c r="T652" s="21"/>
      <c r="U652" s="21"/>
      <c r="W652" s="12"/>
      <c r="X652"/>
      <c r="Z652" t="s">
        <v>422</v>
      </c>
      <c r="AA652" t="s">
        <v>304</v>
      </c>
    </row>
    <row r="653" spans="2:27" ht="15" hidden="1" customHeight="1" x14ac:dyDescent="0.25">
      <c r="B653" t="s">
        <v>169</v>
      </c>
      <c r="C653" t="s">
        <v>556</v>
      </c>
      <c r="D653" t="s">
        <v>269</v>
      </c>
      <c r="E653" t="s">
        <v>213</v>
      </c>
      <c r="F653">
        <v>2020</v>
      </c>
      <c r="G653" s="84">
        <v>3108.73</v>
      </c>
      <c r="J653" s="88"/>
      <c r="L653" s="93"/>
      <c r="N653" s="83"/>
      <c r="P653" s="6" t="s">
        <v>431</v>
      </c>
      <c r="Q653" s="28"/>
      <c r="R653"/>
      <c r="S653"/>
      <c r="T653" s="21"/>
      <c r="U653" s="21"/>
      <c r="W653" s="12"/>
      <c r="X653"/>
      <c r="Z653" t="s">
        <v>422</v>
      </c>
      <c r="AA653" t="s">
        <v>304</v>
      </c>
    </row>
    <row r="654" spans="2:27" ht="15" hidden="1" customHeight="1" x14ac:dyDescent="0.25">
      <c r="B654" t="s">
        <v>169</v>
      </c>
      <c r="C654" t="s">
        <v>556</v>
      </c>
      <c r="D654" t="s">
        <v>269</v>
      </c>
      <c r="E654" t="s">
        <v>155</v>
      </c>
      <c r="F654">
        <v>2020</v>
      </c>
      <c r="G654" s="84">
        <v>27329.48</v>
      </c>
      <c r="J654" s="88"/>
      <c r="L654" s="93"/>
      <c r="N654" s="83"/>
      <c r="P654" s="6" t="s">
        <v>431</v>
      </c>
      <c r="Q654" s="28"/>
      <c r="R654"/>
      <c r="S654"/>
      <c r="T654" s="21"/>
      <c r="U654" s="21"/>
      <c r="W654" s="12"/>
      <c r="X654"/>
      <c r="Z654" t="s">
        <v>422</v>
      </c>
      <c r="AA654" t="s">
        <v>304</v>
      </c>
    </row>
    <row r="655" spans="2:27" ht="15" hidden="1" customHeight="1" x14ac:dyDescent="0.25">
      <c r="B655" t="s">
        <v>169</v>
      </c>
      <c r="C655" t="s">
        <v>556</v>
      </c>
      <c r="D655" t="s">
        <v>269</v>
      </c>
      <c r="E655" t="s">
        <v>151</v>
      </c>
      <c r="F655">
        <v>2020</v>
      </c>
      <c r="G655" s="84">
        <v>57086.04</v>
      </c>
      <c r="H655" t="s">
        <v>4</v>
      </c>
      <c r="J655" s="88"/>
      <c r="L655" s="93"/>
      <c r="N655" s="83"/>
      <c r="P655" s="6" t="s">
        <v>431</v>
      </c>
      <c r="Q655" s="28"/>
      <c r="R655"/>
      <c r="S655"/>
      <c r="T655" s="21"/>
      <c r="U655" s="21"/>
      <c r="W655" s="12"/>
      <c r="X655"/>
      <c r="Z655" t="s">
        <v>422</v>
      </c>
      <c r="AA655" t="s">
        <v>304</v>
      </c>
    </row>
    <row r="656" spans="2:27" ht="15" hidden="1" customHeight="1" x14ac:dyDescent="0.25">
      <c r="B656" t="s">
        <v>169</v>
      </c>
      <c r="C656" t="s">
        <v>556</v>
      </c>
      <c r="D656" t="s">
        <v>269</v>
      </c>
      <c r="E656" t="s">
        <v>232</v>
      </c>
      <c r="F656">
        <v>2020</v>
      </c>
      <c r="G656" s="84">
        <v>3774.57</v>
      </c>
      <c r="J656" s="88"/>
      <c r="L656" s="93"/>
      <c r="N656" s="83"/>
      <c r="P656" s="6" t="s">
        <v>431</v>
      </c>
      <c r="Q656" s="28"/>
      <c r="R656"/>
      <c r="S656"/>
      <c r="T656" s="21"/>
      <c r="U656" s="21"/>
      <c r="W656" s="12"/>
      <c r="X656"/>
      <c r="Z656" t="s">
        <v>422</v>
      </c>
      <c r="AA656" t="s">
        <v>304</v>
      </c>
    </row>
    <row r="657" spans="2:27" ht="15" hidden="1" customHeight="1" x14ac:dyDescent="0.25">
      <c r="B657" t="s">
        <v>169</v>
      </c>
      <c r="C657" t="s">
        <v>556</v>
      </c>
      <c r="D657" t="s">
        <v>269</v>
      </c>
      <c r="E657" t="s">
        <v>159</v>
      </c>
      <c r="F657">
        <v>2020</v>
      </c>
      <c r="G657" s="84">
        <v>17022.900000000001</v>
      </c>
      <c r="J657" s="88"/>
      <c r="L657" s="93"/>
      <c r="N657" s="83"/>
      <c r="P657" s="6" t="s">
        <v>431</v>
      </c>
      <c r="Q657" s="28"/>
      <c r="R657"/>
      <c r="S657"/>
      <c r="T657" s="21"/>
      <c r="U657" s="21"/>
      <c r="W657" s="12"/>
      <c r="X657"/>
      <c r="Z657" t="s">
        <v>422</v>
      </c>
      <c r="AA657" t="s">
        <v>304</v>
      </c>
    </row>
    <row r="658" spans="2:27" ht="15" hidden="1" customHeight="1" x14ac:dyDescent="0.25">
      <c r="B658" t="s">
        <v>169</v>
      </c>
      <c r="C658" t="s">
        <v>556</v>
      </c>
      <c r="D658" t="s">
        <v>269</v>
      </c>
      <c r="E658" t="s">
        <v>244</v>
      </c>
      <c r="F658">
        <v>2020</v>
      </c>
      <c r="G658" s="84">
        <v>60.96</v>
      </c>
      <c r="J658" s="88"/>
      <c r="L658" s="93"/>
      <c r="N658" s="83"/>
      <c r="P658" s="6" t="s">
        <v>431</v>
      </c>
      <c r="Q658" s="28"/>
      <c r="R658"/>
      <c r="S658"/>
      <c r="T658" s="21"/>
      <c r="U658" s="21"/>
      <c r="W658" s="12"/>
      <c r="X658"/>
      <c r="Z658" t="s">
        <v>422</v>
      </c>
      <c r="AA658" t="s">
        <v>304</v>
      </c>
    </row>
    <row r="659" spans="2:27" ht="15" hidden="1" customHeight="1" x14ac:dyDescent="0.25">
      <c r="B659" t="s">
        <v>169</v>
      </c>
      <c r="C659" t="s">
        <v>556</v>
      </c>
      <c r="D659" t="s">
        <v>269</v>
      </c>
      <c r="E659" t="s">
        <v>238</v>
      </c>
      <c r="F659">
        <v>2020</v>
      </c>
      <c r="G659" s="84">
        <v>3497.1</v>
      </c>
      <c r="J659" s="88"/>
      <c r="L659" s="93"/>
      <c r="N659" s="83"/>
      <c r="P659" s="6" t="s">
        <v>431</v>
      </c>
      <c r="Q659" s="28"/>
      <c r="R659"/>
      <c r="S659"/>
      <c r="T659" s="21"/>
      <c r="U659" s="21"/>
      <c r="W659" s="12"/>
      <c r="X659"/>
      <c r="Z659" t="s">
        <v>422</v>
      </c>
      <c r="AA659" t="s">
        <v>304</v>
      </c>
    </row>
    <row r="660" spans="2:27" ht="15" hidden="1" customHeight="1" x14ac:dyDescent="0.25">
      <c r="B660" t="s">
        <v>169</v>
      </c>
      <c r="C660" t="s">
        <v>556</v>
      </c>
      <c r="D660" t="s">
        <v>269</v>
      </c>
      <c r="E660" t="s">
        <v>121</v>
      </c>
      <c r="F660">
        <v>2020</v>
      </c>
      <c r="G660" s="84">
        <v>6544.69</v>
      </c>
      <c r="J660" s="88"/>
      <c r="L660" s="93"/>
      <c r="N660" s="83"/>
      <c r="P660" s="6" t="s">
        <v>431</v>
      </c>
      <c r="Q660" s="28"/>
      <c r="R660"/>
      <c r="S660"/>
      <c r="T660" s="21"/>
      <c r="U660" s="21"/>
      <c r="W660" s="12"/>
      <c r="X660"/>
      <c r="Z660" t="s">
        <v>422</v>
      </c>
      <c r="AA660" t="s">
        <v>304</v>
      </c>
    </row>
    <row r="661" spans="2:27" ht="15" hidden="1" customHeight="1" x14ac:dyDescent="0.25">
      <c r="B661" t="s">
        <v>169</v>
      </c>
      <c r="C661" t="s">
        <v>556</v>
      </c>
      <c r="D661" t="s">
        <v>269</v>
      </c>
      <c r="E661" t="s">
        <v>308</v>
      </c>
      <c r="F661">
        <v>2020</v>
      </c>
      <c r="G661" s="84">
        <v>146.16999999999999</v>
      </c>
      <c r="J661" s="88"/>
      <c r="L661" s="93"/>
      <c r="N661" s="83"/>
      <c r="P661" s="6" t="s">
        <v>431</v>
      </c>
      <c r="Q661" s="28"/>
      <c r="R661"/>
      <c r="S661"/>
      <c r="T661" s="21"/>
      <c r="U661" s="21"/>
      <c r="W661" s="12"/>
      <c r="X661"/>
      <c r="Z661" t="s">
        <v>422</v>
      </c>
      <c r="AA661" t="s">
        <v>304</v>
      </c>
    </row>
    <row r="662" spans="2:27" ht="15" hidden="1" customHeight="1" x14ac:dyDescent="0.25">
      <c r="B662" t="s">
        <v>169</v>
      </c>
      <c r="C662" t="s">
        <v>556</v>
      </c>
      <c r="D662" t="s">
        <v>269</v>
      </c>
      <c r="E662" t="s">
        <v>201</v>
      </c>
      <c r="F662">
        <v>2020</v>
      </c>
      <c r="G662" s="84">
        <v>15561.08</v>
      </c>
      <c r="J662" s="88"/>
      <c r="L662" s="93"/>
      <c r="N662" s="83"/>
      <c r="P662" s="6" t="s">
        <v>431</v>
      </c>
      <c r="Q662" s="28"/>
      <c r="R662"/>
      <c r="S662"/>
      <c r="T662" s="21"/>
      <c r="U662" s="21"/>
      <c r="W662" s="12"/>
      <c r="X662"/>
      <c r="Z662" t="s">
        <v>422</v>
      </c>
      <c r="AA662" t="s">
        <v>304</v>
      </c>
    </row>
    <row r="663" spans="2:27" ht="15" hidden="1" customHeight="1" x14ac:dyDescent="0.25">
      <c r="B663" t="s">
        <v>169</v>
      </c>
      <c r="C663" t="s">
        <v>556</v>
      </c>
      <c r="D663" t="s">
        <v>269</v>
      </c>
      <c r="E663" t="s">
        <v>309</v>
      </c>
      <c r="F663">
        <v>2020</v>
      </c>
      <c r="G663" s="84">
        <v>0</v>
      </c>
      <c r="J663" s="88"/>
      <c r="L663" s="93"/>
      <c r="N663" s="83"/>
      <c r="P663" s="6" t="s">
        <v>431</v>
      </c>
      <c r="Q663" s="28"/>
      <c r="R663"/>
      <c r="S663"/>
      <c r="T663" s="21"/>
      <c r="U663" s="21"/>
      <c r="W663" s="12"/>
      <c r="X663"/>
      <c r="Z663" t="s">
        <v>422</v>
      </c>
      <c r="AA663" t="s">
        <v>304</v>
      </c>
    </row>
    <row r="664" spans="2:27" ht="15" hidden="1" customHeight="1" x14ac:dyDescent="0.25">
      <c r="B664" t="s">
        <v>169</v>
      </c>
      <c r="C664" t="s">
        <v>556</v>
      </c>
      <c r="D664" t="s">
        <v>269</v>
      </c>
      <c r="E664" t="s">
        <v>161</v>
      </c>
      <c r="F664">
        <v>2020</v>
      </c>
      <c r="G664" s="84">
        <v>1364.38</v>
      </c>
      <c r="J664" s="88"/>
      <c r="L664" s="93"/>
      <c r="N664" s="83"/>
      <c r="P664" s="6" t="s">
        <v>431</v>
      </c>
      <c r="Q664" s="28"/>
      <c r="R664"/>
      <c r="S664"/>
      <c r="T664" s="21"/>
      <c r="U664" s="21"/>
      <c r="W664" s="12"/>
      <c r="X664"/>
      <c r="Z664" t="s">
        <v>422</v>
      </c>
      <c r="AA664" t="s">
        <v>304</v>
      </c>
    </row>
    <row r="665" spans="2:27" ht="15" hidden="1" customHeight="1" x14ac:dyDescent="0.25">
      <c r="B665" t="s">
        <v>169</v>
      </c>
      <c r="C665" t="s">
        <v>556</v>
      </c>
      <c r="D665" t="s">
        <v>269</v>
      </c>
      <c r="E665" t="s">
        <v>177</v>
      </c>
      <c r="F665">
        <v>2020</v>
      </c>
      <c r="G665" s="109">
        <v>5648.26</v>
      </c>
      <c r="P665" s="6" t="s">
        <v>431</v>
      </c>
      <c r="W665" s="12"/>
      <c r="X665"/>
      <c r="Z665" t="s">
        <v>422</v>
      </c>
      <c r="AA665" t="s">
        <v>304</v>
      </c>
    </row>
    <row r="666" spans="2:27" ht="15" hidden="1" customHeight="1" x14ac:dyDescent="0.25">
      <c r="B666" t="s">
        <v>169</v>
      </c>
      <c r="C666" t="s">
        <v>556</v>
      </c>
      <c r="D666" t="s">
        <v>269</v>
      </c>
      <c r="E666" t="s">
        <v>124</v>
      </c>
      <c r="F666">
        <v>2020</v>
      </c>
      <c r="G666" s="84">
        <v>35031.300000000003</v>
      </c>
      <c r="J666" s="88"/>
      <c r="L666" s="93"/>
      <c r="N666" s="83"/>
      <c r="P666" s="6" t="s">
        <v>431</v>
      </c>
      <c r="Q666" s="28"/>
      <c r="R666"/>
      <c r="S666"/>
      <c r="T666" s="21"/>
      <c r="U666" s="21"/>
      <c r="W666" s="12"/>
      <c r="X666"/>
      <c r="Z666" t="s">
        <v>422</v>
      </c>
      <c r="AA666" t="s">
        <v>304</v>
      </c>
    </row>
    <row r="667" spans="2:27" ht="15" hidden="1" customHeight="1" x14ac:dyDescent="0.25">
      <c r="B667" t="s">
        <v>169</v>
      </c>
      <c r="C667" t="s">
        <v>556</v>
      </c>
      <c r="D667" t="s">
        <v>269</v>
      </c>
      <c r="E667" t="s">
        <v>310</v>
      </c>
      <c r="F667">
        <v>2020</v>
      </c>
      <c r="G667" s="84">
        <v>1055.08</v>
      </c>
      <c r="J667" s="88"/>
      <c r="L667" s="93"/>
      <c r="N667" s="83"/>
      <c r="P667" s="6" t="s">
        <v>431</v>
      </c>
      <c r="Q667" s="28"/>
      <c r="R667"/>
      <c r="S667"/>
      <c r="T667" s="21"/>
      <c r="U667" s="21"/>
      <c r="W667" s="12"/>
      <c r="X667"/>
      <c r="Z667" t="s">
        <v>422</v>
      </c>
      <c r="AA667" t="s">
        <v>304</v>
      </c>
    </row>
    <row r="668" spans="2:27" ht="15" hidden="1" customHeight="1" x14ac:dyDescent="0.25">
      <c r="B668" t="s">
        <v>169</v>
      </c>
      <c r="C668" t="s">
        <v>556</v>
      </c>
      <c r="D668" t="s">
        <v>269</v>
      </c>
      <c r="E668" t="s">
        <v>164</v>
      </c>
      <c r="F668">
        <v>2020</v>
      </c>
      <c r="G668" s="84">
        <v>18153.71</v>
      </c>
      <c r="J668" s="88"/>
      <c r="L668" s="93"/>
      <c r="N668" s="83"/>
      <c r="P668" s="6" t="s">
        <v>431</v>
      </c>
      <c r="Q668" s="28"/>
      <c r="R668"/>
      <c r="S668"/>
      <c r="T668" s="21"/>
      <c r="U668" s="21"/>
      <c r="W668" s="12"/>
      <c r="X668"/>
      <c r="Z668" t="s">
        <v>422</v>
      </c>
      <c r="AA668" t="s">
        <v>304</v>
      </c>
    </row>
    <row r="669" spans="2:27" ht="15" hidden="1" customHeight="1" x14ac:dyDescent="0.25">
      <c r="B669" t="s">
        <v>169</v>
      </c>
      <c r="C669" t="s">
        <v>556</v>
      </c>
      <c r="D669" t="s">
        <v>269</v>
      </c>
      <c r="E669" t="s">
        <v>240</v>
      </c>
      <c r="F669">
        <v>2020</v>
      </c>
      <c r="G669" s="84">
        <v>749.69</v>
      </c>
      <c r="J669" s="88"/>
      <c r="L669" s="93"/>
      <c r="N669" s="83"/>
      <c r="P669" s="6" t="s">
        <v>431</v>
      </c>
      <c r="Q669" s="28"/>
      <c r="R669"/>
      <c r="S669"/>
      <c r="T669" s="21"/>
      <c r="U669" s="21"/>
      <c r="W669" s="12"/>
      <c r="X669"/>
      <c r="Z669" t="s">
        <v>422</v>
      </c>
      <c r="AA669" t="s">
        <v>304</v>
      </c>
    </row>
    <row r="670" spans="2:27" ht="15" hidden="1" customHeight="1" x14ac:dyDescent="0.25">
      <c r="B670" t="s">
        <v>169</v>
      </c>
      <c r="C670" t="s">
        <v>556</v>
      </c>
      <c r="D670" t="s">
        <v>269</v>
      </c>
      <c r="E670" t="s">
        <v>234</v>
      </c>
      <c r="F670">
        <v>2020</v>
      </c>
      <c r="G670" s="84">
        <v>4580.88</v>
      </c>
      <c r="J670" s="88"/>
      <c r="L670" s="93"/>
      <c r="N670" s="83"/>
      <c r="P670" s="6" t="s">
        <v>431</v>
      </c>
      <c r="Q670" s="28"/>
      <c r="R670"/>
      <c r="S670"/>
      <c r="T670" s="21"/>
      <c r="U670" s="21"/>
      <c r="W670" s="12"/>
      <c r="X670"/>
      <c r="Z670" t="s">
        <v>422</v>
      </c>
      <c r="AA670" t="s">
        <v>304</v>
      </c>
    </row>
    <row r="671" spans="2:27" ht="15" hidden="1" customHeight="1" x14ac:dyDescent="0.25">
      <c r="B671" t="s">
        <v>169</v>
      </c>
      <c r="C671" t="s">
        <v>556</v>
      </c>
      <c r="D671" t="s">
        <v>269</v>
      </c>
      <c r="E671" t="s">
        <v>173</v>
      </c>
      <c r="F671">
        <v>2020</v>
      </c>
      <c r="G671" s="84">
        <v>3415.79</v>
      </c>
      <c r="J671" s="88"/>
      <c r="L671" s="93"/>
      <c r="N671" s="83"/>
      <c r="P671" s="6" t="s">
        <v>431</v>
      </c>
      <c r="Q671" s="28"/>
      <c r="R671"/>
      <c r="S671"/>
      <c r="T671" s="21"/>
      <c r="U671" s="21"/>
      <c r="W671" s="12"/>
      <c r="X671"/>
      <c r="Z671" t="s">
        <v>422</v>
      </c>
      <c r="AA671" t="s">
        <v>304</v>
      </c>
    </row>
    <row r="672" spans="2:27" ht="15" hidden="1" customHeight="1" x14ac:dyDescent="0.25">
      <c r="B672" t="s">
        <v>169</v>
      </c>
      <c r="C672" t="s">
        <v>556</v>
      </c>
      <c r="D672" t="s">
        <v>269</v>
      </c>
      <c r="E672" t="s">
        <v>311</v>
      </c>
      <c r="F672">
        <v>2020</v>
      </c>
      <c r="G672" s="84">
        <v>5954.5</v>
      </c>
      <c r="J672" s="88"/>
      <c r="L672" s="93"/>
      <c r="N672" s="83"/>
      <c r="P672" s="6" t="s">
        <v>431</v>
      </c>
      <c r="Q672" s="28"/>
      <c r="R672"/>
      <c r="S672"/>
      <c r="T672" s="21"/>
      <c r="U672" s="21"/>
      <c r="W672" s="12"/>
      <c r="X672"/>
      <c r="Z672" t="s">
        <v>422</v>
      </c>
      <c r="AA672" t="s">
        <v>304</v>
      </c>
    </row>
    <row r="673" spans="2:27" ht="15" hidden="1" customHeight="1" x14ac:dyDescent="0.25">
      <c r="B673" t="s">
        <v>169</v>
      </c>
      <c r="C673" t="s">
        <v>556</v>
      </c>
      <c r="D673" t="s">
        <v>269</v>
      </c>
      <c r="E673" t="s">
        <v>166</v>
      </c>
      <c r="F673">
        <v>2021</v>
      </c>
      <c r="G673" s="84">
        <v>2452.66</v>
      </c>
      <c r="J673" s="88"/>
      <c r="L673" s="93"/>
      <c r="N673" s="83"/>
      <c r="P673" s="6" t="s">
        <v>431</v>
      </c>
      <c r="Q673" s="28"/>
      <c r="R673"/>
      <c r="S673"/>
      <c r="T673" s="21"/>
      <c r="U673" s="21"/>
      <c r="W673" s="12"/>
      <c r="X673"/>
      <c r="Z673" t="s">
        <v>422</v>
      </c>
      <c r="AA673" t="s">
        <v>304</v>
      </c>
    </row>
    <row r="674" spans="2:27" ht="15" hidden="1" customHeight="1" x14ac:dyDescent="0.25">
      <c r="B674" t="s">
        <v>169</v>
      </c>
      <c r="C674" t="s">
        <v>556</v>
      </c>
      <c r="D674" t="s">
        <v>269</v>
      </c>
      <c r="E674" t="s">
        <v>227</v>
      </c>
      <c r="F674">
        <v>2021</v>
      </c>
      <c r="G674" s="84">
        <v>11639.98</v>
      </c>
      <c r="J674" s="88"/>
      <c r="L674" s="93"/>
      <c r="N674" s="83"/>
      <c r="P674" s="6" t="s">
        <v>431</v>
      </c>
      <c r="Q674" s="28"/>
      <c r="R674"/>
      <c r="S674"/>
      <c r="T674" s="21"/>
      <c r="U674" s="21"/>
      <c r="W674" s="12"/>
      <c r="X674"/>
      <c r="Z674" t="s">
        <v>422</v>
      </c>
      <c r="AA674" t="s">
        <v>304</v>
      </c>
    </row>
    <row r="675" spans="2:27" ht="15" hidden="1" customHeight="1" x14ac:dyDescent="0.25">
      <c r="B675" t="s">
        <v>169</v>
      </c>
      <c r="C675" t="s">
        <v>556</v>
      </c>
      <c r="D675" t="s">
        <v>269</v>
      </c>
      <c r="E675" t="s">
        <v>305</v>
      </c>
      <c r="F675">
        <v>2021</v>
      </c>
      <c r="G675" s="84">
        <v>8227.11</v>
      </c>
      <c r="J675" s="88"/>
      <c r="L675" s="93"/>
      <c r="N675" s="83"/>
      <c r="P675" s="6" t="s">
        <v>431</v>
      </c>
      <c r="Q675" s="28"/>
      <c r="R675"/>
      <c r="S675"/>
      <c r="T675" s="21"/>
      <c r="U675" s="21"/>
      <c r="W675" s="12"/>
      <c r="X675"/>
      <c r="Z675" t="s">
        <v>422</v>
      </c>
      <c r="AA675" t="s">
        <v>304</v>
      </c>
    </row>
    <row r="676" spans="2:27" ht="15" hidden="1" customHeight="1" x14ac:dyDescent="0.25">
      <c r="B676" t="s">
        <v>169</v>
      </c>
      <c r="C676" t="s">
        <v>556</v>
      </c>
      <c r="D676" t="s">
        <v>269</v>
      </c>
      <c r="E676" t="s">
        <v>190</v>
      </c>
      <c r="F676">
        <v>2021</v>
      </c>
      <c r="G676" s="84">
        <v>8640.0499999999993</v>
      </c>
      <c r="J676" s="88"/>
      <c r="L676" s="93"/>
      <c r="N676" s="83"/>
      <c r="P676" s="6" t="s">
        <v>431</v>
      </c>
      <c r="Q676" s="28"/>
      <c r="R676"/>
      <c r="S676"/>
      <c r="T676" s="21"/>
      <c r="U676" s="21"/>
      <c r="W676" s="12"/>
      <c r="X676"/>
      <c r="Z676" t="s">
        <v>422</v>
      </c>
      <c r="AA676" t="s">
        <v>304</v>
      </c>
    </row>
    <row r="677" spans="2:27" ht="15" hidden="1" customHeight="1" x14ac:dyDescent="0.25">
      <c r="B677" t="s">
        <v>169</v>
      </c>
      <c r="C677" t="s">
        <v>556</v>
      </c>
      <c r="D677" t="s">
        <v>269</v>
      </c>
      <c r="E677" t="s">
        <v>157</v>
      </c>
      <c r="F677">
        <v>2021</v>
      </c>
      <c r="G677" s="84">
        <v>42397.599999999999</v>
      </c>
      <c r="J677" s="88"/>
      <c r="L677" s="93"/>
      <c r="N677" s="83"/>
      <c r="P677" s="6" t="s">
        <v>431</v>
      </c>
      <c r="Q677" s="28"/>
      <c r="R677"/>
      <c r="S677"/>
      <c r="T677" s="21"/>
      <c r="U677" s="21"/>
      <c r="W677" s="12"/>
      <c r="X677"/>
      <c r="Z677" t="s">
        <v>422</v>
      </c>
      <c r="AA677" t="s">
        <v>304</v>
      </c>
    </row>
    <row r="678" spans="2:27" ht="15" hidden="1" customHeight="1" x14ac:dyDescent="0.25">
      <c r="B678" t="s">
        <v>169</v>
      </c>
      <c r="C678" t="s">
        <v>556</v>
      </c>
      <c r="D678" t="s">
        <v>269</v>
      </c>
      <c r="E678" t="s">
        <v>242</v>
      </c>
      <c r="F678">
        <v>2021</v>
      </c>
      <c r="G678" s="84">
        <v>1285.75</v>
      </c>
      <c r="J678" s="88"/>
      <c r="L678" s="93"/>
      <c r="N678" s="83"/>
      <c r="P678" s="6" t="s">
        <v>431</v>
      </c>
      <c r="Q678" s="28"/>
      <c r="R678"/>
      <c r="S678"/>
      <c r="T678" s="21"/>
      <c r="U678" s="21"/>
      <c r="W678" s="12"/>
      <c r="X678"/>
      <c r="Z678" t="s">
        <v>422</v>
      </c>
      <c r="AA678" t="s">
        <v>304</v>
      </c>
    </row>
    <row r="679" spans="2:27" ht="15" hidden="1" customHeight="1" x14ac:dyDescent="0.25">
      <c r="B679" t="s">
        <v>169</v>
      </c>
      <c r="C679" t="s">
        <v>556</v>
      </c>
      <c r="D679" t="s">
        <v>269</v>
      </c>
      <c r="E679" t="s">
        <v>229</v>
      </c>
      <c r="F679">
        <v>2021</v>
      </c>
      <c r="G679" s="84">
        <v>2363.9699999999998</v>
      </c>
      <c r="J679" s="88"/>
      <c r="L679" s="93"/>
      <c r="N679" s="83"/>
      <c r="P679" s="6" t="s">
        <v>431</v>
      </c>
      <c r="Q679" s="28"/>
      <c r="R679"/>
      <c r="S679"/>
      <c r="T679" s="21"/>
      <c r="U679" s="21"/>
      <c r="W679" s="12"/>
      <c r="X679"/>
      <c r="Z679" t="s">
        <v>422</v>
      </c>
      <c r="AA679" t="s">
        <v>304</v>
      </c>
    </row>
    <row r="680" spans="2:27" ht="15" hidden="1" customHeight="1" x14ac:dyDescent="0.25">
      <c r="B680" t="s">
        <v>169</v>
      </c>
      <c r="C680" t="s">
        <v>556</v>
      </c>
      <c r="D680" t="s">
        <v>269</v>
      </c>
      <c r="E680" t="s">
        <v>213</v>
      </c>
      <c r="F680">
        <v>2021</v>
      </c>
      <c r="G680" s="84">
        <v>3236.56</v>
      </c>
      <c r="J680" s="88"/>
      <c r="L680" s="93"/>
      <c r="N680" s="83"/>
      <c r="P680" s="6" t="s">
        <v>431</v>
      </c>
      <c r="Q680" s="28"/>
      <c r="R680"/>
      <c r="S680"/>
      <c r="T680" s="21"/>
      <c r="U680" s="21"/>
      <c r="W680" s="12"/>
      <c r="X680"/>
      <c r="Z680" t="s">
        <v>422</v>
      </c>
      <c r="AA680" t="s">
        <v>304</v>
      </c>
    </row>
    <row r="681" spans="2:27" ht="15" hidden="1" customHeight="1" x14ac:dyDescent="0.25">
      <c r="B681" t="s">
        <v>169</v>
      </c>
      <c r="C681" t="s">
        <v>556</v>
      </c>
      <c r="D681" t="s">
        <v>269</v>
      </c>
      <c r="E681" t="s">
        <v>155</v>
      </c>
      <c r="F681">
        <v>2021</v>
      </c>
      <c r="G681" s="84">
        <v>25517.599999999999</v>
      </c>
      <c r="J681" s="88"/>
      <c r="L681" s="93"/>
      <c r="N681" s="83"/>
      <c r="P681" s="6" t="s">
        <v>431</v>
      </c>
      <c r="Q681" s="28"/>
      <c r="R681"/>
      <c r="S681"/>
      <c r="T681" s="21"/>
      <c r="U681" s="21"/>
      <c r="W681" s="12"/>
      <c r="X681"/>
      <c r="Z681" t="s">
        <v>422</v>
      </c>
      <c r="AA681" t="s">
        <v>304</v>
      </c>
    </row>
    <row r="682" spans="2:27" ht="15" hidden="1" customHeight="1" x14ac:dyDescent="0.25">
      <c r="B682" t="s">
        <v>169</v>
      </c>
      <c r="C682" t="s">
        <v>556</v>
      </c>
      <c r="D682" t="s">
        <v>269</v>
      </c>
      <c r="E682" t="s">
        <v>151</v>
      </c>
      <c r="F682">
        <v>2021</v>
      </c>
      <c r="G682" s="84">
        <v>66877.88</v>
      </c>
      <c r="J682" s="88"/>
      <c r="L682" s="93"/>
      <c r="N682" s="83"/>
      <c r="P682" s="6" t="s">
        <v>431</v>
      </c>
      <c r="Q682" s="28"/>
      <c r="R682"/>
      <c r="S682"/>
      <c r="T682" s="21"/>
      <c r="U682" s="21"/>
      <c r="W682" s="12"/>
      <c r="X682"/>
      <c r="Z682" t="s">
        <v>422</v>
      </c>
      <c r="AA682" t="s">
        <v>304</v>
      </c>
    </row>
    <row r="683" spans="2:27" ht="15" hidden="1" customHeight="1" x14ac:dyDescent="0.25">
      <c r="B683" t="s">
        <v>169</v>
      </c>
      <c r="C683" t="s">
        <v>556</v>
      </c>
      <c r="D683" t="s">
        <v>269</v>
      </c>
      <c r="E683" t="s">
        <v>232</v>
      </c>
      <c r="F683">
        <v>2021</v>
      </c>
      <c r="G683" s="84">
        <v>3671.23</v>
      </c>
      <c r="J683" s="88"/>
      <c r="L683" s="93"/>
      <c r="N683" s="83"/>
      <c r="P683" s="6" t="s">
        <v>431</v>
      </c>
      <c r="Q683" s="28"/>
      <c r="R683"/>
      <c r="S683"/>
      <c r="T683" s="21"/>
      <c r="U683" s="21"/>
      <c r="W683" s="12"/>
      <c r="X683"/>
      <c r="Z683" t="s">
        <v>422</v>
      </c>
      <c r="AA683" t="s">
        <v>304</v>
      </c>
    </row>
    <row r="684" spans="2:27" ht="15" hidden="1" customHeight="1" x14ac:dyDescent="0.25">
      <c r="B684" t="s">
        <v>169</v>
      </c>
      <c r="C684" t="s">
        <v>556</v>
      </c>
      <c r="D684" t="s">
        <v>269</v>
      </c>
      <c r="E684" t="s">
        <v>159</v>
      </c>
      <c r="F684">
        <v>2021</v>
      </c>
      <c r="G684" s="84">
        <v>16632.66</v>
      </c>
      <c r="J684" s="88"/>
      <c r="L684" s="93"/>
      <c r="N684" s="83"/>
      <c r="P684" s="6" t="s">
        <v>431</v>
      </c>
      <c r="Q684" s="28"/>
      <c r="R684"/>
      <c r="S684"/>
      <c r="T684" s="21"/>
      <c r="U684" s="21"/>
      <c r="W684" s="12"/>
      <c r="X684"/>
      <c r="Z684" t="s">
        <v>422</v>
      </c>
      <c r="AA684" t="s">
        <v>304</v>
      </c>
    </row>
    <row r="685" spans="2:27" ht="15" hidden="1" customHeight="1" x14ac:dyDescent="0.25">
      <c r="B685" t="s">
        <v>169</v>
      </c>
      <c r="C685" t="s">
        <v>556</v>
      </c>
      <c r="D685" t="s">
        <v>269</v>
      </c>
      <c r="E685" t="s">
        <v>244</v>
      </c>
      <c r="F685">
        <v>2021</v>
      </c>
      <c r="G685" s="84">
        <v>52.49</v>
      </c>
      <c r="J685" s="88"/>
      <c r="L685" s="93"/>
      <c r="N685" s="83"/>
      <c r="P685" s="6" t="s">
        <v>431</v>
      </c>
      <c r="Q685" s="28"/>
      <c r="R685"/>
      <c r="S685"/>
      <c r="T685" s="21"/>
      <c r="U685" s="21"/>
      <c r="W685" s="12"/>
      <c r="X685"/>
      <c r="Z685" t="s">
        <v>422</v>
      </c>
      <c r="AA685" t="s">
        <v>304</v>
      </c>
    </row>
    <row r="686" spans="2:27" ht="15" hidden="1" customHeight="1" x14ac:dyDescent="0.25">
      <c r="B686" t="s">
        <v>169</v>
      </c>
      <c r="C686" t="s">
        <v>556</v>
      </c>
      <c r="D686" t="s">
        <v>269</v>
      </c>
      <c r="E686" t="s">
        <v>238</v>
      </c>
      <c r="F686">
        <v>2021</v>
      </c>
      <c r="G686" s="84">
        <v>2994.6</v>
      </c>
      <c r="J686" s="88"/>
      <c r="L686" s="93"/>
      <c r="N686" s="83"/>
      <c r="P686" s="6" t="s">
        <v>431</v>
      </c>
      <c r="Q686" s="28"/>
      <c r="R686"/>
      <c r="S686"/>
      <c r="T686" s="21"/>
      <c r="U686" s="21"/>
      <c r="W686" s="12"/>
      <c r="X686"/>
      <c r="Z686" t="s">
        <v>422</v>
      </c>
      <c r="AA686" t="s">
        <v>304</v>
      </c>
    </row>
    <row r="687" spans="2:27" ht="15" hidden="1" customHeight="1" x14ac:dyDescent="0.25">
      <c r="B687" t="s">
        <v>169</v>
      </c>
      <c r="C687" t="s">
        <v>556</v>
      </c>
      <c r="D687" t="s">
        <v>269</v>
      </c>
      <c r="E687" t="s">
        <v>121</v>
      </c>
      <c r="F687">
        <v>2021</v>
      </c>
      <c r="G687" s="84">
        <v>5340.82</v>
      </c>
      <c r="J687" s="88"/>
      <c r="L687" s="93"/>
      <c r="N687" s="83"/>
      <c r="P687" s="6" t="s">
        <v>431</v>
      </c>
      <c r="Q687" s="28"/>
      <c r="R687"/>
      <c r="S687"/>
      <c r="T687" s="21"/>
      <c r="U687" s="21"/>
      <c r="W687" s="12"/>
      <c r="X687"/>
      <c r="Z687" t="s">
        <v>422</v>
      </c>
      <c r="AA687" t="s">
        <v>304</v>
      </c>
    </row>
    <row r="688" spans="2:27" ht="15" hidden="1" customHeight="1" x14ac:dyDescent="0.25">
      <c r="B688" t="s">
        <v>169</v>
      </c>
      <c r="C688" t="s">
        <v>556</v>
      </c>
      <c r="D688" t="s">
        <v>269</v>
      </c>
      <c r="E688" t="s">
        <v>308</v>
      </c>
      <c r="F688">
        <v>2021</v>
      </c>
      <c r="G688" s="84">
        <v>147.16999999999999</v>
      </c>
      <c r="J688" s="88"/>
      <c r="L688" s="93"/>
      <c r="N688" s="83"/>
      <c r="P688" s="6" t="s">
        <v>431</v>
      </c>
      <c r="Q688" s="28"/>
      <c r="R688"/>
      <c r="S688"/>
      <c r="T688" s="21"/>
      <c r="U688" s="21"/>
      <c r="W688" s="12"/>
      <c r="X688"/>
      <c r="Z688" t="s">
        <v>422</v>
      </c>
      <c r="AA688" t="s">
        <v>304</v>
      </c>
    </row>
    <row r="689" spans="2:27" ht="15" hidden="1" customHeight="1" x14ac:dyDescent="0.25">
      <c r="B689" t="s">
        <v>169</v>
      </c>
      <c r="C689" t="s">
        <v>556</v>
      </c>
      <c r="D689" t="s">
        <v>269</v>
      </c>
      <c r="E689" t="s">
        <v>201</v>
      </c>
      <c r="F689">
        <v>2021</v>
      </c>
      <c r="G689" s="84">
        <v>13969.54</v>
      </c>
      <c r="J689" s="88"/>
      <c r="L689" s="93"/>
      <c r="N689" s="83"/>
      <c r="P689" s="6" t="s">
        <v>431</v>
      </c>
      <c r="Q689" s="28"/>
      <c r="R689"/>
      <c r="S689"/>
      <c r="T689" s="21"/>
      <c r="U689" s="21"/>
      <c r="W689" s="12"/>
      <c r="X689"/>
      <c r="Z689" t="s">
        <v>422</v>
      </c>
      <c r="AA689" t="s">
        <v>304</v>
      </c>
    </row>
    <row r="690" spans="2:27" ht="15" hidden="1" customHeight="1" x14ac:dyDescent="0.25">
      <c r="B690" t="s">
        <v>169</v>
      </c>
      <c r="C690" t="s">
        <v>556</v>
      </c>
      <c r="D690" t="s">
        <v>269</v>
      </c>
      <c r="E690" t="s">
        <v>309</v>
      </c>
      <c r="F690">
        <v>2021</v>
      </c>
      <c r="G690" s="84">
        <v>0</v>
      </c>
      <c r="J690" s="88"/>
      <c r="L690" s="93"/>
      <c r="N690" s="83"/>
      <c r="P690" s="6" t="s">
        <v>431</v>
      </c>
      <c r="Q690" s="28"/>
      <c r="R690"/>
      <c r="S690"/>
      <c r="T690" s="21"/>
      <c r="U690" s="21"/>
      <c r="W690" s="12"/>
      <c r="X690"/>
      <c r="Z690" t="s">
        <v>422</v>
      </c>
      <c r="AA690" t="s">
        <v>304</v>
      </c>
    </row>
    <row r="691" spans="2:27" ht="15" hidden="1" customHeight="1" x14ac:dyDescent="0.25">
      <c r="B691" t="s">
        <v>169</v>
      </c>
      <c r="C691" t="s">
        <v>556</v>
      </c>
      <c r="D691" t="s">
        <v>269</v>
      </c>
      <c r="E691" t="s">
        <v>161</v>
      </c>
      <c r="F691">
        <v>2021</v>
      </c>
      <c r="G691" s="84">
        <v>1336.32</v>
      </c>
      <c r="J691" s="88"/>
      <c r="L691" s="93"/>
      <c r="N691" s="83"/>
      <c r="P691" s="6" t="s">
        <v>431</v>
      </c>
      <c r="Q691" s="28"/>
      <c r="R691"/>
      <c r="S691"/>
      <c r="T691" s="21"/>
      <c r="U691" s="21"/>
      <c r="W691" s="12"/>
      <c r="X691"/>
      <c r="Z691" t="s">
        <v>422</v>
      </c>
      <c r="AA691" t="s">
        <v>304</v>
      </c>
    </row>
    <row r="692" spans="2:27" ht="15" hidden="1" customHeight="1" x14ac:dyDescent="0.25">
      <c r="B692" t="s">
        <v>169</v>
      </c>
      <c r="C692" t="s">
        <v>556</v>
      </c>
      <c r="D692" t="s">
        <v>269</v>
      </c>
      <c r="E692" t="s">
        <v>177</v>
      </c>
      <c r="F692">
        <v>2021</v>
      </c>
      <c r="G692" s="109">
        <v>5318.08</v>
      </c>
      <c r="P692" s="6" t="s">
        <v>431</v>
      </c>
      <c r="W692" s="12"/>
      <c r="X692"/>
      <c r="Z692" t="s">
        <v>422</v>
      </c>
      <c r="AA692" t="s">
        <v>304</v>
      </c>
    </row>
    <row r="693" spans="2:27" ht="15" hidden="1" customHeight="1" x14ac:dyDescent="0.25">
      <c r="B693" t="s">
        <v>169</v>
      </c>
      <c r="C693" t="s">
        <v>556</v>
      </c>
      <c r="D693" t="s">
        <v>269</v>
      </c>
      <c r="E693" t="s">
        <v>124</v>
      </c>
      <c r="F693">
        <v>2021</v>
      </c>
      <c r="G693" s="84">
        <v>33996.28</v>
      </c>
      <c r="J693" s="88"/>
      <c r="L693" s="93"/>
      <c r="N693" s="83"/>
      <c r="P693" s="6" t="s">
        <v>431</v>
      </c>
      <c r="Q693" s="28"/>
      <c r="R693"/>
      <c r="S693"/>
      <c r="T693" s="21"/>
      <c r="U693" s="21"/>
      <c r="W693" s="12"/>
      <c r="X693"/>
      <c r="Z693" t="s">
        <v>422</v>
      </c>
      <c r="AA693" t="s">
        <v>304</v>
      </c>
    </row>
    <row r="694" spans="2:27" ht="15" hidden="1" customHeight="1" x14ac:dyDescent="0.25">
      <c r="B694" t="s">
        <v>169</v>
      </c>
      <c r="C694" t="s">
        <v>556</v>
      </c>
      <c r="D694" t="s">
        <v>269</v>
      </c>
      <c r="E694" t="s">
        <v>310</v>
      </c>
      <c r="F694">
        <v>2021</v>
      </c>
      <c r="G694" s="84">
        <v>1127.7</v>
      </c>
      <c r="J694" s="88"/>
      <c r="L694" s="93"/>
      <c r="N694" s="83"/>
      <c r="P694" s="6" t="s">
        <v>431</v>
      </c>
      <c r="Q694" s="28"/>
      <c r="R694"/>
      <c r="S694"/>
      <c r="T694" s="21"/>
      <c r="U694" s="21"/>
      <c r="W694" s="12"/>
      <c r="X694"/>
      <c r="Z694" t="s">
        <v>422</v>
      </c>
      <c r="AA694" t="s">
        <v>304</v>
      </c>
    </row>
    <row r="695" spans="2:27" ht="15" hidden="1" customHeight="1" x14ac:dyDescent="0.25">
      <c r="B695" t="s">
        <v>169</v>
      </c>
      <c r="C695" t="s">
        <v>556</v>
      </c>
      <c r="D695" t="s">
        <v>269</v>
      </c>
      <c r="E695" t="s">
        <v>164</v>
      </c>
      <c r="F695">
        <v>2021</v>
      </c>
      <c r="G695" s="84">
        <v>27791.26</v>
      </c>
      <c r="J695" s="88"/>
      <c r="L695" s="93"/>
      <c r="N695" s="83"/>
      <c r="P695" s="6" t="s">
        <v>431</v>
      </c>
      <c r="Q695" s="28"/>
      <c r="R695"/>
      <c r="S695"/>
      <c r="T695" s="21"/>
      <c r="U695" s="21"/>
      <c r="W695" s="12"/>
      <c r="X695"/>
      <c r="Z695" t="s">
        <v>422</v>
      </c>
      <c r="AA695" t="s">
        <v>304</v>
      </c>
    </row>
    <row r="696" spans="2:27" ht="15" hidden="1" customHeight="1" x14ac:dyDescent="0.25">
      <c r="B696" t="s">
        <v>169</v>
      </c>
      <c r="C696" t="s">
        <v>556</v>
      </c>
      <c r="D696" t="s">
        <v>269</v>
      </c>
      <c r="E696" t="s">
        <v>240</v>
      </c>
      <c r="F696">
        <v>2021</v>
      </c>
      <c r="G696" s="84">
        <v>700.55</v>
      </c>
      <c r="J696" s="88"/>
      <c r="L696" s="93"/>
      <c r="N696" s="83"/>
      <c r="P696" s="6" t="s">
        <v>431</v>
      </c>
      <c r="Q696" s="28"/>
      <c r="R696"/>
      <c r="S696"/>
      <c r="T696" s="21"/>
      <c r="U696" s="21"/>
      <c r="W696" s="12"/>
      <c r="X696"/>
      <c r="Z696" t="s">
        <v>422</v>
      </c>
      <c r="AA696" t="s">
        <v>304</v>
      </c>
    </row>
    <row r="697" spans="2:27" ht="15" hidden="1" customHeight="1" x14ac:dyDescent="0.25">
      <c r="B697" t="s">
        <v>169</v>
      </c>
      <c r="C697" t="s">
        <v>556</v>
      </c>
      <c r="D697" t="s">
        <v>269</v>
      </c>
      <c r="E697" t="s">
        <v>234</v>
      </c>
      <c r="F697">
        <v>2021</v>
      </c>
      <c r="G697" s="84">
        <v>4308.04</v>
      </c>
      <c r="J697" s="88"/>
      <c r="L697" s="93"/>
      <c r="N697" s="83"/>
      <c r="P697" s="6" t="s">
        <v>431</v>
      </c>
      <c r="Q697" s="28"/>
      <c r="R697"/>
      <c r="S697"/>
      <c r="T697" s="21"/>
      <c r="U697" s="21"/>
      <c r="W697" s="12"/>
      <c r="X697"/>
      <c r="Z697" t="s">
        <v>422</v>
      </c>
      <c r="AA697" t="s">
        <v>304</v>
      </c>
    </row>
    <row r="698" spans="2:27" ht="15" hidden="1" customHeight="1" x14ac:dyDescent="0.25">
      <c r="B698" t="s">
        <v>169</v>
      </c>
      <c r="C698" t="s">
        <v>556</v>
      </c>
      <c r="D698" t="s">
        <v>269</v>
      </c>
      <c r="E698" t="s">
        <v>173</v>
      </c>
      <c r="F698">
        <v>2021</v>
      </c>
      <c r="G698" s="84">
        <v>2648.69</v>
      </c>
      <c r="J698" s="88"/>
      <c r="L698" s="93"/>
      <c r="N698" s="83"/>
      <c r="P698" s="6" t="s">
        <v>431</v>
      </c>
      <c r="Q698" s="28"/>
      <c r="R698"/>
      <c r="S698"/>
      <c r="T698" s="21"/>
      <c r="U698" s="21"/>
      <c r="W698" s="12"/>
      <c r="X698"/>
      <c r="Z698" t="s">
        <v>422</v>
      </c>
      <c r="AA698" t="s">
        <v>304</v>
      </c>
    </row>
    <row r="699" spans="2:27" ht="15" hidden="1" customHeight="1" x14ac:dyDescent="0.25">
      <c r="B699" t="s">
        <v>169</v>
      </c>
      <c r="C699" t="s">
        <v>556</v>
      </c>
      <c r="D699" t="s">
        <v>269</v>
      </c>
      <c r="E699" t="s">
        <v>311</v>
      </c>
      <c r="F699">
        <v>2021</v>
      </c>
      <c r="G699" s="84">
        <v>4980.3</v>
      </c>
      <c r="J699" s="88"/>
      <c r="L699" s="93"/>
      <c r="N699" s="83"/>
      <c r="P699" s="6" t="s">
        <v>431</v>
      </c>
      <c r="Q699" s="28"/>
      <c r="R699"/>
      <c r="S699"/>
      <c r="T699" s="21"/>
      <c r="U699" s="21"/>
      <c r="W699" s="12"/>
      <c r="X699"/>
      <c r="Z699" t="s">
        <v>422</v>
      </c>
      <c r="AA699" t="s">
        <v>304</v>
      </c>
    </row>
    <row r="700" spans="2:27" ht="15" customHeight="1" x14ac:dyDescent="0.25">
      <c r="B700" t="s">
        <v>261</v>
      </c>
      <c r="C700" s="54" t="s">
        <v>400</v>
      </c>
      <c r="D700" t="s">
        <v>269</v>
      </c>
      <c r="E700" t="s">
        <v>166</v>
      </c>
      <c r="F700">
        <v>2020</v>
      </c>
      <c r="G700" s="84">
        <v>254.51</v>
      </c>
      <c r="J700" s="88"/>
      <c r="L700" s="93"/>
      <c r="N700" s="83"/>
      <c r="P700" s="6" t="s">
        <v>431</v>
      </c>
      <c r="Q700" s="28"/>
      <c r="R700"/>
      <c r="S700"/>
      <c r="T700" s="21"/>
      <c r="U700" s="21"/>
      <c r="W700" s="122">
        <v>6.5000000000000002E-2</v>
      </c>
      <c r="X700" t="s">
        <v>608</v>
      </c>
      <c r="Z700" t="s">
        <v>423</v>
      </c>
      <c r="AA700" t="s">
        <v>304</v>
      </c>
    </row>
    <row r="701" spans="2:27" ht="15" customHeight="1" x14ac:dyDescent="0.25">
      <c r="B701" t="s">
        <v>261</v>
      </c>
      <c r="C701" s="54" t="s">
        <v>400</v>
      </c>
      <c r="D701" t="s">
        <v>269</v>
      </c>
      <c r="E701" t="s">
        <v>227</v>
      </c>
      <c r="F701">
        <v>2020</v>
      </c>
      <c r="G701" s="84">
        <v>6.24</v>
      </c>
      <c r="J701" s="88"/>
      <c r="L701" s="93"/>
      <c r="N701" s="83"/>
      <c r="P701" s="6" t="s">
        <v>431</v>
      </c>
      <c r="Q701" s="28"/>
      <c r="R701"/>
      <c r="S701"/>
      <c r="T701" s="21"/>
      <c r="U701" s="21"/>
      <c r="W701" s="122">
        <v>6.5000000000000002E-2</v>
      </c>
      <c r="X701" t="s">
        <v>608</v>
      </c>
      <c r="Z701" t="s">
        <v>423</v>
      </c>
      <c r="AA701" t="s">
        <v>304</v>
      </c>
    </row>
    <row r="702" spans="2:27" ht="15" customHeight="1" x14ac:dyDescent="0.25">
      <c r="B702" t="s">
        <v>261</v>
      </c>
      <c r="C702" s="54" t="s">
        <v>400</v>
      </c>
      <c r="D702" t="s">
        <v>269</v>
      </c>
      <c r="E702" t="s">
        <v>305</v>
      </c>
      <c r="F702">
        <v>2020</v>
      </c>
      <c r="G702" s="84">
        <v>72.52</v>
      </c>
      <c r="J702" s="88"/>
      <c r="L702" s="93"/>
      <c r="N702" s="83"/>
      <c r="P702" s="6" t="s">
        <v>431</v>
      </c>
      <c r="Q702" s="28"/>
      <c r="R702"/>
      <c r="S702"/>
      <c r="T702" s="21"/>
      <c r="U702" s="21"/>
      <c r="W702" s="122">
        <v>6.5000000000000002E-2</v>
      </c>
      <c r="X702" t="s">
        <v>608</v>
      </c>
      <c r="Z702" t="s">
        <v>423</v>
      </c>
      <c r="AA702" t="s">
        <v>304</v>
      </c>
    </row>
    <row r="703" spans="2:27" ht="15" customHeight="1" x14ac:dyDescent="0.25">
      <c r="B703" t="s">
        <v>261</v>
      </c>
      <c r="C703" s="54" t="s">
        <v>400</v>
      </c>
      <c r="D703" t="s">
        <v>269</v>
      </c>
      <c r="E703" t="s">
        <v>190</v>
      </c>
      <c r="F703">
        <v>2020</v>
      </c>
      <c r="G703" s="84">
        <v>121.2</v>
      </c>
      <c r="J703" s="88"/>
      <c r="L703" s="93"/>
      <c r="N703" s="83"/>
      <c r="P703" s="6" t="s">
        <v>431</v>
      </c>
      <c r="Q703" s="28"/>
      <c r="R703"/>
      <c r="S703"/>
      <c r="T703" s="21"/>
      <c r="U703" s="21"/>
      <c r="W703" s="122">
        <v>6.5000000000000002E-2</v>
      </c>
      <c r="X703" t="s">
        <v>608</v>
      </c>
      <c r="Z703" t="s">
        <v>423</v>
      </c>
      <c r="AA703" t="s">
        <v>304</v>
      </c>
    </row>
    <row r="704" spans="2:27" ht="15" customHeight="1" x14ac:dyDescent="0.25">
      <c r="B704" t="s">
        <v>261</v>
      </c>
      <c r="C704" s="54" t="s">
        <v>400</v>
      </c>
      <c r="D704" t="s">
        <v>269</v>
      </c>
      <c r="E704" t="s">
        <v>157</v>
      </c>
      <c r="F704">
        <v>2020</v>
      </c>
      <c r="G704" s="84">
        <v>1090</v>
      </c>
      <c r="J704" s="88"/>
      <c r="L704" s="93"/>
      <c r="N704" s="83"/>
      <c r="P704" s="6" t="s">
        <v>431</v>
      </c>
      <c r="Q704" s="28"/>
      <c r="R704"/>
      <c r="S704"/>
      <c r="T704" s="21"/>
      <c r="U704" s="21"/>
      <c r="W704" s="122">
        <v>6.5000000000000002E-2</v>
      </c>
      <c r="X704" t="s">
        <v>608</v>
      </c>
      <c r="Z704" t="s">
        <v>423</v>
      </c>
      <c r="AA704" t="s">
        <v>304</v>
      </c>
    </row>
    <row r="705" spans="2:27" ht="15" customHeight="1" x14ac:dyDescent="0.25">
      <c r="B705" t="s">
        <v>261</v>
      </c>
      <c r="C705" s="54" t="s">
        <v>400</v>
      </c>
      <c r="D705" t="s">
        <v>269</v>
      </c>
      <c r="E705" t="s">
        <v>242</v>
      </c>
      <c r="F705">
        <v>2020</v>
      </c>
      <c r="G705" s="84">
        <v>8.89</v>
      </c>
      <c r="J705" s="88"/>
      <c r="L705" s="93"/>
      <c r="N705" s="83"/>
      <c r="P705" s="6" t="s">
        <v>431</v>
      </c>
      <c r="Q705" s="28"/>
      <c r="R705"/>
      <c r="S705"/>
      <c r="T705" s="21"/>
      <c r="U705" s="21"/>
      <c r="W705" s="122">
        <v>6.5000000000000002E-2</v>
      </c>
      <c r="X705" t="s">
        <v>608</v>
      </c>
      <c r="Z705" t="s">
        <v>423</v>
      </c>
      <c r="AA705" t="s">
        <v>304</v>
      </c>
    </row>
    <row r="706" spans="2:27" ht="15" customHeight="1" x14ac:dyDescent="0.25">
      <c r="B706" t="s">
        <v>261</v>
      </c>
      <c r="C706" s="54" t="s">
        <v>400</v>
      </c>
      <c r="D706" t="s">
        <v>269</v>
      </c>
      <c r="E706" t="s">
        <v>229</v>
      </c>
      <c r="F706">
        <v>2020</v>
      </c>
      <c r="G706" s="84">
        <v>633.38</v>
      </c>
      <c r="J706" s="88"/>
      <c r="L706" s="93"/>
      <c r="N706" s="83"/>
      <c r="P706" s="6" t="s">
        <v>431</v>
      </c>
      <c r="Q706" s="28"/>
      <c r="R706"/>
      <c r="S706"/>
      <c r="T706" s="21"/>
      <c r="U706" s="21"/>
      <c r="W706" s="122">
        <v>6.5000000000000002E-2</v>
      </c>
      <c r="X706" t="s">
        <v>608</v>
      </c>
      <c r="Z706" t="s">
        <v>423</v>
      </c>
      <c r="AA706" t="s">
        <v>304</v>
      </c>
    </row>
    <row r="707" spans="2:27" ht="15" customHeight="1" x14ac:dyDescent="0.25">
      <c r="B707" t="s">
        <v>261</v>
      </c>
      <c r="C707" s="54" t="s">
        <v>400</v>
      </c>
      <c r="D707" t="s">
        <v>269</v>
      </c>
      <c r="E707" t="s">
        <v>213</v>
      </c>
      <c r="F707">
        <v>2020</v>
      </c>
      <c r="G707" s="84">
        <v>34.729999999999997</v>
      </c>
      <c r="J707" s="88"/>
      <c r="L707" s="93"/>
      <c r="N707" s="83"/>
      <c r="P707" s="6" t="s">
        <v>431</v>
      </c>
      <c r="Q707" s="28"/>
      <c r="R707"/>
      <c r="S707"/>
      <c r="T707" s="21"/>
      <c r="U707" s="21"/>
      <c r="W707" s="122">
        <v>6.5000000000000002E-2</v>
      </c>
      <c r="X707" t="s">
        <v>608</v>
      </c>
      <c r="Z707" t="s">
        <v>423</v>
      </c>
      <c r="AA707" t="s">
        <v>304</v>
      </c>
    </row>
    <row r="708" spans="2:27" ht="15" customHeight="1" x14ac:dyDescent="0.25">
      <c r="B708" t="s">
        <v>261</v>
      </c>
      <c r="C708" s="54" t="s">
        <v>400</v>
      </c>
      <c r="D708" t="s">
        <v>269</v>
      </c>
      <c r="E708" t="s">
        <v>155</v>
      </c>
      <c r="F708">
        <v>2020</v>
      </c>
      <c r="G708" s="84">
        <v>677.74</v>
      </c>
      <c r="H708" t="s">
        <v>8</v>
      </c>
      <c r="J708" s="88"/>
      <c r="L708" s="93"/>
      <c r="N708" s="83"/>
      <c r="P708" s="6" t="s">
        <v>431</v>
      </c>
      <c r="Q708" s="28"/>
      <c r="R708"/>
      <c r="S708"/>
      <c r="T708" s="21"/>
      <c r="U708" s="21"/>
      <c r="W708" s="122">
        <v>6.5000000000000002E-2</v>
      </c>
      <c r="X708" t="s">
        <v>608</v>
      </c>
      <c r="Z708" t="s">
        <v>423</v>
      </c>
      <c r="AA708" t="s">
        <v>304</v>
      </c>
    </row>
    <row r="709" spans="2:27" ht="15" customHeight="1" x14ac:dyDescent="0.25">
      <c r="B709" t="s">
        <v>261</v>
      </c>
      <c r="C709" s="54" t="s">
        <v>400</v>
      </c>
      <c r="D709" t="s">
        <v>269</v>
      </c>
      <c r="E709" t="s">
        <v>151</v>
      </c>
      <c r="F709">
        <v>2020</v>
      </c>
      <c r="G709" s="84">
        <v>1434.59</v>
      </c>
      <c r="H709" t="s">
        <v>8</v>
      </c>
      <c r="J709" s="88"/>
      <c r="L709" s="93"/>
      <c r="N709" s="83"/>
      <c r="P709" s="6" t="s">
        <v>431</v>
      </c>
      <c r="Q709" s="28"/>
      <c r="R709"/>
      <c r="S709"/>
      <c r="T709" s="21"/>
      <c r="U709" s="21"/>
      <c r="W709" s="122">
        <v>6.5000000000000002E-2</v>
      </c>
      <c r="X709" t="s">
        <v>608</v>
      </c>
      <c r="Z709" t="s">
        <v>423</v>
      </c>
      <c r="AA709" t="s">
        <v>304</v>
      </c>
    </row>
    <row r="710" spans="2:27" ht="15" customHeight="1" x14ac:dyDescent="0.25">
      <c r="B710" t="s">
        <v>261</v>
      </c>
      <c r="C710" s="54" t="s">
        <v>400</v>
      </c>
      <c r="D710" t="s">
        <v>269</v>
      </c>
      <c r="E710" t="s">
        <v>232</v>
      </c>
      <c r="F710">
        <v>2020</v>
      </c>
      <c r="G710" s="84">
        <v>43.37</v>
      </c>
      <c r="H710" t="s">
        <v>418</v>
      </c>
      <c r="J710" s="88"/>
      <c r="L710" s="93"/>
      <c r="N710" s="83"/>
      <c r="P710" s="6" t="s">
        <v>431</v>
      </c>
      <c r="Q710" s="28"/>
      <c r="R710"/>
      <c r="S710"/>
      <c r="T710" s="21"/>
      <c r="U710" s="21"/>
      <c r="W710" s="122">
        <v>6.5000000000000002E-2</v>
      </c>
      <c r="X710" t="s">
        <v>608</v>
      </c>
      <c r="Z710" t="s">
        <v>423</v>
      </c>
      <c r="AA710" t="s">
        <v>304</v>
      </c>
    </row>
    <row r="711" spans="2:27" ht="15" customHeight="1" x14ac:dyDescent="0.25">
      <c r="B711" t="s">
        <v>261</v>
      </c>
      <c r="C711" s="54" t="s">
        <v>400</v>
      </c>
      <c r="D711" t="s">
        <v>269</v>
      </c>
      <c r="E711" t="s">
        <v>159</v>
      </c>
      <c r="F711">
        <v>2020</v>
      </c>
      <c r="G711" s="84">
        <v>732.28</v>
      </c>
      <c r="H711" t="s">
        <v>418</v>
      </c>
      <c r="J711" s="88"/>
      <c r="L711" s="93"/>
      <c r="N711" s="83"/>
      <c r="P711" s="6" t="s">
        <v>431</v>
      </c>
      <c r="Q711" s="28"/>
      <c r="R711"/>
      <c r="S711"/>
      <c r="T711" s="21"/>
      <c r="U711" s="21"/>
      <c r="W711" s="122">
        <v>6.5000000000000002E-2</v>
      </c>
      <c r="X711" t="s">
        <v>608</v>
      </c>
      <c r="Z711" t="s">
        <v>423</v>
      </c>
      <c r="AA711" t="s">
        <v>304</v>
      </c>
    </row>
    <row r="712" spans="2:27" ht="15" customHeight="1" x14ac:dyDescent="0.25">
      <c r="B712" t="s">
        <v>261</v>
      </c>
      <c r="C712" s="54" t="s">
        <v>400</v>
      </c>
      <c r="D712" t="s">
        <v>269</v>
      </c>
      <c r="E712" t="s">
        <v>244</v>
      </c>
      <c r="F712">
        <v>2020</v>
      </c>
      <c r="G712" s="84">
        <v>4.6399999999999997</v>
      </c>
      <c r="H712" t="s">
        <v>418</v>
      </c>
      <c r="J712" s="88"/>
      <c r="L712" s="93"/>
      <c r="N712" s="83"/>
      <c r="P712" s="6" t="s">
        <v>431</v>
      </c>
      <c r="Q712" s="28"/>
      <c r="R712"/>
      <c r="S712"/>
      <c r="T712" s="21"/>
      <c r="U712" s="21"/>
      <c r="W712" s="122">
        <v>6.5000000000000002E-2</v>
      </c>
      <c r="X712" t="s">
        <v>608</v>
      </c>
      <c r="Z712" t="s">
        <v>423</v>
      </c>
      <c r="AA712" t="s">
        <v>304</v>
      </c>
    </row>
    <row r="713" spans="2:27" ht="15" customHeight="1" x14ac:dyDescent="0.25">
      <c r="B713" t="s">
        <v>261</v>
      </c>
      <c r="C713" s="54" t="s">
        <v>400</v>
      </c>
      <c r="D713" t="s">
        <v>269</v>
      </c>
      <c r="E713" t="s">
        <v>238</v>
      </c>
      <c r="F713">
        <v>2020</v>
      </c>
      <c r="G713" s="84">
        <v>14.52</v>
      </c>
      <c r="H713" t="s">
        <v>418</v>
      </c>
      <c r="J713" s="88"/>
      <c r="L713" s="93"/>
      <c r="N713" s="83"/>
      <c r="P713" s="6" t="s">
        <v>431</v>
      </c>
      <c r="Q713" s="28"/>
      <c r="R713"/>
      <c r="S713"/>
      <c r="T713" s="21"/>
      <c r="U713" s="21"/>
      <c r="W713" s="122">
        <v>6.5000000000000002E-2</v>
      </c>
      <c r="X713" t="s">
        <v>608</v>
      </c>
      <c r="Z713" t="s">
        <v>423</v>
      </c>
      <c r="AA713" t="s">
        <v>304</v>
      </c>
    </row>
    <row r="714" spans="2:27" ht="15" customHeight="1" x14ac:dyDescent="0.25">
      <c r="B714" t="s">
        <v>261</v>
      </c>
      <c r="C714" s="54" t="s">
        <v>400</v>
      </c>
      <c r="D714" t="s">
        <v>269</v>
      </c>
      <c r="E714" t="s">
        <v>121</v>
      </c>
      <c r="F714">
        <v>2020</v>
      </c>
      <c r="G714" s="84">
        <v>41.73</v>
      </c>
      <c r="H714" t="s">
        <v>418</v>
      </c>
      <c r="J714" s="88"/>
      <c r="L714" s="93"/>
      <c r="N714" s="83"/>
      <c r="P714" s="6" t="s">
        <v>431</v>
      </c>
      <c r="Q714" s="28"/>
      <c r="R714"/>
      <c r="S714"/>
      <c r="T714" s="21"/>
      <c r="U714" s="21"/>
      <c r="W714" s="122">
        <v>6.5000000000000002E-2</v>
      </c>
      <c r="X714" t="s">
        <v>608</v>
      </c>
      <c r="Z714" t="s">
        <v>423</v>
      </c>
      <c r="AA714" t="s">
        <v>304</v>
      </c>
    </row>
    <row r="715" spans="2:27" ht="15" customHeight="1" x14ac:dyDescent="0.25">
      <c r="B715" t="s">
        <v>261</v>
      </c>
      <c r="C715" s="54" t="s">
        <v>400</v>
      </c>
      <c r="D715" t="s">
        <v>269</v>
      </c>
      <c r="E715" t="s">
        <v>308</v>
      </c>
      <c r="F715">
        <v>2020</v>
      </c>
      <c r="G715" s="84">
        <v>10.25</v>
      </c>
      <c r="H715" t="s">
        <v>418</v>
      </c>
      <c r="J715" s="88"/>
      <c r="L715" s="93"/>
      <c r="N715" s="83"/>
      <c r="P715" s="6" t="s">
        <v>431</v>
      </c>
      <c r="Q715" s="28"/>
      <c r="R715"/>
      <c r="S715"/>
      <c r="T715" s="21"/>
      <c r="U715" s="21"/>
      <c r="W715" s="122">
        <v>6.5000000000000002E-2</v>
      </c>
      <c r="X715" t="s">
        <v>608</v>
      </c>
      <c r="Z715" t="s">
        <v>423</v>
      </c>
      <c r="AA715" t="s">
        <v>304</v>
      </c>
    </row>
    <row r="716" spans="2:27" ht="15" customHeight="1" x14ac:dyDescent="0.25">
      <c r="B716" t="s">
        <v>261</v>
      </c>
      <c r="C716" s="54" t="s">
        <v>400</v>
      </c>
      <c r="D716" t="s">
        <v>269</v>
      </c>
      <c r="E716" t="s">
        <v>201</v>
      </c>
      <c r="F716">
        <v>2020</v>
      </c>
      <c r="G716" s="84">
        <v>28.07</v>
      </c>
      <c r="H716" t="s">
        <v>418</v>
      </c>
      <c r="J716" s="88"/>
      <c r="L716" s="93"/>
      <c r="N716" s="83"/>
      <c r="P716" s="6" t="s">
        <v>431</v>
      </c>
      <c r="Q716" s="28"/>
      <c r="R716"/>
      <c r="S716"/>
      <c r="T716" s="21"/>
      <c r="U716" s="21"/>
      <c r="W716" s="122">
        <v>6.5000000000000002E-2</v>
      </c>
      <c r="X716" t="s">
        <v>608</v>
      </c>
      <c r="Z716" t="s">
        <v>423</v>
      </c>
      <c r="AA716" t="s">
        <v>304</v>
      </c>
    </row>
    <row r="717" spans="2:27" ht="15" customHeight="1" x14ac:dyDescent="0.25">
      <c r="B717" t="s">
        <v>261</v>
      </c>
      <c r="C717" s="54" t="s">
        <v>400</v>
      </c>
      <c r="D717" t="s">
        <v>269</v>
      </c>
      <c r="E717" t="s">
        <v>309</v>
      </c>
      <c r="F717">
        <v>2020</v>
      </c>
      <c r="G717" s="84">
        <v>1.1399999999999999</v>
      </c>
      <c r="H717" t="s">
        <v>418</v>
      </c>
      <c r="J717" s="88"/>
      <c r="L717" s="93"/>
      <c r="N717" s="83"/>
      <c r="P717" s="6" t="s">
        <v>431</v>
      </c>
      <c r="Q717" s="28"/>
      <c r="R717"/>
      <c r="S717"/>
      <c r="T717" s="21"/>
      <c r="U717" s="21"/>
      <c r="W717" s="122">
        <v>6.5000000000000002E-2</v>
      </c>
      <c r="X717" t="s">
        <v>608</v>
      </c>
      <c r="Z717" t="s">
        <v>423</v>
      </c>
      <c r="AA717" t="s">
        <v>304</v>
      </c>
    </row>
    <row r="718" spans="2:27" ht="15" customHeight="1" x14ac:dyDescent="0.25">
      <c r="B718" t="s">
        <v>261</v>
      </c>
      <c r="C718" s="54" t="s">
        <v>400</v>
      </c>
      <c r="D718" t="s">
        <v>269</v>
      </c>
      <c r="E718" t="s">
        <v>161</v>
      </c>
      <c r="F718">
        <v>2020</v>
      </c>
      <c r="G718" s="84">
        <v>432.84</v>
      </c>
      <c r="H718" t="s">
        <v>418</v>
      </c>
      <c r="J718" s="88"/>
      <c r="L718" s="93"/>
      <c r="N718" s="83"/>
      <c r="P718" s="6" t="s">
        <v>431</v>
      </c>
      <c r="Q718" s="28"/>
      <c r="R718"/>
      <c r="S718"/>
      <c r="T718" s="21"/>
      <c r="U718" s="21"/>
      <c r="W718" s="122">
        <v>6.5000000000000002E-2</v>
      </c>
      <c r="X718" t="s">
        <v>608</v>
      </c>
      <c r="Z718" t="s">
        <v>423</v>
      </c>
      <c r="AA718" t="s">
        <v>304</v>
      </c>
    </row>
    <row r="719" spans="2:27" ht="15" customHeight="1" x14ac:dyDescent="0.25">
      <c r="B719" t="s">
        <v>261</v>
      </c>
      <c r="C719" s="54" t="s">
        <v>400</v>
      </c>
      <c r="D719" t="s">
        <v>269</v>
      </c>
      <c r="E719" t="s">
        <v>177</v>
      </c>
      <c r="F719">
        <v>2020</v>
      </c>
      <c r="G719" s="109">
        <v>218.36</v>
      </c>
      <c r="H719" t="s">
        <v>418</v>
      </c>
      <c r="P719" s="6" t="s">
        <v>431</v>
      </c>
      <c r="W719" s="122">
        <v>6.5000000000000002E-2</v>
      </c>
      <c r="X719" t="s">
        <v>608</v>
      </c>
      <c r="Z719" t="s">
        <v>423</v>
      </c>
      <c r="AA719" t="s">
        <v>304</v>
      </c>
    </row>
    <row r="720" spans="2:27" ht="15" customHeight="1" x14ac:dyDescent="0.25">
      <c r="B720" t="s">
        <v>261</v>
      </c>
      <c r="C720" s="54" t="s">
        <v>400</v>
      </c>
      <c r="D720" t="s">
        <v>269</v>
      </c>
      <c r="E720" t="s">
        <v>124</v>
      </c>
      <c r="F720">
        <v>2020</v>
      </c>
      <c r="G720" s="84">
        <v>559.38</v>
      </c>
      <c r="H720" t="s">
        <v>418</v>
      </c>
      <c r="J720" s="88"/>
      <c r="L720" s="93"/>
      <c r="N720" s="83"/>
      <c r="P720" s="6" t="s">
        <v>431</v>
      </c>
      <c r="Q720" s="28"/>
      <c r="R720"/>
      <c r="S720"/>
      <c r="T720" s="21"/>
      <c r="U720" s="21"/>
      <c r="W720" s="122">
        <v>6.5000000000000002E-2</v>
      </c>
      <c r="X720" t="s">
        <v>608</v>
      </c>
      <c r="Z720" t="s">
        <v>423</v>
      </c>
      <c r="AA720" t="s">
        <v>304</v>
      </c>
    </row>
    <row r="721" spans="2:27" ht="15" customHeight="1" x14ac:dyDescent="0.25">
      <c r="B721" t="s">
        <v>261</v>
      </c>
      <c r="C721" s="54" t="s">
        <v>400</v>
      </c>
      <c r="D721" t="s">
        <v>269</v>
      </c>
      <c r="E721" t="s">
        <v>310</v>
      </c>
      <c r="F721">
        <v>2020</v>
      </c>
      <c r="G721" s="84">
        <v>97.78</v>
      </c>
      <c r="H721" t="s">
        <v>418</v>
      </c>
      <c r="J721" s="88"/>
      <c r="L721" s="93"/>
      <c r="N721" s="83"/>
      <c r="P721" s="6" t="s">
        <v>431</v>
      </c>
      <c r="Q721" s="28"/>
      <c r="R721"/>
      <c r="S721"/>
      <c r="T721" s="21"/>
      <c r="U721" s="21"/>
      <c r="W721" s="122">
        <v>6.5000000000000002E-2</v>
      </c>
      <c r="X721" t="s">
        <v>608</v>
      </c>
      <c r="Z721" t="s">
        <v>423</v>
      </c>
      <c r="AA721" t="s">
        <v>304</v>
      </c>
    </row>
    <row r="722" spans="2:27" ht="15" customHeight="1" x14ac:dyDescent="0.25">
      <c r="B722" t="s">
        <v>261</v>
      </c>
      <c r="C722" s="54" t="s">
        <v>400</v>
      </c>
      <c r="D722" t="s">
        <v>269</v>
      </c>
      <c r="E722" t="s">
        <v>164</v>
      </c>
      <c r="F722">
        <v>2020</v>
      </c>
      <c r="G722" s="84">
        <v>32.19</v>
      </c>
      <c r="H722" t="s">
        <v>8</v>
      </c>
      <c r="J722" s="88"/>
      <c r="L722" s="93"/>
      <c r="N722" s="83"/>
      <c r="P722" s="6" t="s">
        <v>431</v>
      </c>
      <c r="Q722" s="28"/>
      <c r="R722"/>
      <c r="S722"/>
      <c r="T722" s="21"/>
      <c r="U722" s="21"/>
      <c r="W722" s="122">
        <v>6.5000000000000002E-2</v>
      </c>
      <c r="X722" t="s">
        <v>608</v>
      </c>
      <c r="Z722" t="s">
        <v>423</v>
      </c>
      <c r="AA722" t="s">
        <v>304</v>
      </c>
    </row>
    <row r="723" spans="2:27" ht="15" customHeight="1" x14ac:dyDescent="0.25">
      <c r="B723" t="s">
        <v>261</v>
      </c>
      <c r="C723" s="54" t="s">
        <v>400</v>
      </c>
      <c r="D723" t="s">
        <v>269</v>
      </c>
      <c r="E723" t="s">
        <v>240</v>
      </c>
      <c r="F723">
        <v>2020</v>
      </c>
      <c r="G723" s="84">
        <v>36.5</v>
      </c>
      <c r="J723" s="88"/>
      <c r="L723" s="93"/>
      <c r="N723" s="83"/>
      <c r="P723" s="6" t="s">
        <v>431</v>
      </c>
      <c r="Q723" s="28"/>
      <c r="R723"/>
      <c r="S723"/>
      <c r="T723" s="21"/>
      <c r="U723" s="21"/>
      <c r="W723" s="122">
        <v>6.5000000000000002E-2</v>
      </c>
      <c r="X723" t="s">
        <v>608</v>
      </c>
      <c r="Z723" t="s">
        <v>423</v>
      </c>
      <c r="AA723" t="s">
        <v>304</v>
      </c>
    </row>
    <row r="724" spans="2:27" ht="15" customHeight="1" x14ac:dyDescent="0.25">
      <c r="B724" t="s">
        <v>261</v>
      </c>
      <c r="C724" s="54" t="s">
        <v>400</v>
      </c>
      <c r="D724" t="s">
        <v>269</v>
      </c>
      <c r="E724" t="s">
        <v>234</v>
      </c>
      <c r="F724">
        <v>2020</v>
      </c>
      <c r="G724" s="84">
        <v>7.93</v>
      </c>
      <c r="J724" s="88"/>
      <c r="L724" s="93"/>
      <c r="N724" s="83"/>
      <c r="P724" s="6" t="s">
        <v>431</v>
      </c>
      <c r="Q724" s="28"/>
      <c r="R724"/>
      <c r="S724"/>
      <c r="T724" s="21"/>
      <c r="U724" s="21"/>
      <c r="W724" s="122">
        <v>6.5000000000000002E-2</v>
      </c>
      <c r="X724" t="s">
        <v>608</v>
      </c>
      <c r="Z724" t="s">
        <v>423</v>
      </c>
      <c r="AA724" t="s">
        <v>304</v>
      </c>
    </row>
    <row r="725" spans="2:27" ht="15" customHeight="1" x14ac:dyDescent="0.25">
      <c r="B725" t="s">
        <v>261</v>
      </c>
      <c r="C725" s="54" t="s">
        <v>400</v>
      </c>
      <c r="D725" t="s">
        <v>269</v>
      </c>
      <c r="E725" t="s">
        <v>173</v>
      </c>
      <c r="F725">
        <v>2020</v>
      </c>
      <c r="G725" s="84">
        <v>86.53</v>
      </c>
      <c r="J725" s="88"/>
      <c r="L725" s="93"/>
      <c r="N725" s="83"/>
      <c r="P725" s="6" t="s">
        <v>431</v>
      </c>
      <c r="Q725" s="28"/>
      <c r="R725"/>
      <c r="S725"/>
      <c r="T725" s="21"/>
      <c r="U725" s="21"/>
      <c r="W725" s="122">
        <v>6.5000000000000002E-2</v>
      </c>
      <c r="X725" t="s">
        <v>608</v>
      </c>
      <c r="Z725" t="s">
        <v>423</v>
      </c>
      <c r="AA725" t="s">
        <v>304</v>
      </c>
    </row>
    <row r="726" spans="2:27" ht="15" customHeight="1" x14ac:dyDescent="0.25">
      <c r="B726" t="s">
        <v>261</v>
      </c>
      <c r="C726" s="54" t="s">
        <v>400</v>
      </c>
      <c r="D726" t="s">
        <v>269</v>
      </c>
      <c r="E726" t="s">
        <v>311</v>
      </c>
      <c r="F726">
        <v>2020</v>
      </c>
      <c r="G726" s="84">
        <v>141</v>
      </c>
      <c r="J726" s="88"/>
      <c r="L726" s="93"/>
      <c r="N726" s="83"/>
      <c r="P726" s="6" t="s">
        <v>431</v>
      </c>
      <c r="Q726" s="28"/>
      <c r="R726"/>
      <c r="S726"/>
      <c r="T726" s="21"/>
      <c r="U726" s="21"/>
      <c r="W726" s="122">
        <v>6.5000000000000002E-2</v>
      </c>
      <c r="X726" t="s">
        <v>608</v>
      </c>
      <c r="Z726" t="s">
        <v>423</v>
      </c>
      <c r="AA726" t="s">
        <v>304</v>
      </c>
    </row>
    <row r="727" spans="2:27" ht="15" customHeight="1" x14ac:dyDescent="0.25">
      <c r="B727" t="s">
        <v>261</v>
      </c>
      <c r="C727" s="54" t="s">
        <v>400</v>
      </c>
      <c r="D727" t="s">
        <v>269</v>
      </c>
      <c r="E727" t="s">
        <v>166</v>
      </c>
      <c r="F727">
        <v>2021</v>
      </c>
      <c r="G727" s="84">
        <v>247.12</v>
      </c>
      <c r="H727" t="s">
        <v>8</v>
      </c>
      <c r="J727" s="88"/>
      <c r="L727" s="93"/>
      <c r="N727" s="83"/>
      <c r="P727" s="6" t="s">
        <v>431</v>
      </c>
      <c r="Q727" s="28"/>
      <c r="R727"/>
      <c r="S727"/>
      <c r="T727" s="21"/>
      <c r="U727" s="21"/>
      <c r="W727" s="122">
        <v>6.5000000000000002E-2</v>
      </c>
      <c r="X727" t="s">
        <v>608</v>
      </c>
      <c r="Z727" t="s">
        <v>423</v>
      </c>
      <c r="AA727" t="s">
        <v>304</v>
      </c>
    </row>
    <row r="728" spans="2:27" ht="15" customHeight="1" x14ac:dyDescent="0.25">
      <c r="B728" t="s">
        <v>261</v>
      </c>
      <c r="C728" s="54" t="s">
        <v>400</v>
      </c>
      <c r="D728" t="s">
        <v>269</v>
      </c>
      <c r="E728" t="s">
        <v>227</v>
      </c>
      <c r="F728">
        <v>2021</v>
      </c>
      <c r="G728" s="84">
        <v>7.12</v>
      </c>
      <c r="H728" t="s">
        <v>418</v>
      </c>
      <c r="J728" s="88"/>
      <c r="L728" s="93"/>
      <c r="N728" s="83"/>
      <c r="P728" s="6" t="s">
        <v>431</v>
      </c>
      <c r="Q728" s="28"/>
      <c r="R728"/>
      <c r="S728"/>
      <c r="T728" s="21"/>
      <c r="U728" s="21"/>
      <c r="W728" s="122">
        <v>6.5000000000000002E-2</v>
      </c>
      <c r="X728" t="s">
        <v>608</v>
      </c>
      <c r="Z728" t="s">
        <v>423</v>
      </c>
      <c r="AA728" t="s">
        <v>304</v>
      </c>
    </row>
    <row r="729" spans="2:27" ht="15" customHeight="1" x14ac:dyDescent="0.25">
      <c r="B729" t="s">
        <v>261</v>
      </c>
      <c r="C729" s="54" t="s">
        <v>400</v>
      </c>
      <c r="D729" t="s">
        <v>269</v>
      </c>
      <c r="E729" t="s">
        <v>305</v>
      </c>
      <c r="F729">
        <v>2021</v>
      </c>
      <c r="G729" s="84">
        <v>72.55</v>
      </c>
      <c r="H729" t="s">
        <v>418</v>
      </c>
      <c r="J729" s="88"/>
      <c r="L729" s="93"/>
      <c r="N729" s="83"/>
      <c r="P729" s="6" t="s">
        <v>431</v>
      </c>
      <c r="Q729" s="28"/>
      <c r="R729"/>
      <c r="S729"/>
      <c r="T729" s="21"/>
      <c r="U729" s="21"/>
      <c r="W729" s="122">
        <v>6.5000000000000002E-2</v>
      </c>
      <c r="X729" t="s">
        <v>608</v>
      </c>
      <c r="Z729" t="s">
        <v>423</v>
      </c>
      <c r="AA729" t="s">
        <v>304</v>
      </c>
    </row>
    <row r="730" spans="2:27" ht="15" customHeight="1" x14ac:dyDescent="0.25">
      <c r="B730" t="s">
        <v>261</v>
      </c>
      <c r="C730" s="54" t="s">
        <v>400</v>
      </c>
      <c r="D730" t="s">
        <v>269</v>
      </c>
      <c r="E730" t="s">
        <v>190</v>
      </c>
      <c r="F730">
        <v>2021</v>
      </c>
      <c r="G730" s="84">
        <v>122.2</v>
      </c>
      <c r="H730" t="s">
        <v>418</v>
      </c>
      <c r="J730" s="88"/>
      <c r="L730" s="93"/>
      <c r="N730" s="83"/>
      <c r="P730" s="6" t="s">
        <v>431</v>
      </c>
      <c r="Q730" s="28"/>
      <c r="R730"/>
      <c r="S730"/>
      <c r="T730" s="21"/>
      <c r="U730" s="21"/>
      <c r="W730" s="122">
        <v>6.5000000000000002E-2</v>
      </c>
      <c r="X730" t="s">
        <v>608</v>
      </c>
      <c r="Z730" t="s">
        <v>423</v>
      </c>
      <c r="AA730" t="s">
        <v>304</v>
      </c>
    </row>
    <row r="731" spans="2:27" ht="15" customHeight="1" x14ac:dyDescent="0.25">
      <c r="B731" t="s">
        <v>261</v>
      </c>
      <c r="C731" s="54" t="s">
        <v>400</v>
      </c>
      <c r="D731" t="s">
        <v>269</v>
      </c>
      <c r="E731" t="s">
        <v>157</v>
      </c>
      <c r="F731">
        <v>2021</v>
      </c>
      <c r="G731" s="84">
        <v>1072.02</v>
      </c>
      <c r="H731" t="s">
        <v>418</v>
      </c>
      <c r="J731" s="88"/>
      <c r="L731" s="93"/>
      <c r="N731" s="83"/>
      <c r="P731" s="6" t="s">
        <v>431</v>
      </c>
      <c r="Q731" s="28"/>
      <c r="R731"/>
      <c r="S731"/>
      <c r="T731" s="21"/>
      <c r="U731" s="21"/>
      <c r="W731" s="122">
        <v>6.5000000000000002E-2</v>
      </c>
      <c r="X731" t="s">
        <v>608</v>
      </c>
      <c r="Z731" t="s">
        <v>423</v>
      </c>
      <c r="AA731" t="s">
        <v>304</v>
      </c>
    </row>
    <row r="732" spans="2:27" ht="15" customHeight="1" x14ac:dyDescent="0.25">
      <c r="B732" t="s">
        <v>261</v>
      </c>
      <c r="C732" s="54" t="s">
        <v>400</v>
      </c>
      <c r="D732" t="s">
        <v>269</v>
      </c>
      <c r="E732" t="s">
        <v>242</v>
      </c>
      <c r="F732">
        <v>2021</v>
      </c>
      <c r="G732" s="84">
        <v>8.6999999999999993</v>
      </c>
      <c r="H732" t="s">
        <v>418</v>
      </c>
      <c r="J732" s="88"/>
      <c r="L732" s="93"/>
      <c r="N732" s="83"/>
      <c r="P732" s="6" t="s">
        <v>431</v>
      </c>
      <c r="Q732" s="28"/>
      <c r="R732"/>
      <c r="S732"/>
      <c r="T732" s="21"/>
      <c r="U732" s="21"/>
      <c r="W732" s="122">
        <v>6.5000000000000002E-2</v>
      </c>
      <c r="X732" t="s">
        <v>608</v>
      </c>
      <c r="Z732" t="s">
        <v>423</v>
      </c>
      <c r="AA732" t="s">
        <v>304</v>
      </c>
    </row>
    <row r="733" spans="2:27" ht="15" customHeight="1" x14ac:dyDescent="0.25">
      <c r="B733" t="s">
        <v>261</v>
      </c>
      <c r="C733" s="54" t="s">
        <v>400</v>
      </c>
      <c r="D733" t="s">
        <v>269</v>
      </c>
      <c r="E733" t="s">
        <v>229</v>
      </c>
      <c r="F733">
        <v>2021</v>
      </c>
      <c r="G733" s="84">
        <v>594.51</v>
      </c>
      <c r="H733" t="s">
        <v>418</v>
      </c>
      <c r="J733" s="88"/>
      <c r="L733" s="93"/>
      <c r="N733" s="83"/>
      <c r="P733" s="6" t="s">
        <v>431</v>
      </c>
      <c r="Q733" s="28"/>
      <c r="R733"/>
      <c r="S733"/>
      <c r="T733" s="21"/>
      <c r="U733" s="21"/>
      <c r="W733" s="122">
        <v>6.5000000000000002E-2</v>
      </c>
      <c r="X733" t="s">
        <v>608</v>
      </c>
      <c r="Z733" t="s">
        <v>423</v>
      </c>
      <c r="AA733" t="s">
        <v>304</v>
      </c>
    </row>
    <row r="734" spans="2:27" ht="15" customHeight="1" x14ac:dyDescent="0.25">
      <c r="B734" t="s">
        <v>261</v>
      </c>
      <c r="C734" s="54" t="s">
        <v>400</v>
      </c>
      <c r="D734" t="s">
        <v>269</v>
      </c>
      <c r="E734" t="s">
        <v>213</v>
      </c>
      <c r="F734">
        <v>2021</v>
      </c>
      <c r="G734" s="84">
        <v>33.04</v>
      </c>
      <c r="H734" t="s">
        <v>418</v>
      </c>
      <c r="J734" s="88"/>
      <c r="L734" s="93"/>
      <c r="N734" s="83"/>
      <c r="P734" s="6" t="s">
        <v>431</v>
      </c>
      <c r="Q734" s="28"/>
      <c r="R734"/>
      <c r="S734"/>
      <c r="T734" s="21"/>
      <c r="U734" s="21"/>
      <c r="W734" s="122">
        <v>6.5000000000000002E-2</v>
      </c>
      <c r="X734" t="s">
        <v>608</v>
      </c>
      <c r="Z734" t="s">
        <v>423</v>
      </c>
      <c r="AA734" t="s">
        <v>304</v>
      </c>
    </row>
    <row r="735" spans="2:27" ht="15" customHeight="1" x14ac:dyDescent="0.25">
      <c r="B735" t="s">
        <v>261</v>
      </c>
      <c r="C735" s="54" t="s">
        <v>400</v>
      </c>
      <c r="D735" t="s">
        <v>269</v>
      </c>
      <c r="E735" t="s">
        <v>155</v>
      </c>
      <c r="F735">
        <v>2021</v>
      </c>
      <c r="G735" s="84">
        <v>717.88</v>
      </c>
      <c r="H735" t="s">
        <v>418</v>
      </c>
      <c r="J735" s="88"/>
      <c r="L735" s="93"/>
      <c r="N735" s="83"/>
      <c r="P735" s="6" t="s">
        <v>431</v>
      </c>
      <c r="Q735" s="28"/>
      <c r="R735"/>
      <c r="S735"/>
      <c r="T735" s="21"/>
      <c r="U735" s="21"/>
      <c r="W735" s="122">
        <v>6.5000000000000002E-2</v>
      </c>
      <c r="X735" t="s">
        <v>608</v>
      </c>
      <c r="Z735" t="s">
        <v>423</v>
      </c>
      <c r="AA735" t="s">
        <v>304</v>
      </c>
    </row>
    <row r="736" spans="2:27" ht="15" customHeight="1" x14ac:dyDescent="0.25">
      <c r="B736" t="s">
        <v>261</v>
      </c>
      <c r="C736" s="54" t="s">
        <v>400</v>
      </c>
      <c r="D736" t="s">
        <v>269</v>
      </c>
      <c r="E736" t="s">
        <v>151</v>
      </c>
      <c r="F736">
        <v>2021</v>
      </c>
      <c r="G736" s="84">
        <v>1424.32</v>
      </c>
      <c r="H736" t="s">
        <v>8</v>
      </c>
      <c r="J736" s="88"/>
      <c r="L736" s="93"/>
      <c r="N736" s="83"/>
      <c r="P736" s="6" t="s">
        <v>431</v>
      </c>
      <c r="Q736" s="28"/>
      <c r="R736"/>
      <c r="S736"/>
      <c r="T736" s="21"/>
      <c r="U736" s="21"/>
      <c r="W736" s="122">
        <v>6.5000000000000002E-2</v>
      </c>
      <c r="X736" t="s">
        <v>608</v>
      </c>
      <c r="Z736" t="s">
        <v>423</v>
      </c>
      <c r="AA736" t="s">
        <v>304</v>
      </c>
    </row>
    <row r="737" spans="2:27" ht="15" customHeight="1" x14ac:dyDescent="0.25">
      <c r="B737" t="s">
        <v>261</v>
      </c>
      <c r="C737" s="54" t="s">
        <v>400</v>
      </c>
      <c r="D737" t="s">
        <v>269</v>
      </c>
      <c r="E737" t="s">
        <v>232</v>
      </c>
      <c r="F737">
        <v>2021</v>
      </c>
      <c r="G737" s="84">
        <v>43.18</v>
      </c>
      <c r="H737" t="s">
        <v>418</v>
      </c>
      <c r="J737" s="88"/>
      <c r="L737" s="93"/>
      <c r="N737" s="83"/>
      <c r="P737" s="6" t="s">
        <v>431</v>
      </c>
      <c r="Q737" s="28"/>
      <c r="R737"/>
      <c r="S737"/>
      <c r="T737" s="21"/>
      <c r="U737" s="21"/>
      <c r="W737" s="122">
        <v>6.5000000000000002E-2</v>
      </c>
      <c r="X737" t="s">
        <v>608</v>
      </c>
      <c r="Z737" t="s">
        <v>423</v>
      </c>
      <c r="AA737" t="s">
        <v>304</v>
      </c>
    </row>
    <row r="738" spans="2:27" ht="15" customHeight="1" x14ac:dyDescent="0.25">
      <c r="B738" t="s">
        <v>261</v>
      </c>
      <c r="C738" s="54" t="s">
        <v>400</v>
      </c>
      <c r="D738" t="s">
        <v>269</v>
      </c>
      <c r="E738" t="s">
        <v>159</v>
      </c>
      <c r="F738">
        <v>2021</v>
      </c>
      <c r="G738" s="84">
        <v>747.89</v>
      </c>
      <c r="H738" t="s">
        <v>418</v>
      </c>
      <c r="J738" s="88"/>
      <c r="L738" s="93"/>
      <c r="N738" s="83"/>
      <c r="P738" s="6" t="s">
        <v>431</v>
      </c>
      <c r="Q738" s="28"/>
      <c r="R738"/>
      <c r="S738"/>
      <c r="T738" s="21"/>
      <c r="U738" s="21"/>
      <c r="W738" s="122">
        <v>6.5000000000000002E-2</v>
      </c>
      <c r="X738" t="s">
        <v>608</v>
      </c>
      <c r="Z738" t="s">
        <v>423</v>
      </c>
      <c r="AA738" t="s">
        <v>304</v>
      </c>
    </row>
    <row r="739" spans="2:27" ht="15" customHeight="1" x14ac:dyDescent="0.25">
      <c r="B739" t="s">
        <v>261</v>
      </c>
      <c r="C739" s="54" t="s">
        <v>400</v>
      </c>
      <c r="D739" t="s">
        <v>269</v>
      </c>
      <c r="E739" t="s">
        <v>244</v>
      </c>
      <c r="F739">
        <v>2021</v>
      </c>
      <c r="G739" s="84">
        <v>5.9</v>
      </c>
      <c r="H739" t="s">
        <v>418</v>
      </c>
      <c r="J739" s="88"/>
      <c r="L739" s="93"/>
      <c r="N739" s="83"/>
      <c r="P739" s="6" t="s">
        <v>431</v>
      </c>
      <c r="Q739" s="28"/>
      <c r="R739"/>
      <c r="S739"/>
      <c r="T739" s="21"/>
      <c r="U739" s="21"/>
      <c r="W739" s="122">
        <v>6.5000000000000002E-2</v>
      </c>
      <c r="X739" t="s">
        <v>608</v>
      </c>
      <c r="Z739" t="s">
        <v>423</v>
      </c>
      <c r="AA739" t="s">
        <v>304</v>
      </c>
    </row>
    <row r="740" spans="2:27" ht="15" customHeight="1" x14ac:dyDescent="0.25">
      <c r="B740" t="s">
        <v>261</v>
      </c>
      <c r="C740" s="54" t="s">
        <v>400</v>
      </c>
      <c r="D740" t="s">
        <v>269</v>
      </c>
      <c r="E740" t="s">
        <v>238</v>
      </c>
      <c r="F740">
        <v>2021</v>
      </c>
      <c r="G740" s="84">
        <v>15.54</v>
      </c>
      <c r="H740" t="s">
        <v>418</v>
      </c>
      <c r="J740" s="88"/>
      <c r="L740" s="93"/>
      <c r="N740" s="83"/>
      <c r="P740" s="6" t="s">
        <v>431</v>
      </c>
      <c r="Q740" s="28"/>
      <c r="R740"/>
      <c r="S740"/>
      <c r="T740" s="21"/>
      <c r="U740" s="21"/>
      <c r="W740" s="122">
        <v>6.5000000000000002E-2</v>
      </c>
      <c r="X740" t="s">
        <v>608</v>
      </c>
      <c r="Z740" t="s">
        <v>423</v>
      </c>
      <c r="AA740" t="s">
        <v>304</v>
      </c>
    </row>
    <row r="741" spans="2:27" ht="15" customHeight="1" x14ac:dyDescent="0.25">
      <c r="B741" t="s">
        <v>261</v>
      </c>
      <c r="C741" s="54" t="s">
        <v>400</v>
      </c>
      <c r="D741" t="s">
        <v>269</v>
      </c>
      <c r="E741" t="s">
        <v>121</v>
      </c>
      <c r="F741">
        <v>2021</v>
      </c>
      <c r="G741" s="84">
        <v>43.7</v>
      </c>
      <c r="H741" t="s">
        <v>418</v>
      </c>
      <c r="J741" s="88"/>
      <c r="L741" s="93"/>
      <c r="N741" s="83"/>
      <c r="P741" s="6" t="s">
        <v>431</v>
      </c>
      <c r="Q741" s="28"/>
      <c r="R741"/>
      <c r="S741"/>
      <c r="T741" s="21"/>
      <c r="U741" s="21"/>
      <c r="W741" s="122">
        <v>6.5000000000000002E-2</v>
      </c>
      <c r="X741" t="s">
        <v>608</v>
      </c>
      <c r="Z741" t="s">
        <v>423</v>
      </c>
      <c r="AA741" t="s">
        <v>304</v>
      </c>
    </row>
    <row r="742" spans="2:27" ht="15" customHeight="1" x14ac:dyDescent="0.25">
      <c r="B742" t="s">
        <v>261</v>
      </c>
      <c r="C742" s="54" t="s">
        <v>400</v>
      </c>
      <c r="D742" t="s">
        <v>269</v>
      </c>
      <c r="E742" t="s">
        <v>308</v>
      </c>
      <c r="F742">
        <v>2021</v>
      </c>
      <c r="G742" s="84">
        <v>10.5</v>
      </c>
      <c r="H742" t="s">
        <v>418</v>
      </c>
      <c r="J742" s="88"/>
      <c r="L742" s="93"/>
      <c r="N742" s="83"/>
      <c r="P742" s="6" t="s">
        <v>431</v>
      </c>
      <c r="Q742" s="28"/>
      <c r="R742"/>
      <c r="S742"/>
      <c r="T742" s="21"/>
      <c r="U742" s="21"/>
      <c r="W742" s="122">
        <v>6.5000000000000002E-2</v>
      </c>
      <c r="X742" t="s">
        <v>608</v>
      </c>
      <c r="Z742" t="s">
        <v>423</v>
      </c>
      <c r="AA742" t="s">
        <v>304</v>
      </c>
    </row>
    <row r="743" spans="2:27" ht="15" customHeight="1" x14ac:dyDescent="0.25">
      <c r="B743" t="s">
        <v>261</v>
      </c>
      <c r="C743" s="54" t="s">
        <v>400</v>
      </c>
      <c r="D743" t="s">
        <v>269</v>
      </c>
      <c r="E743" t="s">
        <v>201</v>
      </c>
      <c r="F743">
        <v>2021</v>
      </c>
      <c r="G743" s="84">
        <v>28.93</v>
      </c>
      <c r="H743" t="s">
        <v>418</v>
      </c>
      <c r="J743" s="88"/>
      <c r="L743" s="93"/>
      <c r="N743" s="83"/>
      <c r="P743" s="6" t="s">
        <v>431</v>
      </c>
      <c r="Q743" s="28"/>
      <c r="R743"/>
      <c r="S743"/>
      <c r="T743" s="21"/>
      <c r="U743" s="21"/>
      <c r="W743" s="122">
        <v>6.5000000000000002E-2</v>
      </c>
      <c r="X743" t="s">
        <v>608</v>
      </c>
      <c r="Z743" t="s">
        <v>423</v>
      </c>
      <c r="AA743" t="s">
        <v>304</v>
      </c>
    </row>
    <row r="744" spans="2:27" ht="15" customHeight="1" x14ac:dyDescent="0.25">
      <c r="B744" t="s">
        <v>261</v>
      </c>
      <c r="C744" s="54" t="s">
        <v>400</v>
      </c>
      <c r="D744" t="s">
        <v>269</v>
      </c>
      <c r="E744" t="s">
        <v>309</v>
      </c>
      <c r="F744">
        <v>2021</v>
      </c>
      <c r="G744" s="84">
        <v>1.05</v>
      </c>
      <c r="H744" t="s">
        <v>418</v>
      </c>
      <c r="J744" s="88"/>
      <c r="L744" s="93"/>
      <c r="N744" s="83"/>
      <c r="P744" s="6" t="s">
        <v>431</v>
      </c>
      <c r="Q744" s="28"/>
      <c r="R744"/>
      <c r="S744"/>
      <c r="T744" s="21"/>
      <c r="U744" s="21"/>
      <c r="W744" s="122">
        <v>6.5000000000000002E-2</v>
      </c>
      <c r="X744" t="s">
        <v>608</v>
      </c>
      <c r="Z744" t="s">
        <v>423</v>
      </c>
      <c r="AA744" t="s">
        <v>304</v>
      </c>
    </row>
    <row r="745" spans="2:27" ht="15" customHeight="1" x14ac:dyDescent="0.25">
      <c r="B745" t="s">
        <v>261</v>
      </c>
      <c r="C745" s="54" t="s">
        <v>400</v>
      </c>
      <c r="D745" t="s">
        <v>269</v>
      </c>
      <c r="E745" t="s">
        <v>161</v>
      </c>
      <c r="F745">
        <v>2021</v>
      </c>
      <c r="G745" s="84">
        <v>429.64</v>
      </c>
      <c r="H745" t="s">
        <v>418</v>
      </c>
      <c r="J745" s="88"/>
      <c r="L745" s="93"/>
      <c r="N745" s="83"/>
      <c r="P745" s="6" t="s">
        <v>431</v>
      </c>
      <c r="Q745" s="28"/>
      <c r="R745"/>
      <c r="S745"/>
      <c r="T745" s="21"/>
      <c r="U745" s="21"/>
      <c r="W745" s="122">
        <v>6.5000000000000002E-2</v>
      </c>
      <c r="X745" t="s">
        <v>608</v>
      </c>
      <c r="Z745" t="s">
        <v>423</v>
      </c>
      <c r="AA745" t="s">
        <v>304</v>
      </c>
    </row>
    <row r="746" spans="2:27" ht="15" customHeight="1" x14ac:dyDescent="0.25">
      <c r="B746" t="s">
        <v>261</v>
      </c>
      <c r="C746" s="54" t="s">
        <v>400</v>
      </c>
      <c r="D746" t="s">
        <v>269</v>
      </c>
      <c r="E746" t="s">
        <v>177</v>
      </c>
      <c r="F746">
        <v>2021</v>
      </c>
      <c r="G746" s="109">
        <v>213.74</v>
      </c>
      <c r="H746" t="s">
        <v>418</v>
      </c>
      <c r="P746" s="6" t="s">
        <v>431</v>
      </c>
      <c r="W746" s="122">
        <v>6.5000000000000002E-2</v>
      </c>
      <c r="X746" t="s">
        <v>608</v>
      </c>
      <c r="Z746" t="s">
        <v>423</v>
      </c>
      <c r="AA746" t="s">
        <v>304</v>
      </c>
    </row>
    <row r="747" spans="2:27" ht="15" customHeight="1" x14ac:dyDescent="0.25">
      <c r="B747" t="s">
        <v>261</v>
      </c>
      <c r="C747" s="54" t="s">
        <v>400</v>
      </c>
      <c r="D747" t="s">
        <v>269</v>
      </c>
      <c r="E747" t="s">
        <v>124</v>
      </c>
      <c r="F747">
        <v>2021</v>
      </c>
      <c r="G747" s="84">
        <v>555.12</v>
      </c>
      <c r="H747" t="s">
        <v>418</v>
      </c>
      <c r="J747" s="88"/>
      <c r="L747" s="93"/>
      <c r="N747" s="83"/>
      <c r="P747" s="6" t="s">
        <v>431</v>
      </c>
      <c r="Q747" s="28"/>
      <c r="R747"/>
      <c r="S747"/>
      <c r="T747" s="21"/>
      <c r="U747" s="21"/>
      <c r="W747" s="122">
        <v>6.5000000000000002E-2</v>
      </c>
      <c r="X747" t="s">
        <v>608</v>
      </c>
      <c r="Z747" t="s">
        <v>423</v>
      </c>
      <c r="AA747" t="s">
        <v>304</v>
      </c>
    </row>
    <row r="748" spans="2:27" ht="15" customHeight="1" x14ac:dyDescent="0.25">
      <c r="B748" t="s">
        <v>261</v>
      </c>
      <c r="C748" s="54" t="s">
        <v>400</v>
      </c>
      <c r="D748" t="s">
        <v>269</v>
      </c>
      <c r="E748" t="s">
        <v>310</v>
      </c>
      <c r="F748">
        <v>2021</v>
      </c>
      <c r="G748" s="84">
        <v>103</v>
      </c>
      <c r="H748" t="s">
        <v>418</v>
      </c>
      <c r="J748" s="88"/>
      <c r="L748" s="93"/>
      <c r="N748" s="83"/>
      <c r="P748" s="6" t="s">
        <v>431</v>
      </c>
      <c r="Q748" s="28"/>
      <c r="R748"/>
      <c r="S748"/>
      <c r="T748" s="21"/>
      <c r="U748" s="21"/>
      <c r="W748" s="122">
        <v>6.5000000000000002E-2</v>
      </c>
      <c r="X748" t="s">
        <v>608</v>
      </c>
      <c r="Z748" t="s">
        <v>423</v>
      </c>
      <c r="AA748" t="s">
        <v>304</v>
      </c>
    </row>
    <row r="749" spans="2:27" ht="15" customHeight="1" x14ac:dyDescent="0.25">
      <c r="B749" t="s">
        <v>261</v>
      </c>
      <c r="C749" s="54" t="s">
        <v>400</v>
      </c>
      <c r="D749" t="s">
        <v>269</v>
      </c>
      <c r="E749" t="s">
        <v>164</v>
      </c>
      <c r="F749">
        <v>2021</v>
      </c>
      <c r="G749" s="84">
        <v>36.200000000000003</v>
      </c>
      <c r="H749" t="s">
        <v>8</v>
      </c>
      <c r="J749" s="88"/>
      <c r="L749" s="93"/>
      <c r="N749" s="83"/>
      <c r="P749" s="6" t="s">
        <v>431</v>
      </c>
      <c r="Q749" s="28"/>
      <c r="R749"/>
      <c r="S749"/>
      <c r="T749" s="21"/>
      <c r="U749" s="21"/>
      <c r="W749" s="122">
        <v>6.5000000000000002E-2</v>
      </c>
      <c r="X749" t="s">
        <v>608</v>
      </c>
      <c r="Z749" t="s">
        <v>423</v>
      </c>
      <c r="AA749" t="s">
        <v>304</v>
      </c>
    </row>
    <row r="750" spans="2:27" ht="15" customHeight="1" x14ac:dyDescent="0.25">
      <c r="B750" t="s">
        <v>261</v>
      </c>
      <c r="C750" s="54" t="s">
        <v>400</v>
      </c>
      <c r="D750" t="s">
        <v>269</v>
      </c>
      <c r="E750" t="s">
        <v>240</v>
      </c>
      <c r="F750">
        <v>2021</v>
      </c>
      <c r="G750" s="84">
        <v>37.54</v>
      </c>
      <c r="H750" t="s">
        <v>418</v>
      </c>
      <c r="J750" s="88"/>
      <c r="L750" s="93"/>
      <c r="N750" s="83"/>
      <c r="P750" s="6" t="s">
        <v>431</v>
      </c>
      <c r="Q750" s="28"/>
      <c r="R750"/>
      <c r="S750"/>
      <c r="T750" s="21"/>
      <c r="U750" s="21"/>
      <c r="W750" s="122">
        <v>6.5000000000000002E-2</v>
      </c>
      <c r="X750" t="s">
        <v>608</v>
      </c>
      <c r="Z750" t="s">
        <v>423</v>
      </c>
      <c r="AA750" t="s">
        <v>304</v>
      </c>
    </row>
    <row r="751" spans="2:27" ht="15" customHeight="1" x14ac:dyDescent="0.25">
      <c r="B751" t="s">
        <v>261</v>
      </c>
      <c r="C751" s="54" t="s">
        <v>400</v>
      </c>
      <c r="D751" t="s">
        <v>269</v>
      </c>
      <c r="E751" t="s">
        <v>234</v>
      </c>
      <c r="F751">
        <v>2021</v>
      </c>
      <c r="G751" s="84">
        <v>9.02</v>
      </c>
      <c r="H751" t="s">
        <v>418</v>
      </c>
      <c r="J751" s="88"/>
      <c r="L751" s="93"/>
      <c r="N751" s="83"/>
      <c r="P751" s="6" t="s">
        <v>431</v>
      </c>
      <c r="Q751" s="28"/>
      <c r="R751"/>
      <c r="S751"/>
      <c r="T751" s="21"/>
      <c r="U751" s="21"/>
      <c r="W751" s="122">
        <v>6.5000000000000002E-2</v>
      </c>
      <c r="X751" t="s">
        <v>608</v>
      </c>
      <c r="Z751" t="s">
        <v>423</v>
      </c>
      <c r="AA751" t="s">
        <v>304</v>
      </c>
    </row>
    <row r="752" spans="2:27" ht="15" customHeight="1" x14ac:dyDescent="0.25">
      <c r="B752" t="s">
        <v>261</v>
      </c>
      <c r="C752" s="54" t="s">
        <v>400</v>
      </c>
      <c r="D752" t="s">
        <v>269</v>
      </c>
      <c r="E752" t="s">
        <v>173</v>
      </c>
      <c r="F752">
        <v>2021</v>
      </c>
      <c r="G752" s="84">
        <v>85.67</v>
      </c>
      <c r="H752" t="s">
        <v>418</v>
      </c>
      <c r="J752" s="88"/>
      <c r="L752" s="93"/>
      <c r="N752" s="83"/>
      <c r="P752" s="6" t="s">
        <v>431</v>
      </c>
      <c r="Q752" s="28"/>
      <c r="R752"/>
      <c r="S752"/>
      <c r="T752" s="21"/>
      <c r="U752" s="21"/>
      <c r="W752" s="122">
        <v>6.5000000000000002E-2</v>
      </c>
      <c r="X752" t="s">
        <v>608</v>
      </c>
      <c r="Z752" t="s">
        <v>423</v>
      </c>
      <c r="AA752" t="s">
        <v>304</v>
      </c>
    </row>
    <row r="753" spans="2:27" ht="15" customHeight="1" x14ac:dyDescent="0.25">
      <c r="B753" t="s">
        <v>261</v>
      </c>
      <c r="C753" s="54" t="s">
        <v>400</v>
      </c>
      <c r="D753" t="s">
        <v>269</v>
      </c>
      <c r="E753" t="s">
        <v>311</v>
      </c>
      <c r="F753">
        <v>2021</v>
      </c>
      <c r="G753" s="84">
        <v>135.82</v>
      </c>
      <c r="H753" t="s">
        <v>418</v>
      </c>
      <c r="J753" s="88"/>
      <c r="L753" s="93"/>
      <c r="N753" s="83"/>
      <c r="P753" s="6" t="s">
        <v>431</v>
      </c>
      <c r="Q753" s="28"/>
      <c r="R753"/>
      <c r="S753"/>
      <c r="T753" s="21"/>
      <c r="U753" s="21"/>
      <c r="W753" s="122">
        <v>6.5000000000000002E-2</v>
      </c>
      <c r="X753" t="s">
        <v>608</v>
      </c>
      <c r="Z753" t="s">
        <v>423</v>
      </c>
      <c r="AA753" t="s">
        <v>304</v>
      </c>
    </row>
    <row r="754" spans="2:27" ht="15" customHeight="1" x14ac:dyDescent="0.25">
      <c r="B754" t="s">
        <v>261</v>
      </c>
      <c r="C754" s="54" t="s">
        <v>400</v>
      </c>
      <c r="D754" t="s">
        <v>269</v>
      </c>
      <c r="E754" t="s">
        <v>166</v>
      </c>
      <c r="F754">
        <v>2022</v>
      </c>
      <c r="G754" s="84">
        <v>238.14</v>
      </c>
      <c r="H754" t="s">
        <v>418</v>
      </c>
      <c r="J754" s="88"/>
      <c r="L754" s="93"/>
      <c r="N754" s="83"/>
      <c r="P754" s="6" t="s">
        <v>431</v>
      </c>
      <c r="Q754" s="28"/>
      <c r="R754"/>
      <c r="S754"/>
      <c r="T754" s="21"/>
      <c r="U754" s="21"/>
      <c r="W754" s="122">
        <v>6.5000000000000002E-2</v>
      </c>
      <c r="X754" t="s">
        <v>608</v>
      </c>
      <c r="Z754" t="s">
        <v>423</v>
      </c>
      <c r="AA754" t="s">
        <v>304</v>
      </c>
    </row>
    <row r="755" spans="2:27" ht="15" customHeight="1" x14ac:dyDescent="0.25">
      <c r="B755" t="s">
        <v>261</v>
      </c>
      <c r="C755" s="54" t="s">
        <v>400</v>
      </c>
      <c r="D755" t="s">
        <v>269</v>
      </c>
      <c r="E755" t="s">
        <v>227</v>
      </c>
      <c r="F755">
        <v>2022</v>
      </c>
      <c r="G755" s="84">
        <v>7.02</v>
      </c>
      <c r="H755" t="s">
        <v>8</v>
      </c>
      <c r="J755" s="88"/>
      <c r="L755" s="93"/>
      <c r="N755" s="83"/>
      <c r="P755" s="6" t="s">
        <v>431</v>
      </c>
      <c r="Q755" s="28"/>
      <c r="R755"/>
      <c r="S755"/>
      <c r="T755" s="21"/>
      <c r="U755" s="21"/>
      <c r="W755" s="122">
        <v>6.5000000000000002E-2</v>
      </c>
      <c r="X755" t="s">
        <v>608</v>
      </c>
      <c r="Z755" t="s">
        <v>423</v>
      </c>
      <c r="AA755" t="s">
        <v>304</v>
      </c>
    </row>
    <row r="756" spans="2:27" ht="15" customHeight="1" x14ac:dyDescent="0.25">
      <c r="B756" t="s">
        <v>261</v>
      </c>
      <c r="C756" s="54" t="s">
        <v>400</v>
      </c>
      <c r="D756" t="s">
        <v>269</v>
      </c>
      <c r="E756" t="s">
        <v>305</v>
      </c>
      <c r="F756">
        <v>2022</v>
      </c>
      <c r="G756" s="84">
        <v>68.58</v>
      </c>
      <c r="H756" t="s">
        <v>418</v>
      </c>
      <c r="J756" s="88"/>
      <c r="L756" s="93"/>
      <c r="N756" s="83"/>
      <c r="P756" s="6" t="s">
        <v>431</v>
      </c>
      <c r="Q756" s="28"/>
      <c r="R756"/>
      <c r="S756"/>
      <c r="T756" s="21"/>
      <c r="U756" s="21"/>
      <c r="W756" s="122">
        <v>6.5000000000000002E-2</v>
      </c>
      <c r="X756" t="s">
        <v>608</v>
      </c>
      <c r="Z756" t="s">
        <v>423</v>
      </c>
      <c r="AA756" t="s">
        <v>304</v>
      </c>
    </row>
    <row r="757" spans="2:27" ht="15" customHeight="1" x14ac:dyDescent="0.25">
      <c r="B757" t="s">
        <v>261</v>
      </c>
      <c r="C757" s="54" t="s">
        <v>400</v>
      </c>
      <c r="D757" t="s">
        <v>269</v>
      </c>
      <c r="E757" t="s">
        <v>190</v>
      </c>
      <c r="F757">
        <v>2022</v>
      </c>
      <c r="G757" s="84">
        <v>119</v>
      </c>
      <c r="H757" t="s">
        <v>418</v>
      </c>
      <c r="J757" s="88"/>
      <c r="L757" s="93"/>
      <c r="N757" s="83"/>
      <c r="P757" s="6" t="s">
        <v>431</v>
      </c>
      <c r="Q757" s="28"/>
      <c r="R757"/>
      <c r="S757"/>
      <c r="T757" s="21"/>
      <c r="U757" s="21"/>
      <c r="W757" s="122">
        <v>6.5000000000000002E-2</v>
      </c>
      <c r="X757" t="s">
        <v>608</v>
      </c>
      <c r="Z757" t="s">
        <v>423</v>
      </c>
      <c r="AA757" t="s">
        <v>304</v>
      </c>
    </row>
    <row r="758" spans="2:27" ht="15" customHeight="1" x14ac:dyDescent="0.25">
      <c r="B758" t="s">
        <v>261</v>
      </c>
      <c r="C758" s="54" t="s">
        <v>400</v>
      </c>
      <c r="D758" t="s">
        <v>269</v>
      </c>
      <c r="E758" t="s">
        <v>157</v>
      </c>
      <c r="F758">
        <v>2022</v>
      </c>
      <c r="G758" s="84">
        <v>987.47</v>
      </c>
      <c r="H758" t="s">
        <v>418</v>
      </c>
      <c r="J758" s="88"/>
      <c r="L758" s="93"/>
      <c r="N758" s="83"/>
      <c r="P758" s="6" t="s">
        <v>431</v>
      </c>
      <c r="Q758" s="28"/>
      <c r="R758"/>
      <c r="S758"/>
      <c r="T758" s="21"/>
      <c r="U758" s="21"/>
      <c r="W758" s="122">
        <v>6.5000000000000002E-2</v>
      </c>
      <c r="X758" t="s">
        <v>608</v>
      </c>
      <c r="Z758" t="s">
        <v>423</v>
      </c>
      <c r="AA758" t="s">
        <v>304</v>
      </c>
    </row>
    <row r="759" spans="2:27" ht="15" customHeight="1" x14ac:dyDescent="0.25">
      <c r="B759" t="s">
        <v>261</v>
      </c>
      <c r="C759" s="54" t="s">
        <v>400</v>
      </c>
      <c r="D759" t="s">
        <v>269</v>
      </c>
      <c r="E759" t="s">
        <v>242</v>
      </c>
      <c r="F759">
        <v>2022</v>
      </c>
      <c r="G759" s="84">
        <v>8.3699999999999992</v>
      </c>
      <c r="H759" t="s">
        <v>418</v>
      </c>
      <c r="J759" s="88"/>
      <c r="L759" s="93"/>
      <c r="N759" s="83"/>
      <c r="P759" s="6" t="s">
        <v>431</v>
      </c>
      <c r="Q759" s="28"/>
      <c r="R759"/>
      <c r="S759"/>
      <c r="T759" s="21"/>
      <c r="U759" s="21"/>
      <c r="W759" s="122">
        <v>6.5000000000000002E-2</v>
      </c>
      <c r="X759" t="s">
        <v>608</v>
      </c>
      <c r="Z759" t="s">
        <v>423</v>
      </c>
      <c r="AA759" t="s">
        <v>304</v>
      </c>
    </row>
    <row r="760" spans="2:27" ht="15" customHeight="1" x14ac:dyDescent="0.25">
      <c r="B760" t="s">
        <v>261</v>
      </c>
      <c r="C760" s="54" t="s">
        <v>400</v>
      </c>
      <c r="D760" t="s">
        <v>269</v>
      </c>
      <c r="E760" t="s">
        <v>229</v>
      </c>
      <c r="F760">
        <v>2022</v>
      </c>
      <c r="G760" s="84">
        <v>621.41999999999996</v>
      </c>
      <c r="H760" t="s">
        <v>418</v>
      </c>
      <c r="J760" s="88"/>
      <c r="L760" s="93"/>
      <c r="N760" s="83"/>
      <c r="P760" s="6" t="s">
        <v>431</v>
      </c>
      <c r="Q760" s="28"/>
      <c r="R760"/>
      <c r="S760"/>
      <c r="T760" s="21"/>
      <c r="U760" s="21"/>
      <c r="W760" s="122">
        <v>6.5000000000000002E-2</v>
      </c>
      <c r="X760" t="s">
        <v>608</v>
      </c>
      <c r="Z760" t="s">
        <v>423</v>
      </c>
      <c r="AA760" t="s">
        <v>304</v>
      </c>
    </row>
    <row r="761" spans="2:27" ht="15" customHeight="1" x14ac:dyDescent="0.25">
      <c r="B761" t="s">
        <v>261</v>
      </c>
      <c r="C761" s="54" t="s">
        <v>400</v>
      </c>
      <c r="D761" t="s">
        <v>269</v>
      </c>
      <c r="E761" t="s">
        <v>213</v>
      </c>
      <c r="F761">
        <v>2022</v>
      </c>
      <c r="G761" s="84">
        <v>35.53</v>
      </c>
      <c r="H761" t="s">
        <v>418</v>
      </c>
      <c r="J761" s="88"/>
      <c r="L761" s="93"/>
      <c r="N761" s="83"/>
      <c r="P761" s="6" t="s">
        <v>431</v>
      </c>
      <c r="Q761" s="28"/>
      <c r="R761"/>
      <c r="S761"/>
      <c r="T761" s="21"/>
      <c r="U761" s="21"/>
      <c r="W761" s="122">
        <v>6.5000000000000002E-2</v>
      </c>
      <c r="X761" t="s">
        <v>608</v>
      </c>
      <c r="Z761" t="s">
        <v>423</v>
      </c>
      <c r="AA761" t="s">
        <v>304</v>
      </c>
    </row>
    <row r="762" spans="2:27" ht="15" customHeight="1" x14ac:dyDescent="0.25">
      <c r="B762" t="s">
        <v>261</v>
      </c>
      <c r="C762" s="54" t="s">
        <v>400</v>
      </c>
      <c r="D762" t="s">
        <v>269</v>
      </c>
      <c r="E762" t="s">
        <v>155</v>
      </c>
      <c r="F762">
        <v>2022</v>
      </c>
      <c r="G762" s="84">
        <v>731.53</v>
      </c>
      <c r="H762" t="s">
        <v>418</v>
      </c>
      <c r="J762" s="88"/>
      <c r="L762" s="93"/>
      <c r="N762" s="83"/>
      <c r="P762" s="6" t="s">
        <v>431</v>
      </c>
      <c r="Q762" s="28"/>
      <c r="R762"/>
      <c r="S762"/>
      <c r="T762" s="21"/>
      <c r="U762" s="21"/>
      <c r="W762" s="122">
        <v>6.5000000000000002E-2</v>
      </c>
      <c r="X762" t="s">
        <v>608</v>
      </c>
      <c r="Z762" t="s">
        <v>423</v>
      </c>
      <c r="AA762" t="s">
        <v>304</v>
      </c>
    </row>
    <row r="763" spans="2:27" ht="15" customHeight="1" x14ac:dyDescent="0.25">
      <c r="B763" t="s">
        <v>261</v>
      </c>
      <c r="C763" s="54" t="s">
        <v>400</v>
      </c>
      <c r="D763" t="s">
        <v>269</v>
      </c>
      <c r="E763" t="s">
        <v>151</v>
      </c>
      <c r="F763">
        <v>2022</v>
      </c>
      <c r="G763" s="84">
        <v>1361.31</v>
      </c>
      <c r="H763" t="s">
        <v>8</v>
      </c>
      <c r="J763" s="88"/>
      <c r="L763" s="93"/>
      <c r="N763" s="83"/>
      <c r="P763" s="6" t="s">
        <v>431</v>
      </c>
      <c r="Q763" s="28"/>
      <c r="R763"/>
      <c r="S763"/>
      <c r="T763" s="21"/>
      <c r="U763" s="21"/>
      <c r="W763" s="122">
        <v>6.5000000000000002E-2</v>
      </c>
      <c r="X763" t="s">
        <v>608</v>
      </c>
      <c r="Z763" t="s">
        <v>423</v>
      </c>
      <c r="AA763" t="s">
        <v>304</v>
      </c>
    </row>
    <row r="764" spans="2:27" ht="15" customHeight="1" x14ac:dyDescent="0.25">
      <c r="B764" t="s">
        <v>261</v>
      </c>
      <c r="C764" s="54" t="s">
        <v>400</v>
      </c>
      <c r="D764" t="s">
        <v>269</v>
      </c>
      <c r="E764" t="s">
        <v>232</v>
      </c>
      <c r="F764">
        <v>2022</v>
      </c>
      <c r="G764" s="84">
        <v>41.23</v>
      </c>
      <c r="H764" t="s">
        <v>418</v>
      </c>
      <c r="J764" s="88"/>
      <c r="L764" s="93"/>
      <c r="N764" s="83"/>
      <c r="P764" s="6" t="s">
        <v>431</v>
      </c>
      <c r="Q764" s="28"/>
      <c r="R764"/>
      <c r="S764"/>
      <c r="T764" s="21"/>
      <c r="U764" s="21"/>
      <c r="W764" s="122">
        <v>6.5000000000000002E-2</v>
      </c>
      <c r="X764" t="s">
        <v>608</v>
      </c>
      <c r="Z764" t="s">
        <v>423</v>
      </c>
      <c r="AA764" t="s">
        <v>304</v>
      </c>
    </row>
    <row r="765" spans="2:27" ht="15" customHeight="1" x14ac:dyDescent="0.25">
      <c r="B765" t="s">
        <v>261</v>
      </c>
      <c r="C765" s="54" t="s">
        <v>400</v>
      </c>
      <c r="D765" t="s">
        <v>269</v>
      </c>
      <c r="E765" t="s">
        <v>159</v>
      </c>
      <c r="F765">
        <v>2022</v>
      </c>
      <c r="G765" s="84">
        <v>747.21</v>
      </c>
      <c r="H765" t="s">
        <v>418</v>
      </c>
      <c r="J765" s="88"/>
      <c r="L765" s="93"/>
      <c r="N765" s="83"/>
      <c r="P765" s="6" t="s">
        <v>431</v>
      </c>
      <c r="Q765" s="28"/>
      <c r="R765"/>
      <c r="S765"/>
      <c r="T765" s="21"/>
      <c r="U765" s="21"/>
      <c r="W765" s="122">
        <v>6.5000000000000002E-2</v>
      </c>
      <c r="X765" t="s">
        <v>608</v>
      </c>
      <c r="Z765" t="s">
        <v>423</v>
      </c>
      <c r="AA765" t="s">
        <v>304</v>
      </c>
    </row>
    <row r="766" spans="2:27" ht="15" customHeight="1" x14ac:dyDescent="0.25">
      <c r="B766" t="s">
        <v>261</v>
      </c>
      <c r="C766" s="54" t="s">
        <v>400</v>
      </c>
      <c r="D766" t="s">
        <v>269</v>
      </c>
      <c r="E766" t="s">
        <v>244</v>
      </c>
      <c r="F766">
        <v>2022</v>
      </c>
      <c r="G766" s="84">
        <v>5.49</v>
      </c>
      <c r="H766" t="s">
        <v>418</v>
      </c>
      <c r="J766" s="88"/>
      <c r="L766" s="93"/>
      <c r="N766" s="83"/>
      <c r="P766" s="6" t="s">
        <v>431</v>
      </c>
      <c r="Q766" s="28"/>
      <c r="R766"/>
      <c r="S766"/>
      <c r="T766" s="21"/>
      <c r="U766" s="21"/>
      <c r="W766" s="122">
        <v>6.5000000000000002E-2</v>
      </c>
      <c r="X766" t="s">
        <v>608</v>
      </c>
      <c r="Z766" t="s">
        <v>423</v>
      </c>
      <c r="AA766" t="s">
        <v>304</v>
      </c>
    </row>
    <row r="767" spans="2:27" ht="15" customHeight="1" x14ac:dyDescent="0.25">
      <c r="B767" t="s">
        <v>261</v>
      </c>
      <c r="C767" s="54" t="s">
        <v>400</v>
      </c>
      <c r="D767" t="s">
        <v>269</v>
      </c>
      <c r="E767" t="s">
        <v>238</v>
      </c>
      <c r="F767">
        <v>2022</v>
      </c>
      <c r="G767" s="84">
        <v>14.53</v>
      </c>
      <c r="H767" t="s">
        <v>418</v>
      </c>
      <c r="J767" s="88"/>
      <c r="L767" s="93"/>
      <c r="N767" s="83"/>
      <c r="P767" s="6" t="s">
        <v>431</v>
      </c>
      <c r="Q767" s="28"/>
      <c r="R767"/>
      <c r="S767"/>
      <c r="T767" s="21"/>
      <c r="U767" s="21"/>
      <c r="W767" s="122">
        <v>6.5000000000000002E-2</v>
      </c>
      <c r="X767" t="s">
        <v>608</v>
      </c>
      <c r="Z767" t="s">
        <v>423</v>
      </c>
      <c r="AA767" t="s">
        <v>304</v>
      </c>
    </row>
    <row r="768" spans="2:27" ht="15" customHeight="1" x14ac:dyDescent="0.25">
      <c r="B768" t="s">
        <v>261</v>
      </c>
      <c r="C768" s="54" t="s">
        <v>400</v>
      </c>
      <c r="D768" t="s">
        <v>269</v>
      </c>
      <c r="E768" t="s">
        <v>121</v>
      </c>
      <c r="F768">
        <v>2022</v>
      </c>
      <c r="G768" s="84">
        <v>42.3</v>
      </c>
      <c r="H768" t="s">
        <v>418</v>
      </c>
      <c r="J768" s="88"/>
      <c r="L768" s="93"/>
      <c r="N768" s="83"/>
      <c r="P768" s="6" t="s">
        <v>431</v>
      </c>
      <c r="Q768" s="28"/>
      <c r="R768"/>
      <c r="S768"/>
      <c r="T768" s="21"/>
      <c r="U768" s="21"/>
      <c r="W768" s="122">
        <v>6.5000000000000002E-2</v>
      </c>
      <c r="X768" t="s">
        <v>608</v>
      </c>
      <c r="Z768" t="s">
        <v>423</v>
      </c>
      <c r="AA768" t="s">
        <v>304</v>
      </c>
    </row>
    <row r="769" spans="2:27" ht="15" customHeight="1" x14ac:dyDescent="0.25">
      <c r="B769" t="s">
        <v>261</v>
      </c>
      <c r="C769" s="54" t="s">
        <v>400</v>
      </c>
      <c r="D769" t="s">
        <v>269</v>
      </c>
      <c r="E769" t="s">
        <v>308</v>
      </c>
      <c r="F769">
        <v>2022</v>
      </c>
      <c r="G769" s="84">
        <v>9.73</v>
      </c>
      <c r="H769" t="s">
        <v>418</v>
      </c>
      <c r="J769" s="88"/>
      <c r="L769" s="93"/>
      <c r="N769" s="83"/>
      <c r="P769" s="6" t="s">
        <v>431</v>
      </c>
      <c r="Q769" s="28"/>
      <c r="R769"/>
      <c r="S769"/>
      <c r="T769" s="21"/>
      <c r="U769" s="21"/>
      <c r="W769" s="122">
        <v>6.5000000000000002E-2</v>
      </c>
      <c r="X769" t="s">
        <v>608</v>
      </c>
      <c r="Z769" t="s">
        <v>423</v>
      </c>
      <c r="AA769" t="s">
        <v>304</v>
      </c>
    </row>
    <row r="770" spans="2:27" ht="15" customHeight="1" x14ac:dyDescent="0.25">
      <c r="B770" t="s">
        <v>261</v>
      </c>
      <c r="C770" s="54" t="s">
        <v>400</v>
      </c>
      <c r="D770" t="s">
        <v>269</v>
      </c>
      <c r="E770" t="s">
        <v>201</v>
      </c>
      <c r="F770">
        <v>2022</v>
      </c>
      <c r="G770" s="84">
        <v>25.68</v>
      </c>
      <c r="H770" t="s">
        <v>418</v>
      </c>
      <c r="J770" s="88"/>
      <c r="L770" s="93"/>
      <c r="N770" s="83"/>
      <c r="P770" s="6" t="s">
        <v>431</v>
      </c>
      <c r="Q770" s="28"/>
      <c r="R770"/>
      <c r="S770"/>
      <c r="T770" s="21"/>
      <c r="U770" s="21"/>
      <c r="W770" s="122">
        <v>6.5000000000000002E-2</v>
      </c>
      <c r="X770" t="s">
        <v>608</v>
      </c>
      <c r="Z770" t="s">
        <v>423</v>
      </c>
      <c r="AA770" t="s">
        <v>304</v>
      </c>
    </row>
    <row r="771" spans="2:27" ht="15" customHeight="1" x14ac:dyDescent="0.25">
      <c r="B771" t="s">
        <v>261</v>
      </c>
      <c r="C771" s="54" t="s">
        <v>400</v>
      </c>
      <c r="D771" t="s">
        <v>269</v>
      </c>
      <c r="E771" t="s">
        <v>309</v>
      </c>
      <c r="F771">
        <v>2022</v>
      </c>
      <c r="G771" s="84">
        <v>1.04</v>
      </c>
      <c r="H771" t="s">
        <v>418</v>
      </c>
      <c r="J771" s="88"/>
      <c r="L771" s="93"/>
      <c r="N771" s="83"/>
      <c r="P771" s="6" t="s">
        <v>431</v>
      </c>
      <c r="Q771" s="28"/>
      <c r="R771"/>
      <c r="S771"/>
      <c r="T771" s="21"/>
      <c r="U771" s="21"/>
      <c r="W771" s="122">
        <v>6.5000000000000002E-2</v>
      </c>
      <c r="X771" t="s">
        <v>608</v>
      </c>
      <c r="Z771" t="s">
        <v>423</v>
      </c>
      <c r="AA771" t="s">
        <v>304</v>
      </c>
    </row>
    <row r="772" spans="2:27" ht="15" customHeight="1" x14ac:dyDescent="0.25">
      <c r="B772" t="s">
        <v>261</v>
      </c>
      <c r="C772" s="54" t="s">
        <v>400</v>
      </c>
      <c r="D772" t="s">
        <v>269</v>
      </c>
      <c r="E772" t="s">
        <v>161</v>
      </c>
      <c r="F772">
        <v>2022</v>
      </c>
      <c r="G772" s="84">
        <v>421.51</v>
      </c>
      <c r="H772" t="s">
        <v>418</v>
      </c>
      <c r="J772" s="88"/>
      <c r="L772" s="93"/>
      <c r="N772" s="83"/>
      <c r="P772" s="6" t="s">
        <v>431</v>
      </c>
      <c r="Q772" s="28"/>
      <c r="R772"/>
      <c r="S772"/>
      <c r="T772" s="21"/>
      <c r="U772" s="21"/>
      <c r="W772" s="122">
        <v>6.5000000000000002E-2</v>
      </c>
      <c r="X772" t="s">
        <v>608</v>
      </c>
      <c r="Z772" t="s">
        <v>423</v>
      </c>
      <c r="AA772" t="s">
        <v>304</v>
      </c>
    </row>
    <row r="773" spans="2:27" ht="15" customHeight="1" x14ac:dyDescent="0.25">
      <c r="B773" t="s">
        <v>261</v>
      </c>
      <c r="C773" s="54" t="s">
        <v>400</v>
      </c>
      <c r="D773" t="s">
        <v>269</v>
      </c>
      <c r="E773" t="s">
        <v>177</v>
      </c>
      <c r="F773">
        <v>2022</v>
      </c>
      <c r="G773" s="109">
        <v>210.12</v>
      </c>
      <c r="H773" t="s">
        <v>418</v>
      </c>
      <c r="P773" s="6" t="s">
        <v>431</v>
      </c>
      <c r="W773" s="122">
        <v>6.5000000000000002E-2</v>
      </c>
      <c r="X773" t="s">
        <v>608</v>
      </c>
      <c r="Z773" t="s">
        <v>423</v>
      </c>
      <c r="AA773" t="s">
        <v>304</v>
      </c>
    </row>
    <row r="774" spans="2:27" ht="15" customHeight="1" x14ac:dyDescent="0.25">
      <c r="B774" t="s">
        <v>261</v>
      </c>
      <c r="C774" s="54" t="s">
        <v>400</v>
      </c>
      <c r="D774" t="s">
        <v>269</v>
      </c>
      <c r="E774" t="s">
        <v>124</v>
      </c>
      <c r="F774">
        <v>2022</v>
      </c>
      <c r="G774" s="84">
        <v>540.59</v>
      </c>
      <c r="H774" t="s">
        <v>418</v>
      </c>
      <c r="J774" s="88"/>
      <c r="L774" s="93"/>
      <c r="N774" s="83"/>
      <c r="P774" s="6" t="s">
        <v>431</v>
      </c>
      <c r="Q774" s="28"/>
      <c r="R774"/>
      <c r="S774"/>
      <c r="T774" s="21"/>
      <c r="U774" s="21"/>
      <c r="W774" s="122">
        <v>6.5000000000000002E-2</v>
      </c>
      <c r="X774" t="s">
        <v>608</v>
      </c>
      <c r="Z774" t="s">
        <v>423</v>
      </c>
      <c r="AA774" t="s">
        <v>304</v>
      </c>
    </row>
    <row r="775" spans="2:27" ht="15" customHeight="1" x14ac:dyDescent="0.25">
      <c r="B775" t="s">
        <v>261</v>
      </c>
      <c r="C775" s="54" t="s">
        <v>400</v>
      </c>
      <c r="D775" t="s">
        <v>269</v>
      </c>
      <c r="E775" t="s">
        <v>310</v>
      </c>
      <c r="F775">
        <v>2022</v>
      </c>
      <c r="G775" s="84">
        <v>103.76</v>
      </c>
      <c r="H775" t="s">
        <v>418</v>
      </c>
      <c r="J775" s="88"/>
      <c r="L775" s="93"/>
      <c r="N775" s="83"/>
      <c r="P775" s="6" t="s">
        <v>431</v>
      </c>
      <c r="Q775" s="28"/>
      <c r="R775"/>
      <c r="S775"/>
      <c r="T775" s="21"/>
      <c r="U775" s="21"/>
      <c r="W775" s="122">
        <v>6.5000000000000002E-2</v>
      </c>
      <c r="X775" t="s">
        <v>608</v>
      </c>
      <c r="Z775" t="s">
        <v>423</v>
      </c>
      <c r="AA775" t="s">
        <v>304</v>
      </c>
    </row>
    <row r="776" spans="2:27" ht="15" customHeight="1" x14ac:dyDescent="0.25">
      <c r="B776" t="s">
        <v>261</v>
      </c>
      <c r="C776" s="54" t="s">
        <v>400</v>
      </c>
      <c r="D776" t="s">
        <v>269</v>
      </c>
      <c r="E776" t="s">
        <v>164</v>
      </c>
      <c r="F776">
        <v>2022</v>
      </c>
      <c r="G776" s="84">
        <v>35.61</v>
      </c>
      <c r="H776" t="s">
        <v>8</v>
      </c>
      <c r="J776" s="88"/>
      <c r="L776" s="93"/>
      <c r="N776" s="83"/>
      <c r="P776" s="6" t="s">
        <v>431</v>
      </c>
      <c r="Q776" s="28"/>
      <c r="R776"/>
      <c r="S776"/>
      <c r="T776" s="21"/>
      <c r="U776" s="21"/>
      <c r="W776" s="122">
        <v>6.5000000000000002E-2</v>
      </c>
      <c r="X776" t="s">
        <v>608</v>
      </c>
      <c r="Z776" t="s">
        <v>423</v>
      </c>
      <c r="AA776" t="s">
        <v>304</v>
      </c>
    </row>
    <row r="777" spans="2:27" ht="15" customHeight="1" x14ac:dyDescent="0.25">
      <c r="B777" t="s">
        <v>261</v>
      </c>
      <c r="C777" s="54" t="s">
        <v>400</v>
      </c>
      <c r="D777" t="s">
        <v>269</v>
      </c>
      <c r="E777" t="s">
        <v>240</v>
      </c>
      <c r="F777">
        <v>2022</v>
      </c>
      <c r="G777" s="84">
        <v>36.08</v>
      </c>
      <c r="J777" s="88"/>
      <c r="L777" s="93"/>
      <c r="N777" s="83"/>
      <c r="P777" s="6" t="s">
        <v>431</v>
      </c>
      <c r="Q777" s="28"/>
      <c r="R777"/>
      <c r="S777"/>
      <c r="T777" s="21"/>
      <c r="U777" s="21"/>
      <c r="W777" s="122">
        <v>6.5000000000000002E-2</v>
      </c>
      <c r="X777" t="s">
        <v>608</v>
      </c>
      <c r="Z777" t="s">
        <v>423</v>
      </c>
      <c r="AA777" t="s">
        <v>304</v>
      </c>
    </row>
    <row r="778" spans="2:27" ht="15" customHeight="1" x14ac:dyDescent="0.25">
      <c r="B778" t="s">
        <v>261</v>
      </c>
      <c r="C778" s="54" t="s">
        <v>400</v>
      </c>
      <c r="D778" t="s">
        <v>269</v>
      </c>
      <c r="E778" t="s">
        <v>234</v>
      </c>
      <c r="F778">
        <v>2022</v>
      </c>
      <c r="G778" s="84">
        <v>7.78</v>
      </c>
      <c r="J778" s="88"/>
      <c r="L778" s="93"/>
      <c r="N778" s="83"/>
      <c r="P778" s="6" t="s">
        <v>431</v>
      </c>
      <c r="Q778" s="28"/>
      <c r="R778"/>
      <c r="S778"/>
      <c r="T778" s="21"/>
      <c r="U778" s="21"/>
      <c r="W778" s="122">
        <v>6.5000000000000002E-2</v>
      </c>
      <c r="X778" t="s">
        <v>608</v>
      </c>
      <c r="Z778" t="s">
        <v>423</v>
      </c>
      <c r="AA778" t="s">
        <v>304</v>
      </c>
    </row>
    <row r="779" spans="2:27" ht="15" customHeight="1" x14ac:dyDescent="0.25">
      <c r="B779" t="s">
        <v>261</v>
      </c>
      <c r="C779" s="54" t="s">
        <v>400</v>
      </c>
      <c r="D779" t="s">
        <v>269</v>
      </c>
      <c r="E779" t="s">
        <v>173</v>
      </c>
      <c r="F779">
        <v>2022</v>
      </c>
      <c r="G779" s="84">
        <v>84</v>
      </c>
      <c r="J779" s="88"/>
      <c r="L779" s="93"/>
      <c r="N779" s="83"/>
      <c r="P779" s="6" t="s">
        <v>431</v>
      </c>
      <c r="Q779" s="28"/>
      <c r="R779"/>
      <c r="S779"/>
      <c r="T779" s="21"/>
      <c r="U779" s="21"/>
      <c r="W779" s="122">
        <v>6.5000000000000002E-2</v>
      </c>
      <c r="X779" t="s">
        <v>608</v>
      </c>
      <c r="Z779" t="s">
        <v>423</v>
      </c>
      <c r="AA779" t="s">
        <v>304</v>
      </c>
    </row>
    <row r="780" spans="2:27" ht="15" customHeight="1" x14ac:dyDescent="0.25">
      <c r="B780" t="s">
        <v>261</v>
      </c>
      <c r="C780" s="54" t="s">
        <v>400</v>
      </c>
      <c r="D780" t="s">
        <v>269</v>
      </c>
      <c r="E780" t="s">
        <v>311</v>
      </c>
      <c r="F780">
        <v>2022</v>
      </c>
      <c r="G780" s="84">
        <v>135.24</v>
      </c>
      <c r="J780" s="88"/>
      <c r="L780" s="93"/>
      <c r="N780" s="83"/>
      <c r="P780" s="6" t="s">
        <v>431</v>
      </c>
      <c r="Q780" s="28"/>
      <c r="R780"/>
      <c r="S780"/>
      <c r="T780" s="21"/>
      <c r="U780" s="21"/>
      <c r="W780" s="122">
        <v>6.5000000000000002E-2</v>
      </c>
      <c r="X780" t="s">
        <v>608</v>
      </c>
      <c r="Z780" t="s">
        <v>423</v>
      </c>
      <c r="AA780" t="s">
        <v>304</v>
      </c>
    </row>
    <row r="781" spans="2:27" ht="15" customHeight="1" x14ac:dyDescent="0.25">
      <c r="B781" t="s">
        <v>261</v>
      </c>
      <c r="C781" s="54" t="s">
        <v>400</v>
      </c>
      <c r="D781" t="s">
        <v>269</v>
      </c>
      <c r="E781" t="s">
        <v>166</v>
      </c>
      <c r="F781">
        <v>2023</v>
      </c>
      <c r="G781" s="84">
        <v>240.18</v>
      </c>
      <c r="H781" t="s">
        <v>418</v>
      </c>
      <c r="J781" s="88"/>
      <c r="L781" s="93"/>
      <c r="N781" s="83"/>
      <c r="P781" s="6" t="s">
        <v>431</v>
      </c>
      <c r="Q781" s="28"/>
      <c r="R781"/>
      <c r="S781"/>
      <c r="T781" s="21"/>
      <c r="U781" s="21"/>
      <c r="W781" s="122">
        <v>6.5000000000000002E-2</v>
      </c>
      <c r="X781" t="s">
        <v>608</v>
      </c>
      <c r="Z781" t="s">
        <v>423</v>
      </c>
      <c r="AA781" t="s">
        <v>304</v>
      </c>
    </row>
    <row r="782" spans="2:27" ht="15" customHeight="1" x14ac:dyDescent="0.25">
      <c r="B782" t="s">
        <v>261</v>
      </c>
      <c r="C782" s="54" t="s">
        <v>400</v>
      </c>
      <c r="D782" t="s">
        <v>269</v>
      </c>
      <c r="E782" t="s">
        <v>227</v>
      </c>
      <c r="F782">
        <v>2023</v>
      </c>
      <c r="G782" s="84">
        <v>6.98</v>
      </c>
      <c r="H782" t="s">
        <v>8</v>
      </c>
      <c r="J782" s="88"/>
      <c r="L782" s="93"/>
      <c r="N782" s="83"/>
      <c r="P782" s="6" t="s">
        <v>431</v>
      </c>
      <c r="Q782" s="28"/>
      <c r="R782"/>
      <c r="S782"/>
      <c r="T782" s="21"/>
      <c r="U782" s="21"/>
      <c r="W782" s="122">
        <v>6.5000000000000002E-2</v>
      </c>
      <c r="X782" t="s">
        <v>608</v>
      </c>
      <c r="Z782" t="s">
        <v>423</v>
      </c>
      <c r="AA782" t="s">
        <v>304</v>
      </c>
    </row>
    <row r="783" spans="2:27" ht="15" customHeight="1" x14ac:dyDescent="0.25">
      <c r="B783" t="s">
        <v>261</v>
      </c>
      <c r="C783" s="54" t="s">
        <v>400</v>
      </c>
      <c r="D783" t="s">
        <v>269</v>
      </c>
      <c r="E783" t="s">
        <v>305</v>
      </c>
      <c r="F783">
        <v>2023</v>
      </c>
      <c r="G783" s="84">
        <v>70.23</v>
      </c>
      <c r="H783" t="s">
        <v>418</v>
      </c>
      <c r="J783" s="88"/>
      <c r="L783" s="93"/>
      <c r="N783" s="83"/>
      <c r="P783" s="6" t="s">
        <v>431</v>
      </c>
      <c r="Q783" s="28"/>
      <c r="R783"/>
      <c r="S783"/>
      <c r="T783" s="21"/>
      <c r="U783" s="21"/>
      <c r="W783" s="122">
        <v>6.5000000000000002E-2</v>
      </c>
      <c r="X783" t="s">
        <v>608</v>
      </c>
      <c r="Z783" t="s">
        <v>423</v>
      </c>
      <c r="AA783" t="s">
        <v>304</v>
      </c>
    </row>
    <row r="784" spans="2:27" ht="15" customHeight="1" x14ac:dyDescent="0.25">
      <c r="B784" t="s">
        <v>261</v>
      </c>
      <c r="C784" s="54" t="s">
        <v>400</v>
      </c>
      <c r="D784" t="s">
        <v>269</v>
      </c>
      <c r="E784" t="s">
        <v>190</v>
      </c>
      <c r="F784">
        <v>2023</v>
      </c>
      <c r="G784" s="84">
        <v>117.73</v>
      </c>
      <c r="H784" t="s">
        <v>418</v>
      </c>
      <c r="J784" s="88"/>
      <c r="L784" s="93"/>
      <c r="N784" s="83"/>
      <c r="P784" s="6" t="s">
        <v>431</v>
      </c>
      <c r="Q784" s="28"/>
      <c r="R784"/>
      <c r="S784"/>
      <c r="T784" s="21"/>
      <c r="U784" s="21"/>
      <c r="W784" s="122">
        <v>6.5000000000000002E-2</v>
      </c>
      <c r="X784" t="s">
        <v>608</v>
      </c>
      <c r="Z784" t="s">
        <v>423</v>
      </c>
      <c r="AA784" t="s">
        <v>304</v>
      </c>
    </row>
    <row r="785" spans="2:27" ht="15" customHeight="1" x14ac:dyDescent="0.25">
      <c r="B785" t="s">
        <v>261</v>
      </c>
      <c r="C785" s="54" t="s">
        <v>400</v>
      </c>
      <c r="D785" t="s">
        <v>269</v>
      </c>
      <c r="E785" t="s">
        <v>157</v>
      </c>
      <c r="F785">
        <v>2023</v>
      </c>
      <c r="G785" s="84">
        <v>997.48</v>
      </c>
      <c r="H785" t="s">
        <v>418</v>
      </c>
      <c r="J785" s="88"/>
      <c r="L785" s="93"/>
      <c r="N785" s="83"/>
      <c r="P785" s="6" t="s">
        <v>431</v>
      </c>
      <c r="Q785" s="28"/>
      <c r="R785"/>
      <c r="S785"/>
      <c r="T785" s="21"/>
      <c r="U785" s="21"/>
      <c r="W785" s="122">
        <v>6.5000000000000002E-2</v>
      </c>
      <c r="X785" t="s">
        <v>608</v>
      </c>
      <c r="Z785" t="s">
        <v>423</v>
      </c>
      <c r="AA785" t="s">
        <v>304</v>
      </c>
    </row>
    <row r="786" spans="2:27" ht="15" customHeight="1" x14ac:dyDescent="0.25">
      <c r="B786" t="s">
        <v>261</v>
      </c>
      <c r="C786" s="54" t="s">
        <v>400</v>
      </c>
      <c r="D786" t="s">
        <v>269</v>
      </c>
      <c r="E786" t="s">
        <v>242</v>
      </c>
      <c r="F786">
        <v>2023</v>
      </c>
      <c r="G786" s="84">
        <v>7.65</v>
      </c>
      <c r="H786" t="s">
        <v>418</v>
      </c>
      <c r="J786" s="88"/>
      <c r="L786" s="93"/>
      <c r="N786" s="83"/>
      <c r="P786" s="6" t="s">
        <v>431</v>
      </c>
      <c r="Q786" s="28"/>
      <c r="R786"/>
      <c r="S786"/>
      <c r="T786" s="21"/>
      <c r="U786" s="21"/>
      <c r="W786" s="122">
        <v>6.5000000000000002E-2</v>
      </c>
      <c r="X786" t="s">
        <v>608</v>
      </c>
      <c r="Z786" t="s">
        <v>423</v>
      </c>
      <c r="AA786" t="s">
        <v>304</v>
      </c>
    </row>
    <row r="787" spans="2:27" ht="15" customHeight="1" x14ac:dyDescent="0.25">
      <c r="B787" t="s">
        <v>261</v>
      </c>
      <c r="C787" s="54" t="s">
        <v>400</v>
      </c>
      <c r="D787" t="s">
        <v>269</v>
      </c>
      <c r="E787" t="s">
        <v>229</v>
      </c>
      <c r="F787">
        <v>2023</v>
      </c>
      <c r="G787" s="84">
        <v>599.52</v>
      </c>
      <c r="H787" t="s">
        <v>418</v>
      </c>
      <c r="J787" s="88"/>
      <c r="L787" s="93"/>
      <c r="N787" s="83"/>
      <c r="P787" s="6" t="s">
        <v>431</v>
      </c>
      <c r="Q787" s="28"/>
      <c r="R787"/>
      <c r="S787"/>
      <c r="T787" s="21"/>
      <c r="U787" s="21"/>
      <c r="W787" s="122">
        <v>6.5000000000000002E-2</v>
      </c>
      <c r="X787" t="s">
        <v>608</v>
      </c>
      <c r="Z787" t="s">
        <v>423</v>
      </c>
      <c r="AA787" t="s">
        <v>304</v>
      </c>
    </row>
    <row r="788" spans="2:27" ht="15" customHeight="1" x14ac:dyDescent="0.25">
      <c r="B788" t="s">
        <v>261</v>
      </c>
      <c r="C788" s="54" t="s">
        <v>400</v>
      </c>
      <c r="D788" t="s">
        <v>269</v>
      </c>
      <c r="E788" t="s">
        <v>213</v>
      </c>
      <c r="F788">
        <v>2023</v>
      </c>
      <c r="G788" s="84">
        <v>35.68</v>
      </c>
      <c r="H788" t="s">
        <v>418</v>
      </c>
      <c r="J788" s="88"/>
      <c r="L788" s="93"/>
      <c r="N788" s="83"/>
      <c r="P788" s="6" t="s">
        <v>431</v>
      </c>
      <c r="Q788" s="28"/>
      <c r="R788"/>
      <c r="S788"/>
      <c r="T788" s="21"/>
      <c r="U788" s="21"/>
      <c r="W788" s="122">
        <v>6.5000000000000002E-2</v>
      </c>
      <c r="X788" t="s">
        <v>608</v>
      </c>
      <c r="Z788" t="s">
        <v>423</v>
      </c>
      <c r="AA788" t="s">
        <v>304</v>
      </c>
    </row>
    <row r="789" spans="2:27" ht="15" customHeight="1" x14ac:dyDescent="0.25">
      <c r="B789" t="s">
        <v>261</v>
      </c>
      <c r="C789" s="54" t="s">
        <v>400</v>
      </c>
      <c r="D789" t="s">
        <v>269</v>
      </c>
      <c r="E789" t="s">
        <v>155</v>
      </c>
      <c r="F789">
        <v>2023</v>
      </c>
      <c r="G789" s="84">
        <v>697.83</v>
      </c>
      <c r="H789" t="s">
        <v>418</v>
      </c>
      <c r="J789" s="88"/>
      <c r="L789" s="93"/>
      <c r="N789" s="83"/>
      <c r="P789" s="6" t="s">
        <v>431</v>
      </c>
      <c r="Q789" s="28"/>
      <c r="R789"/>
      <c r="S789"/>
      <c r="T789" s="21"/>
      <c r="U789" s="21"/>
      <c r="W789" s="122">
        <v>6.5000000000000002E-2</v>
      </c>
      <c r="X789" t="s">
        <v>608</v>
      </c>
      <c r="Z789" t="s">
        <v>423</v>
      </c>
      <c r="AA789" t="s">
        <v>304</v>
      </c>
    </row>
    <row r="790" spans="2:27" ht="15" customHeight="1" x14ac:dyDescent="0.25">
      <c r="B790" t="s">
        <v>261</v>
      </c>
      <c r="C790" s="54" t="s">
        <v>400</v>
      </c>
      <c r="D790" t="s">
        <v>269</v>
      </c>
      <c r="E790" t="s">
        <v>151</v>
      </c>
      <c r="F790">
        <v>2023</v>
      </c>
      <c r="G790" s="84">
        <v>1301.42</v>
      </c>
      <c r="H790" t="s">
        <v>8</v>
      </c>
      <c r="J790" s="88"/>
      <c r="L790" s="93"/>
      <c r="N790" s="83"/>
      <c r="P790" s="6" t="s">
        <v>431</v>
      </c>
      <c r="Q790" s="28"/>
      <c r="R790"/>
      <c r="S790"/>
      <c r="T790" s="21"/>
      <c r="U790" s="21"/>
      <c r="W790" s="122">
        <v>6.5000000000000002E-2</v>
      </c>
      <c r="X790" t="s">
        <v>608</v>
      </c>
      <c r="Z790" t="s">
        <v>423</v>
      </c>
      <c r="AA790" t="s">
        <v>304</v>
      </c>
    </row>
    <row r="791" spans="2:27" ht="15" customHeight="1" x14ac:dyDescent="0.25">
      <c r="B791" t="s">
        <v>261</v>
      </c>
      <c r="C791" s="54" t="s">
        <v>400</v>
      </c>
      <c r="D791" t="s">
        <v>269</v>
      </c>
      <c r="E791" t="s">
        <v>232</v>
      </c>
      <c r="F791">
        <v>2023</v>
      </c>
      <c r="G791" s="84">
        <v>41.18</v>
      </c>
      <c r="H791" t="s">
        <v>418</v>
      </c>
      <c r="J791" s="88"/>
      <c r="L791" s="93"/>
      <c r="N791" s="83"/>
      <c r="P791" s="6" t="s">
        <v>431</v>
      </c>
      <c r="Q791" s="28"/>
      <c r="R791"/>
      <c r="S791"/>
      <c r="T791" s="21"/>
      <c r="U791" s="21"/>
      <c r="W791" s="122">
        <v>6.5000000000000002E-2</v>
      </c>
      <c r="X791" t="s">
        <v>608</v>
      </c>
      <c r="Z791" t="s">
        <v>423</v>
      </c>
      <c r="AA791" t="s">
        <v>304</v>
      </c>
    </row>
    <row r="792" spans="2:27" ht="15" customHeight="1" x14ac:dyDescent="0.25">
      <c r="B792" t="s">
        <v>261</v>
      </c>
      <c r="C792" s="54" t="s">
        <v>400</v>
      </c>
      <c r="D792" t="s">
        <v>269</v>
      </c>
      <c r="E792" t="s">
        <v>159</v>
      </c>
      <c r="F792">
        <v>2023</v>
      </c>
      <c r="G792" s="84">
        <v>619.85</v>
      </c>
      <c r="H792" t="s">
        <v>418</v>
      </c>
      <c r="J792" s="88"/>
      <c r="L792" s="93"/>
      <c r="N792" s="83"/>
      <c r="P792" s="6" t="s">
        <v>431</v>
      </c>
      <c r="Q792" s="28"/>
      <c r="R792"/>
      <c r="S792"/>
      <c r="T792" s="21"/>
      <c r="U792" s="21"/>
      <c r="W792" s="122">
        <v>6.5000000000000002E-2</v>
      </c>
      <c r="X792" t="s">
        <v>608</v>
      </c>
      <c r="Z792" t="s">
        <v>423</v>
      </c>
      <c r="AA792" t="s">
        <v>304</v>
      </c>
    </row>
    <row r="793" spans="2:27" ht="15" customHeight="1" x14ac:dyDescent="0.25">
      <c r="B793" t="s">
        <v>261</v>
      </c>
      <c r="C793" s="54" t="s">
        <v>400</v>
      </c>
      <c r="D793" t="s">
        <v>269</v>
      </c>
      <c r="E793" t="s">
        <v>244</v>
      </c>
      <c r="F793">
        <v>2023</v>
      </c>
      <c r="G793" s="84">
        <v>5.0599999999999996</v>
      </c>
      <c r="H793" t="s">
        <v>418</v>
      </c>
      <c r="J793" s="88"/>
      <c r="L793" s="93"/>
      <c r="N793" s="83"/>
      <c r="P793" s="6" t="s">
        <v>431</v>
      </c>
      <c r="Q793" s="28"/>
      <c r="R793"/>
      <c r="S793"/>
      <c r="T793" s="21"/>
      <c r="U793" s="21"/>
      <c r="W793" s="122">
        <v>6.5000000000000002E-2</v>
      </c>
      <c r="X793" t="s">
        <v>608</v>
      </c>
      <c r="Z793" t="s">
        <v>423</v>
      </c>
      <c r="AA793" t="s">
        <v>304</v>
      </c>
    </row>
    <row r="794" spans="2:27" ht="15" customHeight="1" x14ac:dyDescent="0.25">
      <c r="B794" t="s">
        <v>261</v>
      </c>
      <c r="C794" s="54" t="s">
        <v>400</v>
      </c>
      <c r="D794" t="s">
        <v>269</v>
      </c>
      <c r="E794" t="s">
        <v>238</v>
      </c>
      <c r="F794">
        <v>2023</v>
      </c>
      <c r="G794" s="84">
        <v>16.440000000000001</v>
      </c>
      <c r="H794" t="s">
        <v>418</v>
      </c>
      <c r="J794" s="88"/>
      <c r="L794" s="93"/>
      <c r="N794" s="83"/>
      <c r="P794" s="6" t="s">
        <v>431</v>
      </c>
      <c r="Q794" s="28"/>
      <c r="R794"/>
      <c r="S794"/>
      <c r="T794" s="21"/>
      <c r="U794" s="21"/>
      <c r="W794" s="122">
        <v>6.5000000000000002E-2</v>
      </c>
      <c r="X794" t="s">
        <v>608</v>
      </c>
      <c r="Z794" t="s">
        <v>423</v>
      </c>
      <c r="AA794" t="s">
        <v>304</v>
      </c>
    </row>
    <row r="795" spans="2:27" ht="15" customHeight="1" x14ac:dyDescent="0.25">
      <c r="B795" t="s">
        <v>261</v>
      </c>
      <c r="C795" s="54" t="s">
        <v>400</v>
      </c>
      <c r="D795" t="s">
        <v>269</v>
      </c>
      <c r="E795" t="s">
        <v>121</v>
      </c>
      <c r="F795">
        <v>2023</v>
      </c>
      <c r="G795" s="84">
        <v>43.12</v>
      </c>
      <c r="H795" t="s">
        <v>418</v>
      </c>
      <c r="J795" s="88"/>
      <c r="L795" s="93"/>
      <c r="N795" s="83"/>
      <c r="P795" s="6" t="s">
        <v>431</v>
      </c>
      <c r="Q795" s="28"/>
      <c r="R795"/>
      <c r="S795"/>
      <c r="T795" s="21"/>
      <c r="U795" s="21"/>
      <c r="W795" s="122">
        <v>6.5000000000000002E-2</v>
      </c>
      <c r="X795" t="s">
        <v>608</v>
      </c>
      <c r="Z795" t="s">
        <v>423</v>
      </c>
      <c r="AA795" t="s">
        <v>304</v>
      </c>
    </row>
    <row r="796" spans="2:27" ht="15" customHeight="1" x14ac:dyDescent="0.25">
      <c r="B796" t="s">
        <v>261</v>
      </c>
      <c r="C796" s="54" t="s">
        <v>400</v>
      </c>
      <c r="D796" t="s">
        <v>269</v>
      </c>
      <c r="E796" t="s">
        <v>308</v>
      </c>
      <c r="F796">
        <v>2023</v>
      </c>
      <c r="G796" s="84">
        <v>9.52</v>
      </c>
      <c r="H796" t="s">
        <v>418</v>
      </c>
      <c r="J796" s="88"/>
      <c r="L796" s="93"/>
      <c r="N796" s="83"/>
      <c r="P796" s="6" t="s">
        <v>431</v>
      </c>
      <c r="Q796" s="28"/>
      <c r="R796"/>
      <c r="S796"/>
      <c r="T796" s="21"/>
      <c r="U796" s="21"/>
      <c r="W796" s="122">
        <v>6.5000000000000002E-2</v>
      </c>
      <c r="X796" t="s">
        <v>608</v>
      </c>
      <c r="Z796" t="s">
        <v>423</v>
      </c>
      <c r="AA796" t="s">
        <v>304</v>
      </c>
    </row>
    <row r="797" spans="2:27" ht="15" customHeight="1" x14ac:dyDescent="0.25">
      <c r="B797" t="s">
        <v>261</v>
      </c>
      <c r="C797" s="54" t="s">
        <v>400</v>
      </c>
      <c r="D797" t="s">
        <v>269</v>
      </c>
      <c r="E797" t="s">
        <v>201</v>
      </c>
      <c r="F797">
        <v>2023</v>
      </c>
      <c r="G797" s="84">
        <v>23.18</v>
      </c>
      <c r="H797" t="s">
        <v>418</v>
      </c>
      <c r="J797" s="88"/>
      <c r="L797" s="93"/>
      <c r="N797" s="83"/>
      <c r="P797" s="6" t="s">
        <v>431</v>
      </c>
      <c r="Q797" s="28"/>
      <c r="R797"/>
      <c r="S797"/>
      <c r="T797" s="21"/>
      <c r="U797" s="21"/>
      <c r="W797" s="122">
        <v>6.5000000000000002E-2</v>
      </c>
      <c r="X797" t="s">
        <v>608</v>
      </c>
      <c r="Z797" t="s">
        <v>423</v>
      </c>
      <c r="AA797" t="s">
        <v>304</v>
      </c>
    </row>
    <row r="798" spans="2:27" ht="15" customHeight="1" x14ac:dyDescent="0.25">
      <c r="B798" t="s">
        <v>261</v>
      </c>
      <c r="C798" s="54" t="s">
        <v>400</v>
      </c>
      <c r="D798" t="s">
        <v>269</v>
      </c>
      <c r="E798" t="s">
        <v>309</v>
      </c>
      <c r="F798">
        <v>2023</v>
      </c>
      <c r="G798" s="84">
        <v>1.1000000000000001</v>
      </c>
      <c r="H798" t="s">
        <v>418</v>
      </c>
      <c r="J798" s="88"/>
      <c r="L798" s="93"/>
      <c r="N798" s="83"/>
      <c r="P798" s="6" t="s">
        <v>431</v>
      </c>
      <c r="Q798" s="28"/>
      <c r="R798"/>
      <c r="S798"/>
      <c r="T798" s="21"/>
      <c r="U798" s="21"/>
      <c r="W798" s="122">
        <v>6.5000000000000002E-2</v>
      </c>
      <c r="X798" t="s">
        <v>608</v>
      </c>
      <c r="Z798" t="s">
        <v>423</v>
      </c>
      <c r="AA798" t="s">
        <v>304</v>
      </c>
    </row>
    <row r="799" spans="2:27" ht="15" customHeight="1" x14ac:dyDescent="0.25">
      <c r="B799" t="s">
        <v>261</v>
      </c>
      <c r="C799" s="54" t="s">
        <v>400</v>
      </c>
      <c r="D799" t="s">
        <v>269</v>
      </c>
      <c r="E799" t="s">
        <v>161</v>
      </c>
      <c r="F799">
        <v>2023</v>
      </c>
      <c r="G799" s="84">
        <v>437.39</v>
      </c>
      <c r="H799" t="s">
        <v>8</v>
      </c>
      <c r="J799" s="88"/>
      <c r="L799" s="93"/>
      <c r="N799" s="83"/>
      <c r="P799" s="6" t="s">
        <v>431</v>
      </c>
      <c r="Q799" s="28"/>
      <c r="R799"/>
      <c r="S799"/>
      <c r="T799" s="21"/>
      <c r="U799" s="21"/>
      <c r="W799" s="122">
        <v>6.5000000000000002E-2</v>
      </c>
      <c r="X799" t="s">
        <v>608</v>
      </c>
      <c r="Z799" t="s">
        <v>423</v>
      </c>
      <c r="AA799" t="s">
        <v>304</v>
      </c>
    </row>
    <row r="800" spans="2:27" ht="15" customHeight="1" x14ac:dyDescent="0.25">
      <c r="B800" t="s">
        <v>261</v>
      </c>
      <c r="C800" s="54" t="s">
        <v>400</v>
      </c>
      <c r="D800" t="s">
        <v>269</v>
      </c>
      <c r="E800" t="s">
        <v>177</v>
      </c>
      <c r="F800">
        <v>2023</v>
      </c>
      <c r="G800" s="109">
        <v>204.58</v>
      </c>
      <c r="H800" t="s">
        <v>418</v>
      </c>
      <c r="P800" s="6" t="s">
        <v>431</v>
      </c>
      <c r="W800" s="122">
        <v>6.5000000000000002E-2</v>
      </c>
      <c r="X800" t="s">
        <v>608</v>
      </c>
      <c r="Z800" t="s">
        <v>423</v>
      </c>
      <c r="AA800" t="s">
        <v>304</v>
      </c>
    </row>
    <row r="801" spans="2:27" ht="15" customHeight="1" x14ac:dyDescent="0.25">
      <c r="B801" t="s">
        <v>261</v>
      </c>
      <c r="C801" s="54" t="s">
        <v>400</v>
      </c>
      <c r="D801" t="s">
        <v>269</v>
      </c>
      <c r="E801" t="s">
        <v>124</v>
      </c>
      <c r="F801">
        <v>2023</v>
      </c>
      <c r="G801" s="84">
        <v>514.70000000000005</v>
      </c>
      <c r="H801" t="s">
        <v>418</v>
      </c>
      <c r="J801" s="88"/>
      <c r="L801" s="93"/>
      <c r="N801" s="83"/>
      <c r="P801" s="6" t="s">
        <v>431</v>
      </c>
      <c r="Q801" s="28"/>
      <c r="R801"/>
      <c r="S801"/>
      <c r="T801" s="21"/>
      <c r="U801" s="21"/>
      <c r="W801" s="122">
        <v>6.5000000000000002E-2</v>
      </c>
      <c r="X801" t="s">
        <v>608</v>
      </c>
      <c r="Z801" t="s">
        <v>423</v>
      </c>
      <c r="AA801" t="s">
        <v>304</v>
      </c>
    </row>
    <row r="802" spans="2:27" ht="15" customHeight="1" x14ac:dyDescent="0.25">
      <c r="B802" t="s">
        <v>261</v>
      </c>
      <c r="C802" s="54" t="s">
        <v>400</v>
      </c>
      <c r="D802" t="s">
        <v>269</v>
      </c>
      <c r="E802" t="s">
        <v>310</v>
      </c>
      <c r="F802">
        <v>2023</v>
      </c>
      <c r="G802" s="84">
        <v>98.42</v>
      </c>
      <c r="H802" t="s">
        <v>418</v>
      </c>
      <c r="J802" s="88"/>
      <c r="L802" s="93"/>
      <c r="N802" s="83"/>
      <c r="P802" s="6" t="s">
        <v>431</v>
      </c>
      <c r="Q802" s="28"/>
      <c r="R802"/>
      <c r="S802"/>
      <c r="T802" s="21"/>
      <c r="U802" s="21"/>
      <c r="W802" s="122">
        <v>6.5000000000000002E-2</v>
      </c>
      <c r="X802" t="s">
        <v>608</v>
      </c>
      <c r="Z802" t="s">
        <v>423</v>
      </c>
      <c r="AA802" t="s">
        <v>304</v>
      </c>
    </row>
    <row r="803" spans="2:27" ht="15" customHeight="1" x14ac:dyDescent="0.25">
      <c r="B803" t="s">
        <v>261</v>
      </c>
      <c r="C803" s="54" t="s">
        <v>400</v>
      </c>
      <c r="D803" t="s">
        <v>269</v>
      </c>
      <c r="E803" t="s">
        <v>164</v>
      </c>
      <c r="F803">
        <v>2023</v>
      </c>
      <c r="G803" s="84">
        <v>31.48</v>
      </c>
      <c r="H803" t="s">
        <v>8</v>
      </c>
      <c r="J803" s="88"/>
      <c r="L803" s="93"/>
      <c r="N803" s="83"/>
      <c r="P803" s="6" t="s">
        <v>431</v>
      </c>
      <c r="Q803" s="28"/>
      <c r="R803"/>
      <c r="S803"/>
      <c r="T803" s="21"/>
      <c r="U803" s="21"/>
      <c r="W803" s="122">
        <v>6.5000000000000002E-2</v>
      </c>
      <c r="X803" t="s">
        <v>608</v>
      </c>
      <c r="Z803" t="s">
        <v>423</v>
      </c>
      <c r="AA803" t="s">
        <v>304</v>
      </c>
    </row>
    <row r="804" spans="2:27" ht="15" customHeight="1" x14ac:dyDescent="0.25">
      <c r="B804" t="s">
        <v>261</v>
      </c>
      <c r="C804" s="54" t="s">
        <v>400</v>
      </c>
      <c r="D804" t="s">
        <v>269</v>
      </c>
      <c r="E804" t="s">
        <v>240</v>
      </c>
      <c r="F804">
        <v>2023</v>
      </c>
      <c r="G804" s="84">
        <v>33.270000000000003</v>
      </c>
      <c r="H804" t="s">
        <v>418</v>
      </c>
      <c r="J804" s="88"/>
      <c r="L804" s="93"/>
      <c r="N804" s="83"/>
      <c r="P804" s="6" t="s">
        <v>431</v>
      </c>
      <c r="Q804" s="28"/>
      <c r="R804"/>
      <c r="S804"/>
      <c r="T804" s="21"/>
      <c r="U804" s="21"/>
      <c r="W804" s="122">
        <v>6.5000000000000002E-2</v>
      </c>
      <c r="X804" t="s">
        <v>608</v>
      </c>
      <c r="Z804" t="s">
        <v>423</v>
      </c>
      <c r="AA804" t="s">
        <v>304</v>
      </c>
    </row>
    <row r="805" spans="2:27" ht="15" customHeight="1" x14ac:dyDescent="0.25">
      <c r="B805" t="s">
        <v>261</v>
      </c>
      <c r="C805" s="54" t="s">
        <v>400</v>
      </c>
      <c r="D805" t="s">
        <v>269</v>
      </c>
      <c r="E805" t="s">
        <v>234</v>
      </c>
      <c r="F805">
        <v>2023</v>
      </c>
      <c r="G805" s="84">
        <v>7.22</v>
      </c>
      <c r="H805" t="s">
        <v>418</v>
      </c>
      <c r="J805" s="88"/>
      <c r="L805" s="93"/>
      <c r="N805" s="83"/>
      <c r="P805" s="6" t="s">
        <v>431</v>
      </c>
      <c r="Q805" s="28"/>
      <c r="R805"/>
      <c r="S805"/>
      <c r="T805" s="21"/>
      <c r="U805" s="21"/>
      <c r="W805" s="122">
        <v>6.5000000000000002E-2</v>
      </c>
      <c r="X805" t="s">
        <v>608</v>
      </c>
      <c r="Z805" t="s">
        <v>423</v>
      </c>
      <c r="AA805" t="s">
        <v>304</v>
      </c>
    </row>
    <row r="806" spans="2:27" ht="15" customHeight="1" x14ac:dyDescent="0.25">
      <c r="B806" t="s">
        <v>261</v>
      </c>
      <c r="C806" s="54" t="s">
        <v>400</v>
      </c>
      <c r="D806" t="s">
        <v>269</v>
      </c>
      <c r="E806" t="s">
        <v>173</v>
      </c>
      <c r="F806">
        <v>2023</v>
      </c>
      <c r="G806" s="84">
        <v>85.39</v>
      </c>
      <c r="H806" t="s">
        <v>418</v>
      </c>
      <c r="J806" s="88"/>
      <c r="L806" s="93"/>
      <c r="N806" s="83"/>
      <c r="P806" s="6" t="s">
        <v>431</v>
      </c>
      <c r="Q806" s="28"/>
      <c r="R806"/>
      <c r="S806"/>
      <c r="T806" s="21"/>
      <c r="U806" s="21"/>
      <c r="W806" s="122">
        <v>6.5000000000000002E-2</v>
      </c>
      <c r="X806" t="s">
        <v>608</v>
      </c>
      <c r="Z806" t="s">
        <v>423</v>
      </c>
      <c r="AA806" t="s">
        <v>304</v>
      </c>
    </row>
    <row r="807" spans="2:27" ht="15" customHeight="1" x14ac:dyDescent="0.25">
      <c r="B807" t="s">
        <v>261</v>
      </c>
      <c r="C807" s="54" t="s">
        <v>400</v>
      </c>
      <c r="D807" t="s">
        <v>269</v>
      </c>
      <c r="E807" t="s">
        <v>311</v>
      </c>
      <c r="F807">
        <v>2023</v>
      </c>
      <c r="G807" s="84">
        <v>138.16999999999999</v>
      </c>
      <c r="H807" t="s">
        <v>418</v>
      </c>
      <c r="J807" s="88"/>
      <c r="L807" s="93"/>
      <c r="N807" s="83"/>
      <c r="P807" s="6" t="s">
        <v>431</v>
      </c>
      <c r="Q807" s="28"/>
      <c r="R807"/>
      <c r="S807"/>
      <c r="T807" s="21"/>
      <c r="U807" s="21"/>
      <c r="W807" s="122">
        <v>6.5000000000000002E-2</v>
      </c>
      <c r="X807" t="s">
        <v>608</v>
      </c>
      <c r="Z807" t="s">
        <v>423</v>
      </c>
      <c r="AA807" t="s">
        <v>304</v>
      </c>
    </row>
    <row r="808" spans="2:27" ht="15" hidden="1" customHeight="1" x14ac:dyDescent="0.25">
      <c r="B808" t="s">
        <v>40</v>
      </c>
      <c r="C808" t="s">
        <v>555</v>
      </c>
      <c r="D808" t="s">
        <v>269</v>
      </c>
      <c r="E808" t="s">
        <v>166</v>
      </c>
      <c r="F808">
        <v>2023</v>
      </c>
      <c r="G808" s="84">
        <v>2105.9</v>
      </c>
      <c r="H808" t="s">
        <v>8</v>
      </c>
      <c r="J808" s="88"/>
      <c r="L808" s="93"/>
      <c r="N808" s="83"/>
      <c r="P808" s="6" t="s">
        <v>431</v>
      </c>
      <c r="Q808" s="28"/>
      <c r="R808"/>
      <c r="S808"/>
      <c r="T808" s="21"/>
      <c r="U808" s="21"/>
      <c r="W808" s="12"/>
      <c r="X808"/>
      <c r="Z808" t="s">
        <v>424</v>
      </c>
      <c r="AA808" t="s">
        <v>304</v>
      </c>
    </row>
    <row r="809" spans="2:27" ht="15" hidden="1" customHeight="1" x14ac:dyDescent="0.25">
      <c r="B809" t="s">
        <v>40</v>
      </c>
      <c r="C809" t="s">
        <v>555</v>
      </c>
      <c r="D809" t="s">
        <v>269</v>
      </c>
      <c r="E809" t="s">
        <v>227</v>
      </c>
      <c r="F809">
        <v>2023</v>
      </c>
      <c r="G809" s="84">
        <v>469.6</v>
      </c>
      <c r="H809" t="s">
        <v>418</v>
      </c>
      <c r="J809" s="88"/>
      <c r="L809" s="93"/>
      <c r="N809" s="83"/>
      <c r="P809" s="6" t="s">
        <v>431</v>
      </c>
      <c r="Q809" s="28"/>
      <c r="R809"/>
      <c r="S809"/>
      <c r="T809" s="21"/>
      <c r="U809" s="21"/>
      <c r="W809" s="12"/>
      <c r="X809"/>
      <c r="Z809" t="s">
        <v>424</v>
      </c>
      <c r="AA809" t="s">
        <v>304</v>
      </c>
    </row>
    <row r="810" spans="2:27" ht="15" hidden="1" customHeight="1" x14ac:dyDescent="0.25">
      <c r="B810" t="s">
        <v>40</v>
      </c>
      <c r="C810" t="s">
        <v>555</v>
      </c>
      <c r="D810" t="s">
        <v>269</v>
      </c>
      <c r="E810" t="s">
        <v>305</v>
      </c>
      <c r="F810">
        <v>2023</v>
      </c>
      <c r="G810" s="84">
        <v>284.17</v>
      </c>
      <c r="H810" t="s">
        <v>418</v>
      </c>
      <c r="J810" s="88"/>
      <c r="L810" s="93"/>
      <c r="N810" s="83"/>
      <c r="P810" s="6" t="s">
        <v>431</v>
      </c>
      <c r="Q810" s="28"/>
      <c r="R810"/>
      <c r="S810"/>
      <c r="T810" s="21"/>
      <c r="U810" s="21"/>
      <c r="W810" s="12"/>
      <c r="X810"/>
      <c r="Z810" t="s">
        <v>424</v>
      </c>
      <c r="AA810" t="s">
        <v>304</v>
      </c>
    </row>
    <row r="811" spans="2:27" ht="15" hidden="1" customHeight="1" x14ac:dyDescent="0.25">
      <c r="B811" t="s">
        <v>40</v>
      </c>
      <c r="C811" t="s">
        <v>555</v>
      </c>
      <c r="D811" t="s">
        <v>269</v>
      </c>
      <c r="E811" t="s">
        <v>190</v>
      </c>
      <c r="F811">
        <v>2023</v>
      </c>
      <c r="G811" s="84">
        <v>238.74</v>
      </c>
      <c r="H811" t="s">
        <v>418</v>
      </c>
      <c r="J811" s="88"/>
      <c r="L811" s="93"/>
      <c r="N811" s="83"/>
      <c r="P811" s="6" t="s">
        <v>431</v>
      </c>
      <c r="Q811" s="28"/>
      <c r="R811"/>
      <c r="S811"/>
      <c r="T811" s="21"/>
      <c r="U811" s="21"/>
      <c r="W811" s="12"/>
      <c r="X811"/>
      <c r="Z811" t="s">
        <v>424</v>
      </c>
      <c r="AA811" t="s">
        <v>304</v>
      </c>
    </row>
    <row r="812" spans="2:27" ht="15" hidden="1" customHeight="1" x14ac:dyDescent="0.25">
      <c r="B812" t="s">
        <v>40</v>
      </c>
      <c r="C812" t="s">
        <v>555</v>
      </c>
      <c r="D812" t="s">
        <v>269</v>
      </c>
      <c r="E812" t="s">
        <v>157</v>
      </c>
      <c r="F812">
        <v>2023</v>
      </c>
      <c r="G812" s="84">
        <v>3935.96</v>
      </c>
      <c r="H812" t="s">
        <v>418</v>
      </c>
      <c r="J812" s="88"/>
      <c r="L812" s="93"/>
      <c r="N812" s="83"/>
      <c r="P812" s="6" t="s">
        <v>431</v>
      </c>
      <c r="Q812" s="28"/>
      <c r="R812"/>
      <c r="S812"/>
      <c r="T812" s="21"/>
      <c r="U812" s="21"/>
      <c r="W812" s="12"/>
      <c r="X812"/>
      <c r="Z812" t="s">
        <v>424</v>
      </c>
      <c r="AA812" t="s">
        <v>304</v>
      </c>
    </row>
    <row r="813" spans="2:27" ht="15" hidden="1" customHeight="1" x14ac:dyDescent="0.25">
      <c r="B813" t="s">
        <v>40</v>
      </c>
      <c r="C813" t="s">
        <v>555</v>
      </c>
      <c r="D813" t="s">
        <v>269</v>
      </c>
      <c r="E813" t="s">
        <v>242</v>
      </c>
      <c r="F813">
        <v>2023</v>
      </c>
      <c r="G813" s="84">
        <v>36.92</v>
      </c>
      <c r="H813" t="s">
        <v>418</v>
      </c>
      <c r="J813" s="88"/>
      <c r="L813" s="93"/>
      <c r="N813" s="83"/>
      <c r="P813" s="6" t="s">
        <v>431</v>
      </c>
      <c r="Q813" s="28"/>
      <c r="R813"/>
      <c r="S813"/>
      <c r="T813" s="21"/>
      <c r="U813" s="21"/>
      <c r="W813" s="12"/>
      <c r="X813"/>
      <c r="Z813" t="s">
        <v>424</v>
      </c>
      <c r="AA813" t="s">
        <v>304</v>
      </c>
    </row>
    <row r="814" spans="2:27" ht="15" hidden="1" customHeight="1" x14ac:dyDescent="0.25">
      <c r="B814" t="s">
        <v>40</v>
      </c>
      <c r="C814" t="s">
        <v>555</v>
      </c>
      <c r="D814" t="s">
        <v>269</v>
      </c>
      <c r="E814" t="s">
        <v>229</v>
      </c>
      <c r="F814">
        <v>2023</v>
      </c>
      <c r="G814" s="84">
        <v>157.06</v>
      </c>
      <c r="H814" t="s">
        <v>418</v>
      </c>
      <c r="J814" s="88"/>
      <c r="L814" s="93"/>
      <c r="N814" s="83"/>
      <c r="P814" s="6" t="s">
        <v>431</v>
      </c>
      <c r="Q814" s="28"/>
      <c r="R814"/>
      <c r="S814"/>
      <c r="T814" s="21"/>
      <c r="U814" s="21"/>
      <c r="W814" s="12"/>
      <c r="X814"/>
      <c r="Z814" t="s">
        <v>424</v>
      </c>
      <c r="AA814" t="s">
        <v>304</v>
      </c>
    </row>
    <row r="815" spans="2:27" ht="15" hidden="1" customHeight="1" x14ac:dyDescent="0.25">
      <c r="B815" t="s">
        <v>40</v>
      </c>
      <c r="C815" t="s">
        <v>555</v>
      </c>
      <c r="D815" t="s">
        <v>269</v>
      </c>
      <c r="E815" t="s">
        <v>213</v>
      </c>
      <c r="F815">
        <v>2023</v>
      </c>
      <c r="G815" s="84">
        <v>2261.59</v>
      </c>
      <c r="H815" t="s">
        <v>418</v>
      </c>
      <c r="J815" s="88"/>
      <c r="L815" s="93"/>
      <c r="N815" s="83"/>
      <c r="P815" s="6" t="s">
        <v>431</v>
      </c>
      <c r="Q815" s="28"/>
      <c r="R815"/>
      <c r="S815"/>
      <c r="T815" s="21"/>
      <c r="U815" s="21"/>
      <c r="W815" s="12"/>
      <c r="X815"/>
      <c r="Z815" t="s">
        <v>424</v>
      </c>
      <c r="AA815" t="s">
        <v>304</v>
      </c>
    </row>
    <row r="816" spans="2:27" ht="15" hidden="1" customHeight="1" x14ac:dyDescent="0.25">
      <c r="B816" t="s">
        <v>40</v>
      </c>
      <c r="C816" t="s">
        <v>555</v>
      </c>
      <c r="D816" t="s">
        <v>269</v>
      </c>
      <c r="E816" t="s">
        <v>155</v>
      </c>
      <c r="F816">
        <v>2023</v>
      </c>
      <c r="G816" s="84">
        <v>13519.14</v>
      </c>
      <c r="H816" t="s">
        <v>418</v>
      </c>
      <c r="J816" s="88"/>
      <c r="L816" s="93"/>
      <c r="N816" s="83"/>
      <c r="P816" s="6" t="s">
        <v>431</v>
      </c>
      <c r="Q816" s="28"/>
      <c r="R816"/>
      <c r="S816"/>
      <c r="T816" s="21"/>
      <c r="U816" s="21"/>
      <c r="W816" s="12"/>
      <c r="X816"/>
      <c r="Z816" t="s">
        <v>424</v>
      </c>
      <c r="AA816" t="s">
        <v>304</v>
      </c>
    </row>
    <row r="817" spans="2:27" ht="15" hidden="1" customHeight="1" x14ac:dyDescent="0.25">
      <c r="B817" t="s">
        <v>40</v>
      </c>
      <c r="C817" t="s">
        <v>555</v>
      </c>
      <c r="D817" t="s">
        <v>269</v>
      </c>
      <c r="E817" t="s">
        <v>151</v>
      </c>
      <c r="F817">
        <v>2023</v>
      </c>
      <c r="G817" s="84">
        <v>5743.57</v>
      </c>
      <c r="H817" t="s">
        <v>418</v>
      </c>
      <c r="J817" s="88"/>
      <c r="L817" s="93"/>
      <c r="N817" s="83"/>
      <c r="P817" s="6" t="s">
        <v>431</v>
      </c>
      <c r="Q817" s="28"/>
      <c r="R817"/>
      <c r="S817"/>
      <c r="T817" s="21"/>
      <c r="U817" s="21"/>
      <c r="W817" s="12"/>
      <c r="X817"/>
      <c r="Z817" t="s">
        <v>424</v>
      </c>
      <c r="AA817" t="s">
        <v>304</v>
      </c>
    </row>
    <row r="818" spans="2:27" ht="15" hidden="1" customHeight="1" x14ac:dyDescent="0.25">
      <c r="B818" t="s">
        <v>40</v>
      </c>
      <c r="C818" t="s">
        <v>555</v>
      </c>
      <c r="D818" t="s">
        <v>269</v>
      </c>
      <c r="E818" t="s">
        <v>232</v>
      </c>
      <c r="F818">
        <v>2023</v>
      </c>
      <c r="G818" s="84">
        <v>161.46</v>
      </c>
      <c r="H818" t="s">
        <v>418</v>
      </c>
      <c r="J818" s="88"/>
      <c r="L818" s="93"/>
      <c r="N818" s="83"/>
      <c r="P818" s="6" t="s">
        <v>431</v>
      </c>
      <c r="Q818" s="28"/>
      <c r="R818"/>
      <c r="S818"/>
      <c r="T818" s="21"/>
      <c r="U818" s="21"/>
      <c r="W818" s="12"/>
      <c r="X818"/>
      <c r="Z818" t="s">
        <v>424</v>
      </c>
      <c r="AA818" t="s">
        <v>304</v>
      </c>
    </row>
    <row r="819" spans="2:27" ht="15" hidden="1" customHeight="1" x14ac:dyDescent="0.25">
      <c r="B819" t="s">
        <v>40</v>
      </c>
      <c r="C819" t="s">
        <v>555</v>
      </c>
      <c r="D819" t="s">
        <v>269</v>
      </c>
      <c r="E819" t="s">
        <v>159</v>
      </c>
      <c r="F819">
        <v>2023</v>
      </c>
      <c r="G819" s="84">
        <v>12818.64</v>
      </c>
      <c r="H819" t="s">
        <v>418</v>
      </c>
      <c r="J819" s="88"/>
      <c r="L819" s="93"/>
      <c r="N819" s="83"/>
      <c r="P819" s="6" t="s">
        <v>431</v>
      </c>
      <c r="Q819" s="28"/>
      <c r="R819"/>
      <c r="S819"/>
      <c r="T819" s="21"/>
      <c r="U819" s="21"/>
      <c r="W819" s="12"/>
      <c r="X819"/>
      <c r="Z819" t="s">
        <v>424</v>
      </c>
      <c r="AA819" t="s">
        <v>304</v>
      </c>
    </row>
    <row r="820" spans="2:27" ht="15" hidden="1" customHeight="1" x14ac:dyDescent="0.25">
      <c r="B820" t="s">
        <v>40</v>
      </c>
      <c r="C820" t="s">
        <v>555</v>
      </c>
      <c r="D820" t="s">
        <v>269</v>
      </c>
      <c r="E820" t="s">
        <v>244</v>
      </c>
      <c r="F820">
        <v>2023</v>
      </c>
      <c r="G820" s="84">
        <v>78.59</v>
      </c>
      <c r="H820" t="s">
        <v>8</v>
      </c>
      <c r="J820" s="88"/>
      <c r="L820" s="93"/>
      <c r="N820" s="83"/>
      <c r="P820" s="6" t="s">
        <v>431</v>
      </c>
      <c r="Q820" s="28"/>
      <c r="R820"/>
      <c r="S820"/>
      <c r="T820" s="21"/>
      <c r="U820" s="21"/>
      <c r="W820" s="12"/>
      <c r="X820"/>
      <c r="Z820" t="s">
        <v>424</v>
      </c>
      <c r="AA820" t="s">
        <v>304</v>
      </c>
    </row>
    <row r="821" spans="2:27" ht="15" hidden="1" customHeight="1" x14ac:dyDescent="0.25">
      <c r="B821" t="s">
        <v>40</v>
      </c>
      <c r="C821" t="s">
        <v>555</v>
      </c>
      <c r="D821" t="s">
        <v>269</v>
      </c>
      <c r="E821" t="s">
        <v>238</v>
      </c>
      <c r="F821">
        <v>2023</v>
      </c>
      <c r="G821" s="84">
        <v>66.22</v>
      </c>
      <c r="H821" t="s">
        <v>418</v>
      </c>
      <c r="J821" s="88"/>
      <c r="L821" s="93"/>
      <c r="N821" s="83"/>
      <c r="P821" s="6" t="s">
        <v>431</v>
      </c>
      <c r="Q821" s="28"/>
      <c r="R821"/>
      <c r="S821"/>
      <c r="T821" s="21"/>
      <c r="U821" s="21"/>
      <c r="W821" s="12"/>
      <c r="X821"/>
      <c r="Z821" t="s">
        <v>424</v>
      </c>
      <c r="AA821" t="s">
        <v>304</v>
      </c>
    </row>
    <row r="822" spans="2:27" ht="15" hidden="1" customHeight="1" x14ac:dyDescent="0.25">
      <c r="B822" t="s">
        <v>40</v>
      </c>
      <c r="C822" t="s">
        <v>555</v>
      </c>
      <c r="D822" t="s">
        <v>269</v>
      </c>
      <c r="E822" t="s">
        <v>121</v>
      </c>
      <c r="F822">
        <v>2023</v>
      </c>
      <c r="G822" s="84">
        <v>226.42</v>
      </c>
      <c r="H822" t="s">
        <v>418</v>
      </c>
      <c r="J822" s="88"/>
      <c r="L822" s="93"/>
      <c r="N822" s="83"/>
      <c r="P822" s="6" t="s">
        <v>431</v>
      </c>
      <c r="Q822" s="28"/>
      <c r="R822"/>
      <c r="S822"/>
      <c r="T822" s="21"/>
      <c r="U822" s="21"/>
      <c r="W822" s="12"/>
      <c r="X822"/>
      <c r="Z822" t="s">
        <v>424</v>
      </c>
      <c r="AA822" t="s">
        <v>304</v>
      </c>
    </row>
    <row r="823" spans="2:27" ht="15" hidden="1" customHeight="1" x14ac:dyDescent="0.25">
      <c r="B823" t="s">
        <v>40</v>
      </c>
      <c r="C823" t="s">
        <v>555</v>
      </c>
      <c r="D823" t="s">
        <v>269</v>
      </c>
      <c r="E823" t="s">
        <v>308</v>
      </c>
      <c r="F823">
        <v>2023</v>
      </c>
      <c r="G823" s="84">
        <v>8.31</v>
      </c>
      <c r="H823" t="s">
        <v>418</v>
      </c>
      <c r="J823" s="88"/>
      <c r="L823" s="93"/>
      <c r="N823" s="83"/>
      <c r="P823" s="6" t="s">
        <v>431</v>
      </c>
      <c r="Q823" s="28"/>
      <c r="R823"/>
      <c r="S823"/>
      <c r="T823" s="21"/>
      <c r="U823" s="21"/>
      <c r="W823" s="12"/>
      <c r="X823"/>
      <c r="Z823" t="s">
        <v>424</v>
      </c>
      <c r="AA823" t="s">
        <v>304</v>
      </c>
    </row>
    <row r="824" spans="2:27" ht="15" hidden="1" customHeight="1" x14ac:dyDescent="0.25">
      <c r="B824" t="s">
        <v>40</v>
      </c>
      <c r="C824" t="s">
        <v>555</v>
      </c>
      <c r="D824" t="s">
        <v>269</v>
      </c>
      <c r="E824" t="s">
        <v>201</v>
      </c>
      <c r="F824">
        <v>2023</v>
      </c>
      <c r="G824" s="84">
        <v>1428.2</v>
      </c>
      <c r="H824" t="s">
        <v>6</v>
      </c>
      <c r="J824" s="88"/>
      <c r="L824" s="93"/>
      <c r="N824" s="83"/>
      <c r="P824" s="6" t="s">
        <v>431</v>
      </c>
      <c r="Q824" s="28"/>
      <c r="R824"/>
      <c r="S824"/>
      <c r="T824" s="21"/>
      <c r="U824" s="21"/>
      <c r="W824" s="12"/>
      <c r="X824"/>
      <c r="Z824" t="s">
        <v>424</v>
      </c>
      <c r="AA824" t="s">
        <v>304</v>
      </c>
    </row>
    <row r="825" spans="2:27" ht="15" hidden="1" customHeight="1" x14ac:dyDescent="0.25">
      <c r="B825" t="s">
        <v>40</v>
      </c>
      <c r="C825" t="s">
        <v>555</v>
      </c>
      <c r="D825" t="s">
        <v>269</v>
      </c>
      <c r="E825" t="s">
        <v>309</v>
      </c>
      <c r="F825">
        <v>2023</v>
      </c>
      <c r="G825" s="84">
        <v>45.73</v>
      </c>
      <c r="H825" t="s">
        <v>418</v>
      </c>
      <c r="J825" s="88"/>
      <c r="L825" s="93"/>
      <c r="N825" s="83"/>
      <c r="P825" s="6" t="s">
        <v>431</v>
      </c>
      <c r="Q825" s="28"/>
      <c r="R825"/>
      <c r="S825"/>
      <c r="T825" s="21"/>
      <c r="U825" s="21"/>
      <c r="W825" s="12"/>
      <c r="X825"/>
      <c r="Z825" t="s">
        <v>424</v>
      </c>
      <c r="AA825" t="s">
        <v>304</v>
      </c>
    </row>
    <row r="826" spans="2:27" ht="15" hidden="1" customHeight="1" x14ac:dyDescent="0.25">
      <c r="B826" t="s">
        <v>40</v>
      </c>
      <c r="C826" t="s">
        <v>555</v>
      </c>
      <c r="D826" t="s">
        <v>269</v>
      </c>
      <c r="E826" t="s">
        <v>161</v>
      </c>
      <c r="F826">
        <v>2023</v>
      </c>
      <c r="G826" s="84">
        <v>4782.0200000000004</v>
      </c>
      <c r="H826" t="s">
        <v>418</v>
      </c>
      <c r="J826" s="88"/>
      <c r="L826" s="93"/>
      <c r="N826" s="83"/>
      <c r="P826" s="6" t="s">
        <v>431</v>
      </c>
      <c r="Q826" s="28"/>
      <c r="R826"/>
      <c r="S826"/>
      <c r="T826" s="21"/>
      <c r="U826" s="21"/>
      <c r="W826" s="12"/>
      <c r="X826"/>
      <c r="Z826" t="s">
        <v>424</v>
      </c>
      <c r="AA826" t="s">
        <v>304</v>
      </c>
    </row>
    <row r="827" spans="2:27" ht="15" hidden="1" customHeight="1" x14ac:dyDescent="0.25">
      <c r="B827" t="s">
        <v>40</v>
      </c>
      <c r="C827" t="s">
        <v>555</v>
      </c>
      <c r="D827" t="s">
        <v>269</v>
      </c>
      <c r="E827" t="s">
        <v>177</v>
      </c>
      <c r="F827">
        <v>2023</v>
      </c>
      <c r="G827" s="109">
        <v>651.45000000000005</v>
      </c>
      <c r="H827" t="s">
        <v>418</v>
      </c>
      <c r="P827" s="6" t="s">
        <v>431</v>
      </c>
      <c r="W827" s="12"/>
      <c r="X827"/>
      <c r="Z827" t="s">
        <v>424</v>
      </c>
      <c r="AA827" t="s">
        <v>304</v>
      </c>
    </row>
    <row r="828" spans="2:27" ht="15" hidden="1" customHeight="1" x14ac:dyDescent="0.25">
      <c r="B828" t="s">
        <v>40</v>
      </c>
      <c r="C828" t="s">
        <v>555</v>
      </c>
      <c r="D828" t="s">
        <v>269</v>
      </c>
      <c r="E828" t="s">
        <v>124</v>
      </c>
      <c r="F828">
        <v>2023</v>
      </c>
      <c r="G828" s="84">
        <v>5155.3999999999996</v>
      </c>
      <c r="H828" t="s">
        <v>418</v>
      </c>
      <c r="J828" s="88"/>
      <c r="L828" s="93"/>
      <c r="N828" s="83"/>
      <c r="P828" s="6" t="s">
        <v>431</v>
      </c>
      <c r="Q828" s="28"/>
      <c r="R828"/>
      <c r="S828"/>
      <c r="T828" s="21"/>
      <c r="U828" s="21"/>
      <c r="W828" s="12"/>
      <c r="X828"/>
      <c r="Z828" t="s">
        <v>424</v>
      </c>
      <c r="AA828" t="s">
        <v>304</v>
      </c>
    </row>
    <row r="829" spans="2:27" ht="15" hidden="1" customHeight="1" x14ac:dyDescent="0.25">
      <c r="B829" t="s">
        <v>40</v>
      </c>
      <c r="C829" t="s">
        <v>555</v>
      </c>
      <c r="D829" t="s">
        <v>269</v>
      </c>
      <c r="E829" t="s">
        <v>310</v>
      </c>
      <c r="F829">
        <v>2023</v>
      </c>
      <c r="G829" s="84">
        <v>2765.43</v>
      </c>
      <c r="H829" t="s">
        <v>8</v>
      </c>
      <c r="J829" s="88"/>
      <c r="L829" s="93"/>
      <c r="N829" s="83"/>
      <c r="P829" s="6" t="s">
        <v>431</v>
      </c>
      <c r="Q829" s="28"/>
      <c r="R829"/>
      <c r="S829"/>
      <c r="T829" s="21"/>
      <c r="U829" s="21"/>
      <c r="W829" s="12"/>
      <c r="X829"/>
      <c r="Z829" t="s">
        <v>424</v>
      </c>
      <c r="AA829" t="s">
        <v>304</v>
      </c>
    </row>
    <row r="830" spans="2:27" ht="15" hidden="1" customHeight="1" x14ac:dyDescent="0.25">
      <c r="B830" t="s">
        <v>40</v>
      </c>
      <c r="C830" t="s">
        <v>555</v>
      </c>
      <c r="D830" t="s">
        <v>269</v>
      </c>
      <c r="E830" t="s">
        <v>164</v>
      </c>
      <c r="F830">
        <v>2023</v>
      </c>
      <c r="G830" s="84">
        <v>1329.57</v>
      </c>
      <c r="J830" s="88"/>
      <c r="L830" s="93"/>
      <c r="N830" s="83"/>
      <c r="P830" s="6" t="s">
        <v>431</v>
      </c>
      <c r="Q830" s="28"/>
      <c r="R830"/>
      <c r="S830"/>
      <c r="T830" s="21"/>
      <c r="U830" s="21"/>
      <c r="W830" s="12"/>
      <c r="X830"/>
      <c r="Z830" t="s">
        <v>424</v>
      </c>
      <c r="AA830" t="s">
        <v>304</v>
      </c>
    </row>
    <row r="831" spans="2:27" ht="15" hidden="1" customHeight="1" x14ac:dyDescent="0.25">
      <c r="B831" t="s">
        <v>40</v>
      </c>
      <c r="C831" t="s">
        <v>555</v>
      </c>
      <c r="D831" t="s">
        <v>269</v>
      </c>
      <c r="E831" t="s">
        <v>240</v>
      </c>
      <c r="F831">
        <v>2023</v>
      </c>
      <c r="G831" s="84">
        <v>74.77</v>
      </c>
      <c r="J831" s="88"/>
      <c r="L831" s="93"/>
      <c r="N831" s="83"/>
      <c r="P831" s="6" t="s">
        <v>431</v>
      </c>
      <c r="Q831" s="28"/>
      <c r="R831"/>
      <c r="S831"/>
      <c r="T831" s="21"/>
      <c r="U831" s="21"/>
      <c r="W831" s="12"/>
      <c r="X831"/>
      <c r="Z831" t="s">
        <v>424</v>
      </c>
      <c r="AA831" t="s">
        <v>304</v>
      </c>
    </row>
    <row r="832" spans="2:27" ht="15" hidden="1" customHeight="1" x14ac:dyDescent="0.25">
      <c r="B832" t="s">
        <v>40</v>
      </c>
      <c r="C832" t="s">
        <v>555</v>
      </c>
      <c r="D832" t="s">
        <v>269</v>
      </c>
      <c r="E832" t="s">
        <v>234</v>
      </c>
      <c r="F832">
        <v>2023</v>
      </c>
      <c r="G832" s="84">
        <v>143.02000000000001</v>
      </c>
      <c r="J832" s="88"/>
      <c r="L832" s="93"/>
      <c r="N832" s="83"/>
      <c r="P832" s="6" t="s">
        <v>431</v>
      </c>
      <c r="Q832" s="28"/>
      <c r="R832"/>
      <c r="S832"/>
      <c r="T832" s="21"/>
      <c r="U832" s="21"/>
      <c r="W832" s="12"/>
      <c r="X832"/>
      <c r="Z832" t="s">
        <v>424</v>
      </c>
      <c r="AA832" t="s">
        <v>304</v>
      </c>
    </row>
    <row r="833" spans="2:27" ht="15" hidden="1" customHeight="1" x14ac:dyDescent="0.25">
      <c r="B833" t="s">
        <v>40</v>
      </c>
      <c r="C833" t="s">
        <v>555</v>
      </c>
      <c r="D833" t="s">
        <v>269</v>
      </c>
      <c r="E833" t="s">
        <v>173</v>
      </c>
      <c r="F833">
        <v>2023</v>
      </c>
      <c r="G833" s="84">
        <v>263.16000000000003</v>
      </c>
      <c r="J833" s="88"/>
      <c r="L833" s="93"/>
      <c r="N833" s="83"/>
      <c r="P833" s="6" t="s">
        <v>431</v>
      </c>
      <c r="Q833" s="28"/>
      <c r="R833"/>
      <c r="S833"/>
      <c r="T833" s="21"/>
      <c r="U833" s="21"/>
      <c r="W833" s="12"/>
      <c r="X833"/>
      <c r="Z833" t="s">
        <v>424</v>
      </c>
      <c r="AA833" t="s">
        <v>304</v>
      </c>
    </row>
    <row r="834" spans="2:27" ht="15" hidden="1" customHeight="1" x14ac:dyDescent="0.25">
      <c r="B834" t="s">
        <v>40</v>
      </c>
      <c r="C834" t="s">
        <v>555</v>
      </c>
      <c r="D834" t="s">
        <v>269</v>
      </c>
      <c r="E834" t="s">
        <v>311</v>
      </c>
      <c r="F834">
        <v>2023</v>
      </c>
      <c r="G834" s="84">
        <v>367.99</v>
      </c>
      <c r="J834" s="88"/>
      <c r="L834" s="93"/>
      <c r="N834" s="83"/>
      <c r="P834" s="6" t="s">
        <v>431</v>
      </c>
      <c r="Q834" s="28"/>
      <c r="R834"/>
      <c r="S834"/>
      <c r="T834" s="21"/>
      <c r="U834" s="21"/>
      <c r="W834" s="12"/>
      <c r="X834"/>
      <c r="Z834" t="s">
        <v>424</v>
      </c>
      <c r="AA834" t="s">
        <v>304</v>
      </c>
    </row>
    <row r="835" spans="2:27" ht="15" hidden="1" customHeight="1" x14ac:dyDescent="0.25">
      <c r="B835" t="s">
        <v>40</v>
      </c>
      <c r="C835" t="s">
        <v>555</v>
      </c>
      <c r="D835" t="s">
        <v>269</v>
      </c>
      <c r="E835" t="s">
        <v>166</v>
      </c>
      <c r="F835">
        <v>2022</v>
      </c>
      <c r="G835" s="84">
        <v>2189.71</v>
      </c>
      <c r="J835" s="88"/>
      <c r="L835" s="93"/>
      <c r="N835" s="83"/>
      <c r="P835" s="6" t="s">
        <v>431</v>
      </c>
      <c r="Q835" s="28"/>
      <c r="R835"/>
      <c r="S835"/>
      <c r="T835" s="21"/>
      <c r="U835" s="21"/>
      <c r="W835" s="12"/>
      <c r="X835"/>
      <c r="Z835" t="s">
        <v>424</v>
      </c>
      <c r="AA835" t="s">
        <v>304</v>
      </c>
    </row>
    <row r="836" spans="2:27" ht="15" hidden="1" customHeight="1" x14ac:dyDescent="0.25">
      <c r="B836" t="s">
        <v>40</v>
      </c>
      <c r="C836" t="s">
        <v>555</v>
      </c>
      <c r="D836" t="s">
        <v>269</v>
      </c>
      <c r="E836" t="s">
        <v>227</v>
      </c>
      <c r="F836">
        <v>2022</v>
      </c>
      <c r="G836" s="84">
        <v>451.82</v>
      </c>
      <c r="J836" s="88"/>
      <c r="L836" s="93"/>
      <c r="N836" s="83"/>
      <c r="P836" s="6" t="s">
        <v>431</v>
      </c>
      <c r="Q836" s="28"/>
      <c r="R836"/>
      <c r="S836"/>
      <c r="T836" s="21"/>
      <c r="U836" s="21"/>
      <c r="W836" s="12"/>
      <c r="X836"/>
      <c r="Z836" t="s">
        <v>424</v>
      </c>
      <c r="AA836" t="s">
        <v>304</v>
      </c>
    </row>
    <row r="837" spans="2:27" ht="15" hidden="1" customHeight="1" x14ac:dyDescent="0.25">
      <c r="B837" t="s">
        <v>40</v>
      </c>
      <c r="C837" t="s">
        <v>555</v>
      </c>
      <c r="D837" t="s">
        <v>269</v>
      </c>
      <c r="E837" t="s">
        <v>305</v>
      </c>
      <c r="F837">
        <v>2022</v>
      </c>
      <c r="G837" s="84">
        <v>246.25</v>
      </c>
      <c r="J837" s="88"/>
      <c r="L837" s="93"/>
      <c r="N837" s="83"/>
      <c r="P837" s="6" t="s">
        <v>431</v>
      </c>
      <c r="Q837" s="28"/>
      <c r="R837"/>
      <c r="S837"/>
      <c r="T837" s="21"/>
      <c r="U837" s="21"/>
      <c r="W837" s="12"/>
      <c r="X837"/>
      <c r="Z837" t="s">
        <v>424</v>
      </c>
      <c r="AA837" t="s">
        <v>304</v>
      </c>
    </row>
    <row r="838" spans="2:27" ht="15" hidden="1" customHeight="1" x14ac:dyDescent="0.25">
      <c r="B838" t="s">
        <v>40</v>
      </c>
      <c r="C838" t="s">
        <v>555</v>
      </c>
      <c r="D838" t="s">
        <v>269</v>
      </c>
      <c r="E838" t="s">
        <v>190</v>
      </c>
      <c r="F838">
        <v>2022</v>
      </c>
      <c r="G838" s="84">
        <v>244.62</v>
      </c>
      <c r="J838" s="88"/>
      <c r="L838" s="93"/>
      <c r="N838" s="83"/>
      <c r="P838" s="6" t="s">
        <v>431</v>
      </c>
      <c r="Q838" s="28"/>
      <c r="R838"/>
      <c r="S838"/>
      <c r="T838" s="21"/>
      <c r="U838" s="21"/>
      <c r="W838" s="12"/>
      <c r="X838"/>
      <c r="Z838" t="s">
        <v>424</v>
      </c>
      <c r="AA838" t="s">
        <v>304</v>
      </c>
    </row>
    <row r="839" spans="2:27" ht="15" hidden="1" customHeight="1" x14ac:dyDescent="0.25">
      <c r="B839" t="s">
        <v>40</v>
      </c>
      <c r="C839" t="s">
        <v>555</v>
      </c>
      <c r="D839" t="s">
        <v>269</v>
      </c>
      <c r="E839" t="s">
        <v>157</v>
      </c>
      <c r="F839">
        <v>2022</v>
      </c>
      <c r="G839" s="84">
        <v>3767.74</v>
      </c>
      <c r="J839" s="88"/>
      <c r="L839" s="93"/>
      <c r="N839" s="83"/>
      <c r="P839" s="6" t="s">
        <v>431</v>
      </c>
      <c r="Q839" s="28"/>
      <c r="R839"/>
      <c r="S839"/>
      <c r="T839" s="21"/>
      <c r="U839" s="21"/>
      <c r="W839" s="12"/>
      <c r="X839"/>
      <c r="Z839" t="s">
        <v>424</v>
      </c>
      <c r="AA839" t="s">
        <v>304</v>
      </c>
    </row>
    <row r="840" spans="2:27" ht="15" hidden="1" customHeight="1" x14ac:dyDescent="0.25">
      <c r="B840" t="s">
        <v>40</v>
      </c>
      <c r="C840" t="s">
        <v>555</v>
      </c>
      <c r="D840" t="s">
        <v>269</v>
      </c>
      <c r="E840" t="s">
        <v>242</v>
      </c>
      <c r="F840">
        <v>2022</v>
      </c>
      <c r="G840" s="84">
        <v>37.979999999999997</v>
      </c>
      <c r="J840" s="88"/>
      <c r="L840" s="93"/>
      <c r="N840" s="83"/>
      <c r="P840" s="6" t="s">
        <v>431</v>
      </c>
      <c r="Q840" s="28"/>
      <c r="R840"/>
      <c r="S840"/>
      <c r="T840" s="21"/>
      <c r="U840" s="21"/>
      <c r="W840" s="12"/>
      <c r="X840"/>
      <c r="Z840" t="s">
        <v>424</v>
      </c>
      <c r="AA840" t="s">
        <v>304</v>
      </c>
    </row>
    <row r="841" spans="2:27" ht="15" hidden="1" customHeight="1" x14ac:dyDescent="0.25">
      <c r="B841" t="s">
        <v>40</v>
      </c>
      <c r="C841" t="s">
        <v>555</v>
      </c>
      <c r="D841" t="s">
        <v>269</v>
      </c>
      <c r="E841" t="s">
        <v>229</v>
      </c>
      <c r="F841">
        <v>2022</v>
      </c>
      <c r="G841" s="84">
        <v>156.19999999999999</v>
      </c>
      <c r="J841" s="88"/>
      <c r="L841" s="93"/>
      <c r="N841" s="83"/>
      <c r="P841" s="6" t="s">
        <v>431</v>
      </c>
      <c r="Q841" s="28"/>
      <c r="R841"/>
      <c r="S841"/>
      <c r="T841" s="21"/>
      <c r="U841" s="21"/>
      <c r="W841" s="12"/>
      <c r="X841"/>
      <c r="Z841" t="s">
        <v>424</v>
      </c>
      <c r="AA841" t="s">
        <v>304</v>
      </c>
    </row>
    <row r="842" spans="2:27" ht="15" hidden="1" customHeight="1" x14ac:dyDescent="0.25">
      <c r="B842" t="s">
        <v>40</v>
      </c>
      <c r="C842" t="s">
        <v>555</v>
      </c>
      <c r="D842" t="s">
        <v>269</v>
      </c>
      <c r="E842" t="s">
        <v>213</v>
      </c>
      <c r="F842">
        <v>2022</v>
      </c>
      <c r="G842" s="84">
        <v>2113.25</v>
      </c>
      <c r="J842" s="88"/>
      <c r="L842" s="93"/>
      <c r="N842" s="83"/>
      <c r="P842" s="6" t="s">
        <v>431</v>
      </c>
      <c r="Q842" s="28"/>
      <c r="R842"/>
      <c r="S842"/>
      <c r="T842" s="21"/>
      <c r="U842" s="21"/>
      <c r="W842" s="12"/>
      <c r="X842"/>
      <c r="Z842" t="s">
        <v>424</v>
      </c>
      <c r="AA842" t="s">
        <v>304</v>
      </c>
    </row>
    <row r="843" spans="2:27" ht="15" hidden="1" customHeight="1" x14ac:dyDescent="0.25">
      <c r="B843" t="s">
        <v>40</v>
      </c>
      <c r="C843" t="s">
        <v>555</v>
      </c>
      <c r="D843" t="s">
        <v>269</v>
      </c>
      <c r="E843" t="s">
        <v>155</v>
      </c>
      <c r="F843">
        <v>2022</v>
      </c>
      <c r="G843" s="84">
        <v>13871.09</v>
      </c>
      <c r="J843" s="88"/>
      <c r="L843" s="93"/>
      <c r="N843" s="83"/>
      <c r="P843" s="6" t="s">
        <v>431</v>
      </c>
      <c r="Q843" s="28"/>
      <c r="R843"/>
      <c r="S843"/>
      <c r="T843" s="21"/>
      <c r="U843" s="21"/>
      <c r="W843" s="12"/>
      <c r="X843"/>
      <c r="Z843" t="s">
        <v>424</v>
      </c>
      <c r="AA843" t="s">
        <v>304</v>
      </c>
    </row>
    <row r="844" spans="2:27" ht="15" hidden="1" customHeight="1" x14ac:dyDescent="0.25">
      <c r="B844" t="s">
        <v>40</v>
      </c>
      <c r="C844" t="s">
        <v>555</v>
      </c>
      <c r="D844" t="s">
        <v>269</v>
      </c>
      <c r="E844" t="s">
        <v>151</v>
      </c>
      <c r="F844">
        <v>2022</v>
      </c>
      <c r="G844" s="84">
        <v>5924.74</v>
      </c>
      <c r="J844" s="88"/>
      <c r="L844" s="93"/>
      <c r="N844" s="83"/>
      <c r="P844" s="6" t="s">
        <v>431</v>
      </c>
      <c r="Q844" s="28"/>
      <c r="R844"/>
      <c r="S844"/>
      <c r="T844" s="21"/>
      <c r="U844" s="21"/>
      <c r="W844" s="12"/>
      <c r="X844"/>
      <c r="Z844" t="s">
        <v>424</v>
      </c>
      <c r="AA844" t="s">
        <v>304</v>
      </c>
    </row>
    <row r="845" spans="2:27" ht="15" hidden="1" customHeight="1" x14ac:dyDescent="0.25">
      <c r="B845" t="s">
        <v>40</v>
      </c>
      <c r="C845" t="s">
        <v>555</v>
      </c>
      <c r="D845" t="s">
        <v>269</v>
      </c>
      <c r="E845" t="s">
        <v>232</v>
      </c>
      <c r="F845">
        <v>2022</v>
      </c>
      <c r="G845" s="84">
        <v>160.19999999999999</v>
      </c>
      <c r="J845" s="88"/>
      <c r="L845" s="93"/>
      <c r="N845" s="83"/>
      <c r="P845" s="6" t="s">
        <v>431</v>
      </c>
      <c r="Q845" s="28"/>
      <c r="R845"/>
      <c r="S845"/>
      <c r="T845" s="21"/>
      <c r="U845" s="21"/>
      <c r="W845" s="12"/>
      <c r="X845"/>
      <c r="Z845" t="s">
        <v>424</v>
      </c>
      <c r="AA845" t="s">
        <v>304</v>
      </c>
    </row>
    <row r="846" spans="2:27" ht="15" hidden="1" customHeight="1" x14ac:dyDescent="0.25">
      <c r="B846" t="s">
        <v>40</v>
      </c>
      <c r="C846" t="s">
        <v>555</v>
      </c>
      <c r="D846" t="s">
        <v>269</v>
      </c>
      <c r="E846" t="s">
        <v>159</v>
      </c>
      <c r="F846">
        <v>2022</v>
      </c>
      <c r="G846" s="84">
        <v>12348.81</v>
      </c>
      <c r="J846" s="88"/>
      <c r="L846" s="93"/>
      <c r="N846" s="83"/>
      <c r="P846" s="6" t="s">
        <v>431</v>
      </c>
      <c r="Q846" s="28"/>
      <c r="R846"/>
      <c r="S846"/>
      <c r="T846" s="21"/>
      <c r="U846" s="21"/>
      <c r="W846" s="12"/>
      <c r="X846"/>
      <c r="Z846" t="s">
        <v>424</v>
      </c>
      <c r="AA846" t="s">
        <v>304</v>
      </c>
    </row>
    <row r="847" spans="2:27" ht="15" hidden="1" customHeight="1" x14ac:dyDescent="0.25">
      <c r="B847" t="s">
        <v>40</v>
      </c>
      <c r="C847" t="s">
        <v>555</v>
      </c>
      <c r="D847" t="s">
        <v>269</v>
      </c>
      <c r="E847" t="s">
        <v>244</v>
      </c>
      <c r="F847">
        <v>2022</v>
      </c>
      <c r="G847" s="84">
        <v>76.989999999999995</v>
      </c>
      <c r="H847" t="s">
        <v>8</v>
      </c>
      <c r="J847" s="88"/>
      <c r="L847" s="93"/>
      <c r="N847" s="83"/>
      <c r="P847" s="6" t="s">
        <v>431</v>
      </c>
      <c r="Q847" s="28"/>
      <c r="R847"/>
      <c r="S847"/>
      <c r="T847" s="21"/>
      <c r="U847" s="21"/>
      <c r="W847" s="12"/>
      <c r="X847"/>
      <c r="Z847" t="s">
        <v>424</v>
      </c>
      <c r="AA847" t="s">
        <v>304</v>
      </c>
    </row>
    <row r="848" spans="2:27" ht="15" hidden="1" customHeight="1" x14ac:dyDescent="0.25">
      <c r="B848" t="s">
        <v>40</v>
      </c>
      <c r="C848" t="s">
        <v>555</v>
      </c>
      <c r="D848" t="s">
        <v>269</v>
      </c>
      <c r="E848" t="s">
        <v>238</v>
      </c>
      <c r="F848">
        <v>2022</v>
      </c>
      <c r="G848" s="84">
        <v>67.209999999999994</v>
      </c>
      <c r="J848" s="88"/>
      <c r="L848" s="93"/>
      <c r="N848" s="83"/>
      <c r="P848" s="6" t="s">
        <v>431</v>
      </c>
      <c r="Q848" s="28"/>
      <c r="R848"/>
      <c r="S848"/>
      <c r="T848" s="21"/>
      <c r="U848" s="21"/>
      <c r="W848" s="12"/>
      <c r="X848"/>
      <c r="Z848" t="s">
        <v>424</v>
      </c>
      <c r="AA848" t="s">
        <v>304</v>
      </c>
    </row>
    <row r="849" spans="2:27" ht="15" hidden="1" customHeight="1" x14ac:dyDescent="0.25">
      <c r="B849" t="s">
        <v>40</v>
      </c>
      <c r="C849" t="s">
        <v>555</v>
      </c>
      <c r="D849" t="s">
        <v>269</v>
      </c>
      <c r="E849" t="s">
        <v>121</v>
      </c>
      <c r="F849">
        <v>2022</v>
      </c>
      <c r="G849" s="84">
        <v>246.8</v>
      </c>
      <c r="J849" s="88"/>
      <c r="L849" s="93"/>
      <c r="N849" s="83"/>
      <c r="P849" s="6" t="s">
        <v>431</v>
      </c>
      <c r="Q849" s="28"/>
      <c r="R849"/>
      <c r="S849"/>
      <c r="T849" s="21"/>
      <c r="U849" s="21"/>
      <c r="W849" s="12"/>
      <c r="X849"/>
      <c r="Z849" t="s">
        <v>424</v>
      </c>
      <c r="AA849" t="s">
        <v>304</v>
      </c>
    </row>
    <row r="850" spans="2:27" ht="15" hidden="1" customHeight="1" x14ac:dyDescent="0.25">
      <c r="B850" t="s">
        <v>40</v>
      </c>
      <c r="C850" t="s">
        <v>555</v>
      </c>
      <c r="D850" t="s">
        <v>269</v>
      </c>
      <c r="E850" t="s">
        <v>308</v>
      </c>
      <c r="F850">
        <v>2022</v>
      </c>
      <c r="G850" s="84">
        <v>5.89</v>
      </c>
      <c r="J850" s="88"/>
      <c r="L850" s="93"/>
      <c r="N850" s="83"/>
      <c r="P850" s="6" t="s">
        <v>431</v>
      </c>
      <c r="Q850" s="28"/>
      <c r="R850"/>
      <c r="S850"/>
      <c r="T850" s="21"/>
      <c r="U850" s="21"/>
      <c r="W850" s="12"/>
      <c r="X850"/>
      <c r="Z850" t="s">
        <v>424</v>
      </c>
      <c r="AA850" t="s">
        <v>304</v>
      </c>
    </row>
    <row r="851" spans="2:27" ht="15" hidden="1" customHeight="1" x14ac:dyDescent="0.25">
      <c r="B851" t="s">
        <v>40</v>
      </c>
      <c r="C851" t="s">
        <v>555</v>
      </c>
      <c r="D851" t="s">
        <v>269</v>
      </c>
      <c r="E851" t="s">
        <v>201</v>
      </c>
      <c r="F851">
        <v>2022</v>
      </c>
      <c r="G851" s="84">
        <v>1232.32</v>
      </c>
      <c r="J851" s="88"/>
      <c r="L851" s="93"/>
      <c r="N851" s="83"/>
      <c r="P851" s="6" t="s">
        <v>431</v>
      </c>
      <c r="Q851" s="28"/>
      <c r="R851"/>
      <c r="S851"/>
      <c r="T851" s="21"/>
      <c r="U851" s="21"/>
      <c r="W851" s="12"/>
      <c r="X851"/>
      <c r="Z851" t="s">
        <v>424</v>
      </c>
      <c r="AA851" t="s">
        <v>304</v>
      </c>
    </row>
    <row r="852" spans="2:27" ht="15" hidden="1" customHeight="1" x14ac:dyDescent="0.25">
      <c r="B852" t="s">
        <v>40</v>
      </c>
      <c r="C852" t="s">
        <v>555</v>
      </c>
      <c r="D852" t="s">
        <v>269</v>
      </c>
      <c r="E852" t="s">
        <v>309</v>
      </c>
      <c r="F852">
        <v>2022</v>
      </c>
      <c r="G852" s="84">
        <v>44.48</v>
      </c>
      <c r="J852" s="88"/>
      <c r="L852" s="93"/>
      <c r="N852" s="83"/>
      <c r="P852" s="6" t="s">
        <v>431</v>
      </c>
      <c r="Q852" s="28"/>
      <c r="R852"/>
      <c r="S852"/>
      <c r="T852" s="21"/>
      <c r="U852" s="21"/>
      <c r="W852" s="12"/>
      <c r="X852"/>
      <c r="Z852" t="s">
        <v>424</v>
      </c>
      <c r="AA852" t="s">
        <v>304</v>
      </c>
    </row>
    <row r="853" spans="2:27" ht="15" hidden="1" customHeight="1" x14ac:dyDescent="0.25">
      <c r="B853" t="s">
        <v>40</v>
      </c>
      <c r="C853" t="s">
        <v>555</v>
      </c>
      <c r="D853" t="s">
        <v>269</v>
      </c>
      <c r="E853" t="s">
        <v>161</v>
      </c>
      <c r="F853">
        <v>2022</v>
      </c>
      <c r="G853" s="84">
        <v>4782.05</v>
      </c>
      <c r="J853" s="88"/>
      <c r="L853" s="93"/>
      <c r="N853" s="83"/>
      <c r="P853" s="6" t="s">
        <v>431</v>
      </c>
      <c r="Q853" s="28"/>
      <c r="R853"/>
      <c r="S853"/>
      <c r="T853" s="21"/>
      <c r="U853" s="21"/>
      <c r="W853" s="12"/>
      <c r="X853"/>
      <c r="Z853" t="s">
        <v>424</v>
      </c>
      <c r="AA853" t="s">
        <v>304</v>
      </c>
    </row>
    <row r="854" spans="2:27" ht="15" hidden="1" customHeight="1" x14ac:dyDescent="0.25">
      <c r="B854" t="s">
        <v>40</v>
      </c>
      <c r="C854" t="s">
        <v>555</v>
      </c>
      <c r="D854" t="s">
        <v>269</v>
      </c>
      <c r="E854" t="s">
        <v>177</v>
      </c>
      <c r="F854">
        <v>2022</v>
      </c>
      <c r="G854" s="109">
        <v>674.34</v>
      </c>
      <c r="P854" s="6" t="s">
        <v>431</v>
      </c>
      <c r="W854" s="12"/>
      <c r="X854"/>
      <c r="Z854" t="s">
        <v>424</v>
      </c>
      <c r="AA854" t="s">
        <v>304</v>
      </c>
    </row>
    <row r="855" spans="2:27" ht="15" hidden="1" customHeight="1" x14ac:dyDescent="0.25">
      <c r="B855" t="s">
        <v>40</v>
      </c>
      <c r="C855" t="s">
        <v>555</v>
      </c>
      <c r="D855" t="s">
        <v>269</v>
      </c>
      <c r="E855" t="s">
        <v>124</v>
      </c>
      <c r="F855">
        <v>2022</v>
      </c>
      <c r="G855" s="84">
        <v>5321.7</v>
      </c>
      <c r="J855" s="88"/>
      <c r="L855" s="93"/>
      <c r="N855" s="83"/>
      <c r="P855" s="6" t="s">
        <v>431</v>
      </c>
      <c r="Q855" s="28"/>
      <c r="R855"/>
      <c r="S855"/>
      <c r="T855" s="21"/>
      <c r="U855" s="21"/>
      <c r="W855" s="12"/>
      <c r="X855"/>
      <c r="Z855" t="s">
        <v>424</v>
      </c>
      <c r="AA855" t="s">
        <v>304</v>
      </c>
    </row>
    <row r="856" spans="2:27" ht="15" hidden="1" customHeight="1" x14ac:dyDescent="0.25">
      <c r="B856" t="s">
        <v>40</v>
      </c>
      <c r="C856" t="s">
        <v>555</v>
      </c>
      <c r="D856" t="s">
        <v>269</v>
      </c>
      <c r="E856" t="s">
        <v>310</v>
      </c>
      <c r="F856">
        <v>2022</v>
      </c>
      <c r="G856" s="84">
        <v>2485.83</v>
      </c>
      <c r="J856" s="88"/>
      <c r="L856" s="93"/>
      <c r="N856" s="83"/>
      <c r="P856" s="6" t="s">
        <v>431</v>
      </c>
      <c r="Q856" s="28"/>
      <c r="R856"/>
      <c r="S856"/>
      <c r="T856" s="21"/>
      <c r="U856" s="21"/>
      <c r="W856" s="12"/>
      <c r="X856"/>
      <c r="Z856" t="s">
        <v>424</v>
      </c>
      <c r="AA856" t="s">
        <v>304</v>
      </c>
    </row>
    <row r="857" spans="2:27" ht="15" hidden="1" customHeight="1" x14ac:dyDescent="0.25">
      <c r="B857" t="s">
        <v>40</v>
      </c>
      <c r="C857" t="s">
        <v>555</v>
      </c>
      <c r="D857" t="s">
        <v>269</v>
      </c>
      <c r="E857" t="s">
        <v>164</v>
      </c>
      <c r="F857">
        <v>2022</v>
      </c>
      <c r="G857" s="84">
        <v>1433.27</v>
      </c>
      <c r="J857" s="88"/>
      <c r="L857" s="93"/>
      <c r="N857" s="83"/>
      <c r="P857" s="6" t="s">
        <v>431</v>
      </c>
      <c r="Q857" s="28"/>
      <c r="R857"/>
      <c r="S857"/>
      <c r="T857" s="21"/>
      <c r="U857" s="21"/>
      <c r="W857" s="12"/>
      <c r="X857"/>
      <c r="Z857" t="s">
        <v>424</v>
      </c>
      <c r="AA857" t="s">
        <v>304</v>
      </c>
    </row>
    <row r="858" spans="2:27" ht="15" hidden="1" customHeight="1" x14ac:dyDescent="0.25">
      <c r="B858" t="s">
        <v>40</v>
      </c>
      <c r="C858" t="s">
        <v>555</v>
      </c>
      <c r="D858" t="s">
        <v>269</v>
      </c>
      <c r="E858" t="s">
        <v>240</v>
      </c>
      <c r="F858">
        <v>2022</v>
      </c>
      <c r="G858" s="84">
        <v>90.65</v>
      </c>
      <c r="J858" s="88"/>
      <c r="L858" s="93"/>
      <c r="N858" s="83"/>
      <c r="P858" s="6" t="s">
        <v>431</v>
      </c>
      <c r="Q858" s="28"/>
      <c r="R858"/>
      <c r="S858"/>
      <c r="T858" s="21"/>
      <c r="U858" s="21"/>
      <c r="W858" s="12"/>
      <c r="X858"/>
      <c r="Z858" t="s">
        <v>424</v>
      </c>
      <c r="AA858" t="s">
        <v>304</v>
      </c>
    </row>
    <row r="859" spans="2:27" ht="15" hidden="1" customHeight="1" x14ac:dyDescent="0.25">
      <c r="B859" t="s">
        <v>40</v>
      </c>
      <c r="C859" t="s">
        <v>555</v>
      </c>
      <c r="D859" t="s">
        <v>269</v>
      </c>
      <c r="E859" t="s">
        <v>234</v>
      </c>
      <c r="F859">
        <v>2022</v>
      </c>
      <c r="G859" s="84">
        <v>133.55000000000001</v>
      </c>
      <c r="J859" s="88"/>
      <c r="L859" s="93"/>
      <c r="N859" s="83"/>
      <c r="P859" s="6" t="s">
        <v>431</v>
      </c>
      <c r="Q859" s="28"/>
      <c r="R859"/>
      <c r="S859"/>
      <c r="T859" s="21"/>
      <c r="U859" s="21"/>
      <c r="W859" s="12"/>
      <c r="X859"/>
      <c r="Z859" t="s">
        <v>424</v>
      </c>
      <c r="AA859" t="s">
        <v>304</v>
      </c>
    </row>
    <row r="860" spans="2:27" ht="15" hidden="1" customHeight="1" x14ac:dyDescent="0.25">
      <c r="B860" t="s">
        <v>40</v>
      </c>
      <c r="C860" t="s">
        <v>555</v>
      </c>
      <c r="D860" t="s">
        <v>269</v>
      </c>
      <c r="E860" t="s">
        <v>173</v>
      </c>
      <c r="F860">
        <v>2022</v>
      </c>
      <c r="G860" s="84">
        <v>288.22000000000003</v>
      </c>
      <c r="J860" s="88"/>
      <c r="L860" s="93"/>
      <c r="N860" s="83"/>
      <c r="P860" s="6" t="s">
        <v>431</v>
      </c>
      <c r="Q860" s="28"/>
      <c r="R860"/>
      <c r="S860"/>
      <c r="T860" s="21"/>
      <c r="U860" s="21"/>
      <c r="W860" s="12"/>
      <c r="X860"/>
      <c r="Z860" t="s">
        <v>424</v>
      </c>
      <c r="AA860" t="s">
        <v>304</v>
      </c>
    </row>
    <row r="861" spans="2:27" ht="15" hidden="1" customHeight="1" x14ac:dyDescent="0.25">
      <c r="B861" t="s">
        <v>40</v>
      </c>
      <c r="C861" t="s">
        <v>555</v>
      </c>
      <c r="D861" t="s">
        <v>269</v>
      </c>
      <c r="E861" t="s">
        <v>311</v>
      </c>
      <c r="F861">
        <v>2022</v>
      </c>
      <c r="G861" s="84">
        <v>383.87</v>
      </c>
      <c r="J861" s="88"/>
      <c r="L861" s="93"/>
      <c r="N861" s="83"/>
      <c r="P861" s="6" t="s">
        <v>431</v>
      </c>
      <c r="Q861" s="28"/>
      <c r="R861"/>
      <c r="S861"/>
      <c r="T861" s="21"/>
      <c r="U861" s="21"/>
      <c r="W861" s="12"/>
      <c r="X861"/>
      <c r="Z861" t="s">
        <v>424</v>
      </c>
      <c r="AA861" t="s">
        <v>304</v>
      </c>
    </row>
    <row r="862" spans="2:27" ht="15" hidden="1" customHeight="1" x14ac:dyDescent="0.25">
      <c r="B862" t="s">
        <v>40</v>
      </c>
      <c r="C862" t="s">
        <v>555</v>
      </c>
      <c r="D862" t="s">
        <v>269</v>
      </c>
      <c r="E862" t="s">
        <v>166</v>
      </c>
      <c r="F862">
        <v>2020</v>
      </c>
      <c r="G862" s="84">
        <v>2187.9</v>
      </c>
      <c r="J862" s="88"/>
      <c r="L862" s="93"/>
      <c r="N862" s="83"/>
      <c r="P862" s="6" t="s">
        <v>431</v>
      </c>
      <c r="Q862" s="28"/>
      <c r="R862"/>
      <c r="S862"/>
      <c r="T862" s="21"/>
      <c r="U862" s="21"/>
      <c r="W862" s="12"/>
      <c r="X862"/>
      <c r="Z862" t="s">
        <v>424</v>
      </c>
      <c r="AA862" t="s">
        <v>304</v>
      </c>
    </row>
    <row r="863" spans="2:27" ht="15" hidden="1" customHeight="1" x14ac:dyDescent="0.25">
      <c r="B863" t="s">
        <v>40</v>
      </c>
      <c r="C863" t="s">
        <v>555</v>
      </c>
      <c r="D863" t="s">
        <v>269</v>
      </c>
      <c r="E863" t="s">
        <v>227</v>
      </c>
      <c r="F863">
        <v>2020</v>
      </c>
      <c r="G863" s="84">
        <v>454.85</v>
      </c>
      <c r="J863" s="88"/>
      <c r="L863" s="93"/>
      <c r="N863" s="83"/>
      <c r="P863" s="6" t="s">
        <v>431</v>
      </c>
      <c r="Q863" s="28"/>
      <c r="R863"/>
      <c r="S863"/>
      <c r="T863" s="21"/>
      <c r="U863" s="21"/>
      <c r="W863" s="12"/>
      <c r="X863"/>
      <c r="Z863" t="s">
        <v>424</v>
      </c>
      <c r="AA863" t="s">
        <v>304</v>
      </c>
    </row>
    <row r="864" spans="2:27" ht="15" hidden="1" customHeight="1" x14ac:dyDescent="0.25">
      <c r="B864" t="s">
        <v>40</v>
      </c>
      <c r="C864" t="s">
        <v>555</v>
      </c>
      <c r="D864" t="s">
        <v>269</v>
      </c>
      <c r="E864" t="s">
        <v>305</v>
      </c>
      <c r="F864">
        <v>2020</v>
      </c>
      <c r="G864" s="84">
        <v>252.48</v>
      </c>
      <c r="J864" s="88"/>
      <c r="L864" s="93"/>
      <c r="N864" s="83"/>
      <c r="P864" s="6" t="s">
        <v>431</v>
      </c>
      <c r="Q864" s="28"/>
      <c r="R864"/>
      <c r="S864"/>
      <c r="T864" s="21"/>
      <c r="U864" s="21"/>
      <c r="W864" s="12"/>
      <c r="X864"/>
      <c r="Z864" t="s">
        <v>424</v>
      </c>
      <c r="AA864" t="s">
        <v>304</v>
      </c>
    </row>
    <row r="865" spans="2:27" ht="15" hidden="1" customHeight="1" x14ac:dyDescent="0.25">
      <c r="B865" t="s">
        <v>40</v>
      </c>
      <c r="C865" t="s">
        <v>555</v>
      </c>
      <c r="D865" t="s">
        <v>269</v>
      </c>
      <c r="E865" t="s">
        <v>190</v>
      </c>
      <c r="F865">
        <v>2020</v>
      </c>
      <c r="G865" s="84">
        <v>276.68</v>
      </c>
      <c r="J865" s="88"/>
      <c r="L865" s="93"/>
      <c r="N865" s="83"/>
      <c r="P865" s="6" t="s">
        <v>431</v>
      </c>
      <c r="Q865" s="28"/>
      <c r="R865"/>
      <c r="S865"/>
      <c r="T865" s="21"/>
      <c r="U865" s="21"/>
      <c r="W865" s="12"/>
      <c r="X865"/>
      <c r="Z865" t="s">
        <v>424</v>
      </c>
      <c r="AA865" t="s">
        <v>304</v>
      </c>
    </row>
    <row r="866" spans="2:27" ht="15" hidden="1" customHeight="1" x14ac:dyDescent="0.25">
      <c r="B866" t="s">
        <v>40</v>
      </c>
      <c r="C866" t="s">
        <v>555</v>
      </c>
      <c r="D866" t="s">
        <v>269</v>
      </c>
      <c r="E866" t="s">
        <v>157</v>
      </c>
      <c r="F866">
        <v>2020</v>
      </c>
      <c r="G866" s="84">
        <v>3887.98</v>
      </c>
      <c r="J866" s="88"/>
      <c r="L866" s="93"/>
      <c r="N866" s="83"/>
      <c r="P866" s="6" t="s">
        <v>431</v>
      </c>
      <c r="Q866" s="28"/>
      <c r="R866"/>
      <c r="S866"/>
      <c r="T866" s="21"/>
      <c r="U866" s="21"/>
      <c r="W866" s="12"/>
      <c r="X866"/>
      <c r="Z866" t="s">
        <v>424</v>
      </c>
      <c r="AA866" t="s">
        <v>304</v>
      </c>
    </row>
    <row r="867" spans="2:27" ht="15" hidden="1" customHeight="1" x14ac:dyDescent="0.25">
      <c r="B867" t="s">
        <v>40</v>
      </c>
      <c r="C867" t="s">
        <v>555</v>
      </c>
      <c r="D867" t="s">
        <v>269</v>
      </c>
      <c r="E867" t="s">
        <v>242</v>
      </c>
      <c r="F867">
        <v>2020</v>
      </c>
      <c r="G867" s="84">
        <v>52.55</v>
      </c>
      <c r="J867" s="88"/>
      <c r="L867" s="93"/>
      <c r="N867" s="83"/>
      <c r="P867" s="6" t="s">
        <v>431</v>
      </c>
      <c r="Q867" s="28"/>
      <c r="R867"/>
      <c r="S867"/>
      <c r="T867" s="21"/>
      <c r="U867" s="21"/>
      <c r="W867" s="12"/>
      <c r="X867"/>
      <c r="Z867" t="s">
        <v>424</v>
      </c>
      <c r="AA867" t="s">
        <v>304</v>
      </c>
    </row>
    <row r="868" spans="2:27" ht="15" hidden="1" customHeight="1" x14ac:dyDescent="0.25">
      <c r="B868" t="s">
        <v>40</v>
      </c>
      <c r="C868" t="s">
        <v>555</v>
      </c>
      <c r="D868" t="s">
        <v>269</v>
      </c>
      <c r="E868" t="s">
        <v>229</v>
      </c>
      <c r="F868">
        <v>2020</v>
      </c>
      <c r="G868" s="84">
        <v>152.44999999999999</v>
      </c>
      <c r="J868" s="88"/>
      <c r="L868" s="93"/>
      <c r="N868" s="83"/>
      <c r="P868" s="6" t="s">
        <v>431</v>
      </c>
      <c r="Q868" s="28"/>
      <c r="R868"/>
      <c r="S868"/>
      <c r="T868" s="21"/>
      <c r="U868" s="21"/>
      <c r="W868" s="12"/>
      <c r="X868"/>
      <c r="Z868" t="s">
        <v>424</v>
      </c>
      <c r="AA868" t="s">
        <v>304</v>
      </c>
    </row>
    <row r="869" spans="2:27" ht="15" hidden="1" customHeight="1" x14ac:dyDescent="0.25">
      <c r="B869" t="s">
        <v>40</v>
      </c>
      <c r="C869" t="s">
        <v>555</v>
      </c>
      <c r="D869" t="s">
        <v>269</v>
      </c>
      <c r="E869" t="s">
        <v>213</v>
      </c>
      <c r="F869">
        <v>2020</v>
      </c>
      <c r="G869" s="84">
        <v>2450.91</v>
      </c>
      <c r="J869" s="88"/>
      <c r="L869" s="93"/>
      <c r="N869" s="83"/>
      <c r="P869" s="6" t="s">
        <v>431</v>
      </c>
      <c r="Q869" s="28"/>
      <c r="R869"/>
      <c r="S869"/>
      <c r="T869" s="21"/>
      <c r="U869" s="21"/>
      <c r="W869" s="12"/>
      <c r="X869"/>
      <c r="Z869" t="s">
        <v>424</v>
      </c>
      <c r="AA869" t="s">
        <v>304</v>
      </c>
    </row>
    <row r="870" spans="2:27" ht="15" hidden="1" customHeight="1" x14ac:dyDescent="0.25">
      <c r="B870" t="s">
        <v>40</v>
      </c>
      <c r="C870" t="s">
        <v>555</v>
      </c>
      <c r="D870" t="s">
        <v>269</v>
      </c>
      <c r="E870" t="s">
        <v>155</v>
      </c>
      <c r="F870">
        <v>2020</v>
      </c>
      <c r="G870" s="84">
        <v>14827.27</v>
      </c>
      <c r="J870" s="88"/>
      <c r="L870" s="93"/>
      <c r="N870" s="83"/>
      <c r="P870" s="6" t="s">
        <v>431</v>
      </c>
      <c r="Q870" s="28"/>
      <c r="R870"/>
      <c r="S870"/>
      <c r="T870" s="21"/>
      <c r="U870" s="21"/>
      <c r="W870" s="12"/>
      <c r="X870"/>
      <c r="Z870" t="s">
        <v>424</v>
      </c>
      <c r="AA870" t="s">
        <v>304</v>
      </c>
    </row>
    <row r="871" spans="2:27" ht="15" hidden="1" customHeight="1" x14ac:dyDescent="0.25">
      <c r="B871" t="s">
        <v>40</v>
      </c>
      <c r="C871" t="s">
        <v>555</v>
      </c>
      <c r="D871" t="s">
        <v>269</v>
      </c>
      <c r="E871" t="s">
        <v>151</v>
      </c>
      <c r="F871">
        <v>2020</v>
      </c>
      <c r="G871" s="84">
        <v>6033.35</v>
      </c>
      <c r="H871" t="s">
        <v>4</v>
      </c>
      <c r="J871" s="88"/>
      <c r="L871" s="93"/>
      <c r="N871" s="83"/>
      <c r="P871" s="6" t="s">
        <v>431</v>
      </c>
      <c r="Q871" s="28"/>
      <c r="R871"/>
      <c r="S871"/>
      <c r="T871" s="21"/>
      <c r="U871" s="21"/>
      <c r="W871" s="12"/>
      <c r="X871"/>
      <c r="Z871" t="s">
        <v>424</v>
      </c>
      <c r="AA871" t="s">
        <v>304</v>
      </c>
    </row>
    <row r="872" spans="2:27" ht="15" hidden="1" customHeight="1" x14ac:dyDescent="0.25">
      <c r="B872" t="s">
        <v>40</v>
      </c>
      <c r="C872" t="s">
        <v>555</v>
      </c>
      <c r="D872" t="s">
        <v>269</v>
      </c>
      <c r="E872" t="s">
        <v>232</v>
      </c>
      <c r="F872">
        <v>2020</v>
      </c>
      <c r="G872" s="84">
        <v>200.19</v>
      </c>
      <c r="J872" s="88"/>
      <c r="L872" s="93"/>
      <c r="N872" s="83"/>
      <c r="P872" s="6" t="s">
        <v>431</v>
      </c>
      <c r="Q872" s="28"/>
      <c r="R872"/>
      <c r="S872"/>
      <c r="T872" s="21"/>
      <c r="U872" s="21"/>
      <c r="W872" s="12"/>
      <c r="X872"/>
      <c r="Z872" t="s">
        <v>424</v>
      </c>
      <c r="AA872" t="s">
        <v>304</v>
      </c>
    </row>
    <row r="873" spans="2:27" ht="15" hidden="1" customHeight="1" x14ac:dyDescent="0.25">
      <c r="B873" t="s">
        <v>40</v>
      </c>
      <c r="C873" t="s">
        <v>555</v>
      </c>
      <c r="D873" t="s">
        <v>269</v>
      </c>
      <c r="E873" t="s">
        <v>159</v>
      </c>
      <c r="F873">
        <v>2020</v>
      </c>
      <c r="G873" s="84">
        <v>13185.73</v>
      </c>
      <c r="J873" s="88"/>
      <c r="L873" s="93"/>
      <c r="N873" s="83"/>
      <c r="P873" s="6" t="s">
        <v>431</v>
      </c>
      <c r="Q873" s="28"/>
      <c r="R873"/>
      <c r="S873"/>
      <c r="T873" s="21"/>
      <c r="U873" s="21"/>
      <c r="W873" s="12"/>
      <c r="X873"/>
      <c r="Z873" t="s">
        <v>424</v>
      </c>
      <c r="AA873" t="s">
        <v>304</v>
      </c>
    </row>
    <row r="874" spans="2:27" ht="15" hidden="1" customHeight="1" x14ac:dyDescent="0.25">
      <c r="B874" t="s">
        <v>40</v>
      </c>
      <c r="C874" t="s">
        <v>555</v>
      </c>
      <c r="D874" t="s">
        <v>269</v>
      </c>
      <c r="E874" t="s">
        <v>244</v>
      </c>
      <c r="F874">
        <v>2020</v>
      </c>
      <c r="G874" s="84">
        <v>76.7</v>
      </c>
      <c r="J874" s="88"/>
      <c r="L874" s="93"/>
      <c r="N874" s="83"/>
      <c r="P874" s="6" t="s">
        <v>431</v>
      </c>
      <c r="Q874" s="28"/>
      <c r="R874"/>
      <c r="S874"/>
      <c r="T874" s="21"/>
      <c r="U874" s="21"/>
      <c r="W874" s="12"/>
      <c r="X874"/>
      <c r="Z874" t="s">
        <v>424</v>
      </c>
      <c r="AA874" t="s">
        <v>304</v>
      </c>
    </row>
    <row r="875" spans="2:27" ht="15" hidden="1" customHeight="1" x14ac:dyDescent="0.25">
      <c r="B875" t="s">
        <v>40</v>
      </c>
      <c r="C875" t="s">
        <v>555</v>
      </c>
      <c r="D875" t="s">
        <v>269</v>
      </c>
      <c r="E875" t="s">
        <v>238</v>
      </c>
      <c r="F875">
        <v>2020</v>
      </c>
      <c r="G875" s="84">
        <v>85</v>
      </c>
      <c r="J875" s="88"/>
      <c r="L875" s="93"/>
      <c r="N875" s="83"/>
      <c r="P875" s="6" t="s">
        <v>431</v>
      </c>
      <c r="Q875" s="28"/>
      <c r="R875"/>
      <c r="S875"/>
      <c r="T875" s="21"/>
      <c r="U875" s="21"/>
      <c r="W875" s="12"/>
      <c r="X875"/>
      <c r="Z875" t="s">
        <v>424</v>
      </c>
      <c r="AA875" t="s">
        <v>304</v>
      </c>
    </row>
    <row r="876" spans="2:27" ht="15" hidden="1" customHeight="1" x14ac:dyDescent="0.25">
      <c r="B876" t="s">
        <v>40</v>
      </c>
      <c r="C876" t="s">
        <v>555</v>
      </c>
      <c r="D876" t="s">
        <v>269</v>
      </c>
      <c r="E876" t="s">
        <v>121</v>
      </c>
      <c r="F876">
        <v>2020</v>
      </c>
      <c r="G876" s="84">
        <v>208.97</v>
      </c>
      <c r="J876" s="88"/>
      <c r="L876" s="93"/>
      <c r="N876" s="83"/>
      <c r="P876" s="6" t="s">
        <v>431</v>
      </c>
      <c r="Q876" s="28"/>
      <c r="R876"/>
      <c r="S876"/>
      <c r="T876" s="21"/>
      <c r="U876" s="21"/>
      <c r="W876" s="12"/>
      <c r="X876"/>
      <c r="Z876" t="s">
        <v>424</v>
      </c>
      <c r="AA876" t="s">
        <v>304</v>
      </c>
    </row>
    <row r="877" spans="2:27" ht="15" hidden="1" customHeight="1" x14ac:dyDescent="0.25">
      <c r="B877" t="s">
        <v>40</v>
      </c>
      <c r="C877" t="s">
        <v>555</v>
      </c>
      <c r="D877" t="s">
        <v>269</v>
      </c>
      <c r="E877" t="s">
        <v>308</v>
      </c>
      <c r="F877">
        <v>2020</v>
      </c>
      <c r="G877" s="84">
        <v>4.09</v>
      </c>
      <c r="J877" s="88"/>
      <c r="L877" s="93"/>
      <c r="N877" s="83"/>
      <c r="P877" s="6" t="s">
        <v>431</v>
      </c>
      <c r="Q877" s="28"/>
      <c r="R877"/>
      <c r="S877"/>
      <c r="T877" s="21"/>
      <c r="U877" s="21"/>
      <c r="W877" s="12"/>
      <c r="X877"/>
      <c r="Z877" t="s">
        <v>424</v>
      </c>
      <c r="AA877" t="s">
        <v>304</v>
      </c>
    </row>
    <row r="878" spans="2:27" ht="15" hidden="1" customHeight="1" x14ac:dyDescent="0.25">
      <c r="B878" t="s">
        <v>40</v>
      </c>
      <c r="C878" t="s">
        <v>555</v>
      </c>
      <c r="D878" t="s">
        <v>269</v>
      </c>
      <c r="E878" t="s">
        <v>201</v>
      </c>
      <c r="F878">
        <v>2020</v>
      </c>
      <c r="G878" s="84">
        <v>1424.16</v>
      </c>
      <c r="J878" s="88"/>
      <c r="L878" s="93"/>
      <c r="N878" s="83"/>
      <c r="P878" s="6" t="s">
        <v>431</v>
      </c>
      <c r="Q878" s="28"/>
      <c r="R878"/>
      <c r="S878"/>
      <c r="T878" s="21"/>
      <c r="U878" s="21"/>
      <c r="W878" s="12"/>
      <c r="X878"/>
      <c r="Z878" t="s">
        <v>424</v>
      </c>
      <c r="AA878" t="s">
        <v>304</v>
      </c>
    </row>
    <row r="879" spans="2:27" ht="15" hidden="1" customHeight="1" x14ac:dyDescent="0.25">
      <c r="B879" t="s">
        <v>40</v>
      </c>
      <c r="C879" t="s">
        <v>555</v>
      </c>
      <c r="D879" t="s">
        <v>269</v>
      </c>
      <c r="E879" t="s">
        <v>309</v>
      </c>
      <c r="F879">
        <v>2020</v>
      </c>
      <c r="G879" s="84">
        <v>47.2</v>
      </c>
      <c r="J879" s="88"/>
      <c r="L879" s="93"/>
      <c r="N879" s="83"/>
      <c r="P879" s="6" t="s">
        <v>431</v>
      </c>
      <c r="Q879" s="28"/>
      <c r="R879"/>
      <c r="S879"/>
      <c r="T879" s="21"/>
      <c r="U879" s="21"/>
      <c r="W879" s="12"/>
      <c r="X879"/>
      <c r="Z879" t="s">
        <v>424</v>
      </c>
      <c r="AA879" t="s">
        <v>304</v>
      </c>
    </row>
    <row r="880" spans="2:27" ht="15" hidden="1" customHeight="1" x14ac:dyDescent="0.25">
      <c r="B880" t="s">
        <v>40</v>
      </c>
      <c r="C880" t="s">
        <v>555</v>
      </c>
      <c r="D880" t="s">
        <v>269</v>
      </c>
      <c r="E880" t="s">
        <v>161</v>
      </c>
      <c r="F880">
        <v>2020</v>
      </c>
      <c r="G880" s="84">
        <v>5267.01</v>
      </c>
      <c r="J880" s="88"/>
      <c r="L880" s="93"/>
      <c r="N880" s="83"/>
      <c r="P880" s="6" t="s">
        <v>431</v>
      </c>
      <c r="Q880" s="28"/>
      <c r="R880"/>
      <c r="S880"/>
      <c r="T880" s="21"/>
      <c r="U880" s="21"/>
      <c r="W880" s="12"/>
      <c r="X880"/>
      <c r="Z880" t="s">
        <v>424</v>
      </c>
      <c r="AA880" t="s">
        <v>304</v>
      </c>
    </row>
    <row r="881" spans="2:27" ht="15" hidden="1" customHeight="1" x14ac:dyDescent="0.25">
      <c r="B881" t="s">
        <v>40</v>
      </c>
      <c r="C881" t="s">
        <v>555</v>
      </c>
      <c r="D881" t="s">
        <v>269</v>
      </c>
      <c r="E881" t="s">
        <v>177</v>
      </c>
      <c r="F881">
        <v>2020</v>
      </c>
      <c r="G881" s="109">
        <v>645.16</v>
      </c>
      <c r="P881" s="6" t="s">
        <v>431</v>
      </c>
      <c r="W881" s="12"/>
      <c r="X881"/>
      <c r="Z881" t="s">
        <v>424</v>
      </c>
      <c r="AA881" t="s">
        <v>304</v>
      </c>
    </row>
    <row r="882" spans="2:27" ht="15" hidden="1" customHeight="1" x14ac:dyDescent="0.25">
      <c r="B882" t="s">
        <v>40</v>
      </c>
      <c r="C882" t="s">
        <v>555</v>
      </c>
      <c r="D882" t="s">
        <v>269</v>
      </c>
      <c r="E882" t="s">
        <v>124</v>
      </c>
      <c r="F882">
        <v>2020</v>
      </c>
      <c r="G882" s="84">
        <v>5189.6000000000004</v>
      </c>
      <c r="J882" s="88"/>
      <c r="L882" s="93"/>
      <c r="N882" s="83"/>
      <c r="P882" s="6" t="s">
        <v>431</v>
      </c>
      <c r="Q882" s="28"/>
      <c r="R882"/>
      <c r="S882"/>
      <c r="T882" s="21"/>
      <c r="U882" s="21"/>
      <c r="W882" s="12"/>
      <c r="X882"/>
      <c r="Z882" t="s">
        <v>424</v>
      </c>
      <c r="AA882" t="s">
        <v>304</v>
      </c>
    </row>
    <row r="883" spans="2:27" ht="15" hidden="1" customHeight="1" x14ac:dyDescent="0.25">
      <c r="B883" t="s">
        <v>40</v>
      </c>
      <c r="C883" t="s">
        <v>555</v>
      </c>
      <c r="D883" t="s">
        <v>269</v>
      </c>
      <c r="E883" t="s">
        <v>310</v>
      </c>
      <c r="F883">
        <v>2020</v>
      </c>
      <c r="G883" s="84">
        <v>2492.11</v>
      </c>
      <c r="J883" s="88"/>
      <c r="L883" s="93"/>
      <c r="N883" s="83"/>
      <c r="P883" s="6" t="s">
        <v>431</v>
      </c>
      <c r="Q883" s="28"/>
      <c r="R883"/>
      <c r="S883"/>
      <c r="T883" s="21"/>
      <c r="U883" s="21"/>
      <c r="W883" s="12"/>
      <c r="X883"/>
      <c r="Z883" t="s">
        <v>424</v>
      </c>
      <c r="AA883" t="s">
        <v>304</v>
      </c>
    </row>
    <row r="884" spans="2:27" ht="15" hidden="1" customHeight="1" x14ac:dyDescent="0.25">
      <c r="B884" t="s">
        <v>40</v>
      </c>
      <c r="C884" t="s">
        <v>555</v>
      </c>
      <c r="D884" t="s">
        <v>269</v>
      </c>
      <c r="E884" t="s">
        <v>164</v>
      </c>
      <c r="F884">
        <v>2020</v>
      </c>
      <c r="G884" s="84">
        <v>2303.25</v>
      </c>
      <c r="J884" s="88"/>
      <c r="L884" s="93"/>
      <c r="N884" s="83"/>
      <c r="P884" s="6" t="s">
        <v>431</v>
      </c>
      <c r="Q884" s="28"/>
      <c r="R884"/>
      <c r="S884"/>
      <c r="T884" s="21"/>
      <c r="U884" s="21"/>
      <c r="W884" s="12"/>
      <c r="X884"/>
      <c r="Z884" t="s">
        <v>424</v>
      </c>
      <c r="AA884" t="s">
        <v>304</v>
      </c>
    </row>
    <row r="885" spans="2:27" ht="15" hidden="1" customHeight="1" x14ac:dyDescent="0.25">
      <c r="B885" t="s">
        <v>40</v>
      </c>
      <c r="C885" t="s">
        <v>555</v>
      </c>
      <c r="D885" t="s">
        <v>269</v>
      </c>
      <c r="E885" t="s">
        <v>240</v>
      </c>
      <c r="F885">
        <v>2020</v>
      </c>
      <c r="G885" s="84">
        <v>135.24</v>
      </c>
      <c r="J885" s="88"/>
      <c r="L885" s="93"/>
      <c r="N885" s="83"/>
      <c r="P885" s="6" t="s">
        <v>431</v>
      </c>
      <c r="Q885" s="28"/>
      <c r="R885"/>
      <c r="S885"/>
      <c r="T885" s="21"/>
      <c r="U885" s="21"/>
      <c r="W885" s="12"/>
      <c r="X885"/>
      <c r="Z885" t="s">
        <v>424</v>
      </c>
      <c r="AA885" t="s">
        <v>304</v>
      </c>
    </row>
    <row r="886" spans="2:27" ht="15" hidden="1" customHeight="1" x14ac:dyDescent="0.25">
      <c r="B886" t="s">
        <v>40</v>
      </c>
      <c r="C886" t="s">
        <v>555</v>
      </c>
      <c r="D886" t="s">
        <v>269</v>
      </c>
      <c r="E886" t="s">
        <v>234</v>
      </c>
      <c r="F886">
        <v>2020</v>
      </c>
      <c r="G886" s="84">
        <v>123.32</v>
      </c>
      <c r="J886" s="88"/>
      <c r="L886" s="93"/>
      <c r="N886" s="83"/>
      <c r="P886" s="6" t="s">
        <v>431</v>
      </c>
      <c r="Q886" s="28"/>
      <c r="R886"/>
      <c r="S886"/>
      <c r="T886" s="21"/>
      <c r="U886" s="21"/>
      <c r="W886" s="12"/>
      <c r="X886"/>
      <c r="Z886" t="s">
        <v>424</v>
      </c>
      <c r="AA886" t="s">
        <v>304</v>
      </c>
    </row>
    <row r="887" spans="2:27" ht="15" hidden="1" customHeight="1" x14ac:dyDescent="0.25">
      <c r="B887" t="s">
        <v>40</v>
      </c>
      <c r="C887" t="s">
        <v>555</v>
      </c>
      <c r="D887" t="s">
        <v>269</v>
      </c>
      <c r="E887" t="s">
        <v>173</v>
      </c>
      <c r="F887">
        <v>2020</v>
      </c>
      <c r="G887" s="84">
        <v>295.73</v>
      </c>
      <c r="J887" s="88"/>
      <c r="L887" s="93"/>
      <c r="N887" s="83"/>
      <c r="P887" s="6" t="s">
        <v>431</v>
      </c>
      <c r="Q887" s="28"/>
      <c r="R887"/>
      <c r="S887"/>
      <c r="T887" s="21"/>
      <c r="U887" s="21"/>
      <c r="W887" s="12"/>
      <c r="X887"/>
      <c r="Z887" t="s">
        <v>424</v>
      </c>
      <c r="AA887" t="s">
        <v>304</v>
      </c>
    </row>
    <row r="888" spans="2:27" ht="15" hidden="1" customHeight="1" x14ac:dyDescent="0.25">
      <c r="B888" t="s">
        <v>40</v>
      </c>
      <c r="C888" t="s">
        <v>555</v>
      </c>
      <c r="D888" t="s">
        <v>269</v>
      </c>
      <c r="E888" t="s">
        <v>311</v>
      </c>
      <c r="F888">
        <v>2020</v>
      </c>
      <c r="G888" s="84">
        <v>393.1</v>
      </c>
      <c r="J888" s="88"/>
      <c r="L888" s="93"/>
      <c r="N888" s="83"/>
      <c r="P888" s="6" t="s">
        <v>431</v>
      </c>
      <c r="Q888" s="28"/>
      <c r="R888"/>
      <c r="S888"/>
      <c r="T888" s="21"/>
      <c r="U888" s="21"/>
      <c r="W888" s="12"/>
      <c r="X888"/>
      <c r="Z888" t="s">
        <v>424</v>
      </c>
      <c r="AA888" t="s">
        <v>304</v>
      </c>
    </row>
    <row r="889" spans="2:27" ht="15" hidden="1" customHeight="1" x14ac:dyDescent="0.25">
      <c r="B889" t="s">
        <v>40</v>
      </c>
      <c r="C889" t="s">
        <v>555</v>
      </c>
      <c r="D889" t="s">
        <v>269</v>
      </c>
      <c r="E889" t="s">
        <v>166</v>
      </c>
      <c r="F889">
        <v>2021</v>
      </c>
      <c r="G889" s="84">
        <v>2494.7399999999998</v>
      </c>
      <c r="J889" s="88"/>
      <c r="L889" s="93"/>
      <c r="N889" s="83"/>
      <c r="P889" s="6" t="s">
        <v>431</v>
      </c>
      <c r="Q889" s="28"/>
      <c r="R889"/>
      <c r="S889"/>
      <c r="T889" s="21"/>
      <c r="U889" s="21"/>
      <c r="W889" s="12"/>
      <c r="X889"/>
      <c r="Z889" t="s">
        <v>424</v>
      </c>
      <c r="AA889" t="s">
        <v>304</v>
      </c>
    </row>
    <row r="890" spans="2:27" ht="15" hidden="1" customHeight="1" x14ac:dyDescent="0.25">
      <c r="B890" t="s">
        <v>40</v>
      </c>
      <c r="C890" t="s">
        <v>555</v>
      </c>
      <c r="D890" t="s">
        <v>269</v>
      </c>
      <c r="E890" t="s">
        <v>227</v>
      </c>
      <c r="F890">
        <v>2021</v>
      </c>
      <c r="G890" s="84">
        <v>488.18</v>
      </c>
      <c r="J890" s="88"/>
      <c r="L890" s="93"/>
      <c r="N890" s="83"/>
      <c r="P890" s="6" t="s">
        <v>431</v>
      </c>
      <c r="Q890" s="28"/>
      <c r="R890"/>
      <c r="S890"/>
      <c r="T890" s="21"/>
      <c r="U890" s="21"/>
      <c r="W890" s="12"/>
      <c r="X890"/>
      <c r="Z890" t="s">
        <v>424</v>
      </c>
      <c r="AA890" t="s">
        <v>304</v>
      </c>
    </row>
    <row r="891" spans="2:27" ht="15" hidden="1" customHeight="1" x14ac:dyDescent="0.25">
      <c r="B891" t="s">
        <v>40</v>
      </c>
      <c r="C891" t="s">
        <v>555</v>
      </c>
      <c r="D891" t="s">
        <v>269</v>
      </c>
      <c r="E891" t="s">
        <v>305</v>
      </c>
      <c r="F891">
        <v>2021</v>
      </c>
      <c r="G891" s="84">
        <v>275.32</v>
      </c>
      <c r="J891" s="88"/>
      <c r="L891" s="93"/>
      <c r="N891" s="83"/>
      <c r="P891" s="6" t="s">
        <v>431</v>
      </c>
      <c r="Q891" s="28"/>
      <c r="R891"/>
      <c r="S891"/>
      <c r="T891" s="21"/>
      <c r="U891" s="21"/>
      <c r="W891" s="12"/>
      <c r="X891"/>
      <c r="Z891" t="s">
        <v>424</v>
      </c>
      <c r="AA891" t="s">
        <v>304</v>
      </c>
    </row>
    <row r="892" spans="2:27" ht="15" hidden="1" customHeight="1" x14ac:dyDescent="0.25">
      <c r="B892" t="s">
        <v>40</v>
      </c>
      <c r="C892" t="s">
        <v>555</v>
      </c>
      <c r="D892" t="s">
        <v>269</v>
      </c>
      <c r="E892" t="s">
        <v>190</v>
      </c>
      <c r="F892">
        <v>2021</v>
      </c>
      <c r="G892" s="84">
        <v>262.24</v>
      </c>
      <c r="J892" s="88"/>
      <c r="L892" s="93"/>
      <c r="N892" s="83"/>
      <c r="P892" s="6" t="s">
        <v>431</v>
      </c>
      <c r="Q892" s="28"/>
      <c r="R892"/>
      <c r="S892"/>
      <c r="T892" s="21"/>
      <c r="U892" s="21"/>
      <c r="W892" s="12"/>
      <c r="X892"/>
      <c r="Z892" t="s">
        <v>424</v>
      </c>
      <c r="AA892" t="s">
        <v>304</v>
      </c>
    </row>
    <row r="893" spans="2:27" ht="15" hidden="1" customHeight="1" x14ac:dyDescent="0.25">
      <c r="B893" t="s">
        <v>40</v>
      </c>
      <c r="C893" t="s">
        <v>555</v>
      </c>
      <c r="D893" t="s">
        <v>269</v>
      </c>
      <c r="E893" t="s">
        <v>157</v>
      </c>
      <c r="F893">
        <v>2021</v>
      </c>
      <c r="G893" s="84">
        <v>4258.58</v>
      </c>
      <c r="J893" s="88"/>
      <c r="L893" s="93"/>
      <c r="N893" s="83"/>
      <c r="P893" s="6" t="s">
        <v>431</v>
      </c>
      <c r="Q893" s="28"/>
      <c r="R893"/>
      <c r="S893"/>
      <c r="T893" s="21"/>
      <c r="U893" s="21"/>
      <c r="W893" s="12"/>
      <c r="X893"/>
      <c r="Z893" t="s">
        <v>424</v>
      </c>
      <c r="AA893" t="s">
        <v>304</v>
      </c>
    </row>
    <row r="894" spans="2:27" ht="15" hidden="1" customHeight="1" x14ac:dyDescent="0.25">
      <c r="B894" t="s">
        <v>40</v>
      </c>
      <c r="C894" t="s">
        <v>555</v>
      </c>
      <c r="D894" t="s">
        <v>269</v>
      </c>
      <c r="E894" t="s">
        <v>242</v>
      </c>
      <c r="F894">
        <v>2021</v>
      </c>
      <c r="G894" s="84">
        <v>44.45</v>
      </c>
      <c r="J894" s="88"/>
      <c r="L894" s="93"/>
      <c r="N894" s="83"/>
      <c r="P894" s="6" t="s">
        <v>431</v>
      </c>
      <c r="Q894" s="28"/>
      <c r="R894"/>
      <c r="S894"/>
      <c r="T894" s="21"/>
      <c r="U894" s="21"/>
      <c r="W894" s="12"/>
      <c r="X894"/>
      <c r="Z894" t="s">
        <v>424</v>
      </c>
      <c r="AA894" t="s">
        <v>304</v>
      </c>
    </row>
    <row r="895" spans="2:27" ht="15" hidden="1" customHeight="1" x14ac:dyDescent="0.25">
      <c r="B895" t="s">
        <v>40</v>
      </c>
      <c r="C895" t="s">
        <v>555</v>
      </c>
      <c r="D895" t="s">
        <v>269</v>
      </c>
      <c r="E895" t="s">
        <v>229</v>
      </c>
      <c r="F895">
        <v>2021</v>
      </c>
      <c r="G895" s="84">
        <v>162.52000000000001</v>
      </c>
      <c r="J895" s="88"/>
      <c r="L895" s="93"/>
      <c r="N895" s="83"/>
      <c r="P895" s="6" t="s">
        <v>431</v>
      </c>
      <c r="Q895" s="28"/>
      <c r="R895"/>
      <c r="S895"/>
      <c r="T895" s="21"/>
      <c r="U895" s="21"/>
      <c r="W895" s="12"/>
      <c r="X895"/>
      <c r="Z895" t="s">
        <v>424</v>
      </c>
      <c r="AA895" t="s">
        <v>304</v>
      </c>
    </row>
    <row r="896" spans="2:27" ht="15" hidden="1" customHeight="1" x14ac:dyDescent="0.25">
      <c r="B896" t="s">
        <v>40</v>
      </c>
      <c r="C896" t="s">
        <v>555</v>
      </c>
      <c r="D896" t="s">
        <v>269</v>
      </c>
      <c r="E896" t="s">
        <v>213</v>
      </c>
      <c r="F896">
        <v>2021</v>
      </c>
      <c r="G896" s="84">
        <v>2457.37</v>
      </c>
      <c r="J896" s="88"/>
      <c r="L896" s="93"/>
      <c r="N896" s="83"/>
      <c r="P896" s="6" t="s">
        <v>431</v>
      </c>
      <c r="Q896" s="28"/>
      <c r="R896"/>
      <c r="S896"/>
      <c r="T896" s="21"/>
      <c r="U896" s="21"/>
      <c r="W896" s="12"/>
      <c r="X896"/>
      <c r="Z896" t="s">
        <v>424</v>
      </c>
      <c r="AA896" t="s">
        <v>304</v>
      </c>
    </row>
    <row r="897" spans="2:27" ht="15" hidden="1" customHeight="1" x14ac:dyDescent="0.25">
      <c r="B897" t="s">
        <v>40</v>
      </c>
      <c r="C897" t="s">
        <v>555</v>
      </c>
      <c r="D897" t="s">
        <v>269</v>
      </c>
      <c r="E897" t="s">
        <v>155</v>
      </c>
      <c r="F897">
        <v>2021</v>
      </c>
      <c r="G897" s="84">
        <v>15927.02</v>
      </c>
      <c r="J897" s="88"/>
      <c r="L897" s="93"/>
      <c r="N897" s="83"/>
      <c r="P897" s="6" t="s">
        <v>431</v>
      </c>
      <c r="Q897" s="28"/>
      <c r="R897"/>
      <c r="S897"/>
      <c r="T897" s="21"/>
      <c r="U897" s="21"/>
      <c r="W897" s="12"/>
      <c r="X897"/>
      <c r="Z897" t="s">
        <v>424</v>
      </c>
      <c r="AA897" t="s">
        <v>304</v>
      </c>
    </row>
    <row r="898" spans="2:27" ht="15" hidden="1" customHeight="1" x14ac:dyDescent="0.25">
      <c r="B898" t="s">
        <v>40</v>
      </c>
      <c r="C898" t="s">
        <v>555</v>
      </c>
      <c r="D898" t="s">
        <v>269</v>
      </c>
      <c r="E898" t="s">
        <v>151</v>
      </c>
      <c r="F898">
        <v>2021</v>
      </c>
      <c r="G898" s="84">
        <v>6428.82</v>
      </c>
      <c r="J898" s="88"/>
      <c r="L898" s="93"/>
      <c r="N898" s="83"/>
      <c r="P898" s="6" t="s">
        <v>431</v>
      </c>
      <c r="Q898" s="28"/>
      <c r="R898"/>
      <c r="S898"/>
      <c r="T898" s="21"/>
      <c r="U898" s="21"/>
      <c r="W898" s="12"/>
      <c r="X898"/>
      <c r="Z898" t="s">
        <v>424</v>
      </c>
      <c r="AA898" t="s">
        <v>304</v>
      </c>
    </row>
    <row r="899" spans="2:27" ht="15" hidden="1" customHeight="1" x14ac:dyDescent="0.25">
      <c r="B899" t="s">
        <v>40</v>
      </c>
      <c r="C899" t="s">
        <v>555</v>
      </c>
      <c r="D899" t="s">
        <v>269</v>
      </c>
      <c r="E899" t="s">
        <v>232</v>
      </c>
      <c r="F899">
        <v>2021</v>
      </c>
      <c r="G899" s="84">
        <v>168.62</v>
      </c>
      <c r="J899" s="88"/>
      <c r="L899" s="93"/>
      <c r="N899" s="83"/>
      <c r="P899" s="6" t="s">
        <v>431</v>
      </c>
      <c r="Q899" s="28"/>
      <c r="R899"/>
      <c r="S899"/>
      <c r="T899" s="21"/>
      <c r="U899" s="21"/>
      <c r="W899" s="12"/>
      <c r="X899"/>
      <c r="Z899" t="s">
        <v>424</v>
      </c>
      <c r="AA899" t="s">
        <v>304</v>
      </c>
    </row>
    <row r="900" spans="2:27" ht="15" hidden="1" customHeight="1" x14ac:dyDescent="0.25">
      <c r="B900" t="s">
        <v>40</v>
      </c>
      <c r="C900" t="s">
        <v>555</v>
      </c>
      <c r="D900" t="s">
        <v>269</v>
      </c>
      <c r="E900" t="s">
        <v>159</v>
      </c>
      <c r="F900">
        <v>2021</v>
      </c>
      <c r="G900" s="84">
        <v>13466.54</v>
      </c>
      <c r="J900" s="88"/>
      <c r="L900" s="93"/>
      <c r="N900" s="83"/>
      <c r="P900" s="6" t="s">
        <v>431</v>
      </c>
      <c r="Q900" s="28"/>
      <c r="R900"/>
      <c r="S900"/>
      <c r="T900" s="21"/>
      <c r="U900" s="21"/>
      <c r="W900" s="12"/>
      <c r="X900"/>
      <c r="Z900" t="s">
        <v>424</v>
      </c>
      <c r="AA900" t="s">
        <v>304</v>
      </c>
    </row>
    <row r="901" spans="2:27" ht="15" hidden="1" customHeight="1" x14ac:dyDescent="0.25">
      <c r="B901" t="s">
        <v>40</v>
      </c>
      <c r="C901" t="s">
        <v>555</v>
      </c>
      <c r="D901" t="s">
        <v>269</v>
      </c>
      <c r="E901" t="s">
        <v>244</v>
      </c>
      <c r="F901">
        <v>2021</v>
      </c>
      <c r="G901" s="84">
        <v>78.75</v>
      </c>
      <c r="J901" s="88"/>
      <c r="L901" s="93"/>
      <c r="N901" s="83"/>
      <c r="P901" s="6" t="s">
        <v>431</v>
      </c>
      <c r="Q901" s="28"/>
      <c r="R901"/>
      <c r="S901"/>
      <c r="T901" s="21"/>
      <c r="U901" s="21"/>
      <c r="W901" s="12"/>
      <c r="X901"/>
      <c r="Z901" t="s">
        <v>424</v>
      </c>
      <c r="AA901" t="s">
        <v>304</v>
      </c>
    </row>
    <row r="902" spans="2:27" ht="15" hidden="1" customHeight="1" x14ac:dyDescent="0.25">
      <c r="B902" t="s">
        <v>40</v>
      </c>
      <c r="C902" t="s">
        <v>555</v>
      </c>
      <c r="D902" t="s">
        <v>269</v>
      </c>
      <c r="E902" t="s">
        <v>238</v>
      </c>
      <c r="F902">
        <v>2021</v>
      </c>
      <c r="G902" s="84">
        <v>65.099999999999994</v>
      </c>
      <c r="J902" s="88"/>
      <c r="L902" s="93"/>
      <c r="N902" s="83"/>
      <c r="P902" s="6" t="s">
        <v>431</v>
      </c>
      <c r="Q902" s="28"/>
      <c r="R902"/>
      <c r="S902"/>
      <c r="T902" s="21"/>
      <c r="U902" s="21"/>
      <c r="W902" s="12"/>
      <c r="X902"/>
      <c r="Z902" t="s">
        <v>424</v>
      </c>
      <c r="AA902" t="s">
        <v>304</v>
      </c>
    </row>
    <row r="903" spans="2:27" ht="15" hidden="1" customHeight="1" x14ac:dyDescent="0.25">
      <c r="B903" t="s">
        <v>40</v>
      </c>
      <c r="C903" t="s">
        <v>555</v>
      </c>
      <c r="D903" t="s">
        <v>269</v>
      </c>
      <c r="E903" t="s">
        <v>121</v>
      </c>
      <c r="F903">
        <v>2021</v>
      </c>
      <c r="G903" s="84">
        <v>228.32</v>
      </c>
      <c r="J903" s="88"/>
      <c r="L903" s="93"/>
      <c r="N903" s="83"/>
      <c r="P903" s="6" t="s">
        <v>431</v>
      </c>
      <c r="Q903" s="28"/>
      <c r="R903"/>
      <c r="S903"/>
      <c r="T903" s="21"/>
      <c r="U903" s="21"/>
      <c r="W903" s="12"/>
      <c r="X903"/>
      <c r="Z903" t="s">
        <v>424</v>
      </c>
      <c r="AA903" t="s">
        <v>304</v>
      </c>
    </row>
    <row r="904" spans="2:27" ht="15" hidden="1" customHeight="1" x14ac:dyDescent="0.25">
      <c r="B904" t="s">
        <v>40</v>
      </c>
      <c r="C904" t="s">
        <v>555</v>
      </c>
      <c r="D904" t="s">
        <v>269</v>
      </c>
      <c r="E904" t="s">
        <v>308</v>
      </c>
      <c r="F904">
        <v>2021</v>
      </c>
      <c r="G904" s="84">
        <v>4.49</v>
      </c>
      <c r="J904" s="88"/>
      <c r="L904" s="93"/>
      <c r="N904" s="83"/>
      <c r="P904" s="6" t="s">
        <v>431</v>
      </c>
      <c r="Q904" s="28"/>
      <c r="R904"/>
      <c r="S904"/>
      <c r="T904" s="21"/>
      <c r="U904" s="21"/>
      <c r="W904" s="12"/>
      <c r="X904"/>
      <c r="Z904" t="s">
        <v>424</v>
      </c>
      <c r="AA904" t="s">
        <v>304</v>
      </c>
    </row>
    <row r="905" spans="2:27" ht="15" hidden="1" customHeight="1" x14ac:dyDescent="0.25">
      <c r="B905" t="s">
        <v>40</v>
      </c>
      <c r="C905" t="s">
        <v>555</v>
      </c>
      <c r="D905" t="s">
        <v>269</v>
      </c>
      <c r="E905" t="s">
        <v>201</v>
      </c>
      <c r="F905">
        <v>2021</v>
      </c>
      <c r="G905" s="84">
        <v>1398.19</v>
      </c>
      <c r="J905" s="88"/>
      <c r="L905" s="93"/>
      <c r="N905" s="83"/>
      <c r="P905" s="6" t="s">
        <v>431</v>
      </c>
      <c r="Q905" s="28"/>
      <c r="R905"/>
      <c r="S905"/>
      <c r="T905" s="21"/>
      <c r="U905" s="21"/>
      <c r="W905" s="12"/>
      <c r="X905"/>
      <c r="Z905" t="s">
        <v>424</v>
      </c>
      <c r="AA905" t="s">
        <v>304</v>
      </c>
    </row>
    <row r="906" spans="2:27" ht="15" hidden="1" customHeight="1" x14ac:dyDescent="0.25">
      <c r="B906" t="s">
        <v>40</v>
      </c>
      <c r="C906" t="s">
        <v>555</v>
      </c>
      <c r="D906" t="s">
        <v>269</v>
      </c>
      <c r="E906" t="s">
        <v>309</v>
      </c>
      <c r="F906">
        <v>2021</v>
      </c>
      <c r="G906" s="84">
        <v>45.25</v>
      </c>
      <c r="J906" s="88"/>
      <c r="L906" s="93"/>
      <c r="N906" s="83"/>
      <c r="P906" s="6" t="s">
        <v>431</v>
      </c>
      <c r="Q906" s="28"/>
      <c r="R906"/>
      <c r="S906"/>
      <c r="T906" s="21"/>
      <c r="U906" s="21"/>
      <c r="W906" s="12"/>
      <c r="X906"/>
      <c r="Z906" t="s">
        <v>424</v>
      </c>
      <c r="AA906" t="s">
        <v>304</v>
      </c>
    </row>
    <row r="907" spans="2:27" ht="15" hidden="1" customHeight="1" x14ac:dyDescent="0.25">
      <c r="B907" t="s">
        <v>40</v>
      </c>
      <c r="C907" t="s">
        <v>555</v>
      </c>
      <c r="D907" t="s">
        <v>269</v>
      </c>
      <c r="E907" t="s">
        <v>161</v>
      </c>
      <c r="F907">
        <v>2021</v>
      </c>
      <c r="G907" s="84">
        <v>5597.23</v>
      </c>
      <c r="J907" s="88"/>
      <c r="L907" s="93"/>
      <c r="N907" s="83"/>
      <c r="P907" s="6" t="s">
        <v>431</v>
      </c>
      <c r="Q907" s="28"/>
      <c r="R907"/>
      <c r="S907"/>
      <c r="T907" s="21"/>
      <c r="U907" s="21"/>
      <c r="W907" s="12"/>
      <c r="X907"/>
      <c r="Z907" t="s">
        <v>424</v>
      </c>
      <c r="AA907" t="s">
        <v>304</v>
      </c>
    </row>
    <row r="908" spans="2:27" ht="15" hidden="1" customHeight="1" x14ac:dyDescent="0.25">
      <c r="B908" t="s">
        <v>40</v>
      </c>
      <c r="C908" t="s">
        <v>555</v>
      </c>
      <c r="D908" t="s">
        <v>269</v>
      </c>
      <c r="E908" t="s">
        <v>177</v>
      </c>
      <c r="F908">
        <v>2021</v>
      </c>
      <c r="G908" s="109">
        <v>675.01</v>
      </c>
      <c r="P908" s="6" t="s">
        <v>431</v>
      </c>
      <c r="W908" s="12"/>
      <c r="X908"/>
      <c r="Z908" t="s">
        <v>424</v>
      </c>
      <c r="AA908" t="s">
        <v>304</v>
      </c>
    </row>
    <row r="909" spans="2:27" ht="15" hidden="1" customHeight="1" x14ac:dyDescent="0.25">
      <c r="B909" t="s">
        <v>40</v>
      </c>
      <c r="C909" t="s">
        <v>555</v>
      </c>
      <c r="D909" t="s">
        <v>269</v>
      </c>
      <c r="E909" t="s">
        <v>124</v>
      </c>
      <c r="F909">
        <v>2021</v>
      </c>
      <c r="G909" s="84">
        <v>5285.4</v>
      </c>
      <c r="J909" s="88"/>
      <c r="L909" s="93"/>
      <c r="N909" s="83"/>
      <c r="P909" s="6" t="s">
        <v>431</v>
      </c>
      <c r="Q909" s="28"/>
      <c r="R909"/>
      <c r="S909"/>
      <c r="T909" s="21"/>
      <c r="U909" s="21"/>
      <c r="W909" s="12"/>
      <c r="X909"/>
      <c r="Z909" t="s">
        <v>424</v>
      </c>
      <c r="AA909" t="s">
        <v>304</v>
      </c>
    </row>
    <row r="910" spans="2:27" ht="15" hidden="1" customHeight="1" x14ac:dyDescent="0.25">
      <c r="B910" t="s">
        <v>40</v>
      </c>
      <c r="C910" t="s">
        <v>555</v>
      </c>
      <c r="D910" t="s">
        <v>269</v>
      </c>
      <c r="E910" t="s">
        <v>310</v>
      </c>
      <c r="F910">
        <v>2021</v>
      </c>
      <c r="G910" s="84">
        <v>3011.32</v>
      </c>
      <c r="J910" s="88"/>
      <c r="L910" s="93"/>
      <c r="N910" s="83"/>
      <c r="P910" s="6" t="s">
        <v>431</v>
      </c>
      <c r="Q910" s="28"/>
      <c r="R910"/>
      <c r="S910"/>
      <c r="T910" s="21"/>
      <c r="U910" s="21"/>
      <c r="W910" s="12"/>
      <c r="X910"/>
      <c r="Z910" t="s">
        <v>424</v>
      </c>
      <c r="AA910" t="s">
        <v>304</v>
      </c>
    </row>
    <row r="911" spans="2:27" ht="15" hidden="1" customHeight="1" x14ac:dyDescent="0.25">
      <c r="B911" t="s">
        <v>40</v>
      </c>
      <c r="C911" t="s">
        <v>555</v>
      </c>
      <c r="D911" t="s">
        <v>269</v>
      </c>
      <c r="E911" t="s">
        <v>164</v>
      </c>
      <c r="F911">
        <v>2021</v>
      </c>
      <c r="G911" s="84">
        <v>2323.37</v>
      </c>
      <c r="J911" s="88"/>
      <c r="L911" s="93"/>
      <c r="N911" s="83"/>
      <c r="P911" s="6" t="s">
        <v>431</v>
      </c>
      <c r="Q911" s="28"/>
      <c r="R911"/>
      <c r="S911"/>
      <c r="T911" s="21"/>
      <c r="U911" s="21"/>
      <c r="W911" s="12"/>
      <c r="X911"/>
      <c r="Z911" t="s">
        <v>424</v>
      </c>
      <c r="AA911" t="s">
        <v>304</v>
      </c>
    </row>
    <row r="912" spans="2:27" ht="15" hidden="1" customHeight="1" x14ac:dyDescent="0.25">
      <c r="B912" t="s">
        <v>40</v>
      </c>
      <c r="C912" t="s">
        <v>555</v>
      </c>
      <c r="D912" t="s">
        <v>269</v>
      </c>
      <c r="E912" t="s">
        <v>240</v>
      </c>
      <c r="F912">
        <v>2021</v>
      </c>
      <c r="G912" s="84">
        <v>114.96</v>
      </c>
      <c r="J912" s="88"/>
      <c r="L912" s="93"/>
      <c r="N912" s="83"/>
      <c r="P912" s="6" t="s">
        <v>431</v>
      </c>
      <c r="Q912" s="28"/>
      <c r="R912"/>
      <c r="S912"/>
      <c r="T912" s="21"/>
      <c r="U912" s="21"/>
      <c r="W912" s="12"/>
      <c r="X912"/>
      <c r="Z912" t="s">
        <v>424</v>
      </c>
      <c r="AA912" t="s">
        <v>304</v>
      </c>
    </row>
    <row r="913" spans="2:27" ht="15" hidden="1" customHeight="1" x14ac:dyDescent="0.25">
      <c r="B913" t="s">
        <v>40</v>
      </c>
      <c r="C913" t="s">
        <v>555</v>
      </c>
      <c r="D913" t="s">
        <v>269</v>
      </c>
      <c r="E913" t="s">
        <v>234</v>
      </c>
      <c r="F913">
        <v>2021</v>
      </c>
      <c r="G913" s="84">
        <v>147.80000000000001</v>
      </c>
      <c r="J913" s="88"/>
      <c r="L913" s="93"/>
      <c r="N913" s="83"/>
      <c r="P913" s="6" t="s">
        <v>431</v>
      </c>
      <c r="Q913" s="28"/>
      <c r="R913"/>
      <c r="S913"/>
      <c r="T913" s="21"/>
      <c r="U913" s="21"/>
      <c r="W913" s="12"/>
      <c r="X913"/>
      <c r="Z913" t="s">
        <v>424</v>
      </c>
      <c r="AA913" t="s">
        <v>304</v>
      </c>
    </row>
    <row r="914" spans="2:27" ht="15" hidden="1" customHeight="1" x14ac:dyDescent="0.25">
      <c r="B914" t="s">
        <v>40</v>
      </c>
      <c r="C914" t="s">
        <v>555</v>
      </c>
      <c r="D914" t="s">
        <v>269</v>
      </c>
      <c r="E914" t="s">
        <v>173</v>
      </c>
      <c r="F914">
        <v>2021</v>
      </c>
      <c r="G914" s="84">
        <v>283</v>
      </c>
      <c r="J914" s="88"/>
      <c r="L914" s="93"/>
      <c r="N914" s="83"/>
      <c r="P914" s="6" t="s">
        <v>431</v>
      </c>
      <c r="Q914" s="28"/>
      <c r="R914"/>
      <c r="S914"/>
      <c r="T914" s="21"/>
      <c r="U914" s="21"/>
      <c r="W914" s="12"/>
      <c r="X914"/>
      <c r="Z914" t="s">
        <v>424</v>
      </c>
      <c r="AA914" t="s">
        <v>304</v>
      </c>
    </row>
    <row r="915" spans="2:27" ht="15" hidden="1" customHeight="1" x14ac:dyDescent="0.25">
      <c r="B915" t="s">
        <v>40</v>
      </c>
      <c r="C915" t="s">
        <v>555</v>
      </c>
      <c r="D915" t="s">
        <v>269</v>
      </c>
      <c r="E915" t="s">
        <v>311</v>
      </c>
      <c r="F915">
        <v>2021</v>
      </c>
      <c r="G915" s="84">
        <v>407.31</v>
      </c>
      <c r="J915" s="88"/>
      <c r="L915" s="93"/>
      <c r="N915" s="83"/>
      <c r="P915" s="6" t="s">
        <v>431</v>
      </c>
      <c r="Q915" s="28"/>
      <c r="R915"/>
      <c r="S915"/>
      <c r="T915" s="21"/>
      <c r="U915" s="21"/>
      <c r="W915" s="12"/>
      <c r="X915"/>
      <c r="Z915" t="s">
        <v>424</v>
      </c>
      <c r="AA915" t="s">
        <v>304</v>
      </c>
    </row>
    <row r="916" spans="2:27" ht="15" hidden="1" customHeight="1" x14ac:dyDescent="0.25">
      <c r="B916" t="s">
        <v>40</v>
      </c>
      <c r="C916" t="s">
        <v>347</v>
      </c>
      <c r="D916" t="s">
        <v>269</v>
      </c>
      <c r="E916" t="s">
        <v>166</v>
      </c>
      <c r="F916">
        <v>2023</v>
      </c>
      <c r="G916" s="84">
        <v>4.25</v>
      </c>
      <c r="H916" t="s">
        <v>8</v>
      </c>
      <c r="J916" s="88"/>
      <c r="L916" s="93"/>
      <c r="N916" s="83"/>
      <c r="P916" t="s">
        <v>425</v>
      </c>
      <c r="Q916" s="28"/>
      <c r="R916"/>
      <c r="S916"/>
      <c r="T916" s="21"/>
      <c r="U916" s="21"/>
      <c r="W916" s="12"/>
      <c r="X916"/>
      <c r="Z916" t="s">
        <v>426</v>
      </c>
      <c r="AA916" t="s">
        <v>304</v>
      </c>
    </row>
    <row r="917" spans="2:27" ht="15" hidden="1" customHeight="1" x14ac:dyDescent="0.25">
      <c r="B917" t="s">
        <v>40</v>
      </c>
      <c r="C917" t="s">
        <v>347</v>
      </c>
      <c r="D917" t="s">
        <v>269</v>
      </c>
      <c r="E917" t="s">
        <v>227</v>
      </c>
      <c r="F917">
        <v>2023</v>
      </c>
      <c r="G917" s="84">
        <v>0.45</v>
      </c>
      <c r="H917" t="s">
        <v>418</v>
      </c>
      <c r="J917" s="88"/>
      <c r="L917" s="93"/>
      <c r="N917" s="83"/>
      <c r="P917" t="s">
        <v>425</v>
      </c>
      <c r="Q917" s="28"/>
      <c r="R917"/>
      <c r="S917"/>
      <c r="T917" s="21"/>
      <c r="U917" s="21"/>
      <c r="W917" s="12"/>
      <c r="X917"/>
      <c r="Z917" t="s">
        <v>426</v>
      </c>
      <c r="AA917" t="s">
        <v>304</v>
      </c>
    </row>
    <row r="918" spans="2:27" ht="15" hidden="1" customHeight="1" x14ac:dyDescent="0.25">
      <c r="B918" t="s">
        <v>40</v>
      </c>
      <c r="C918" t="s">
        <v>347</v>
      </c>
      <c r="D918" t="s">
        <v>269</v>
      </c>
      <c r="E918" t="s">
        <v>305</v>
      </c>
      <c r="F918">
        <v>2023</v>
      </c>
      <c r="G918" s="84">
        <v>0.84</v>
      </c>
      <c r="H918" t="s">
        <v>418</v>
      </c>
      <c r="J918" s="88"/>
      <c r="L918" s="93"/>
      <c r="N918" s="83"/>
      <c r="P918" t="s">
        <v>425</v>
      </c>
      <c r="Q918" s="28"/>
      <c r="R918"/>
      <c r="S918"/>
      <c r="T918" s="21"/>
      <c r="U918" s="21"/>
      <c r="W918" s="12"/>
      <c r="X918"/>
      <c r="Z918" t="s">
        <v>426</v>
      </c>
      <c r="AA918" t="s">
        <v>304</v>
      </c>
    </row>
    <row r="919" spans="2:27" ht="15" hidden="1" customHeight="1" x14ac:dyDescent="0.25">
      <c r="B919" t="s">
        <v>40</v>
      </c>
      <c r="C919" t="s">
        <v>347</v>
      </c>
      <c r="D919" t="s">
        <v>269</v>
      </c>
      <c r="E919" t="s">
        <v>190</v>
      </c>
      <c r="F919">
        <v>2023</v>
      </c>
      <c r="G919" s="84">
        <v>2.11</v>
      </c>
      <c r="H919" t="s">
        <v>418</v>
      </c>
      <c r="J919" s="88"/>
      <c r="L919" s="93"/>
      <c r="N919" s="83"/>
      <c r="P919" t="s">
        <v>425</v>
      </c>
      <c r="Q919" s="28"/>
      <c r="R919"/>
      <c r="S919"/>
      <c r="T919" s="21"/>
      <c r="U919" s="21"/>
      <c r="W919" s="12"/>
      <c r="X919"/>
      <c r="Z919" t="s">
        <v>426</v>
      </c>
      <c r="AA919" t="s">
        <v>304</v>
      </c>
    </row>
    <row r="920" spans="2:27" ht="15" hidden="1" customHeight="1" x14ac:dyDescent="0.25">
      <c r="B920" t="s">
        <v>40</v>
      </c>
      <c r="C920" t="s">
        <v>347</v>
      </c>
      <c r="D920" t="s">
        <v>269</v>
      </c>
      <c r="E920" t="s">
        <v>157</v>
      </c>
      <c r="F920">
        <v>2023</v>
      </c>
      <c r="G920" s="84">
        <v>13.49</v>
      </c>
      <c r="H920" t="s">
        <v>418</v>
      </c>
      <c r="J920" s="88"/>
      <c r="L920" s="93"/>
      <c r="N920" s="83"/>
      <c r="P920" t="s">
        <v>425</v>
      </c>
      <c r="Q920" s="28"/>
      <c r="R920"/>
      <c r="S920"/>
      <c r="T920" s="21"/>
      <c r="U920" s="21"/>
      <c r="W920" s="12"/>
      <c r="X920"/>
      <c r="Z920" t="s">
        <v>426</v>
      </c>
      <c r="AA920" t="s">
        <v>304</v>
      </c>
    </row>
    <row r="921" spans="2:27" ht="15" hidden="1" customHeight="1" x14ac:dyDescent="0.25">
      <c r="B921" t="s">
        <v>40</v>
      </c>
      <c r="C921" t="s">
        <v>347</v>
      </c>
      <c r="D921" t="s">
        <v>269</v>
      </c>
      <c r="E921" t="s">
        <v>242</v>
      </c>
      <c r="F921">
        <v>2023</v>
      </c>
      <c r="G921" s="84">
        <v>0.27</v>
      </c>
      <c r="H921" t="s">
        <v>418</v>
      </c>
      <c r="J921" s="88"/>
      <c r="L921" s="93"/>
      <c r="N921" s="83"/>
      <c r="P921" t="s">
        <v>425</v>
      </c>
      <c r="Q921" s="28"/>
      <c r="R921"/>
      <c r="S921"/>
      <c r="T921" s="21"/>
      <c r="U921" s="21"/>
      <c r="W921" s="12"/>
      <c r="X921"/>
      <c r="Z921" t="s">
        <v>426</v>
      </c>
      <c r="AA921" t="s">
        <v>304</v>
      </c>
    </row>
    <row r="922" spans="2:27" ht="15" hidden="1" customHeight="1" x14ac:dyDescent="0.25">
      <c r="B922" t="s">
        <v>40</v>
      </c>
      <c r="C922" t="s">
        <v>347</v>
      </c>
      <c r="D922" t="s">
        <v>269</v>
      </c>
      <c r="E922" t="s">
        <v>229</v>
      </c>
      <c r="F922">
        <v>2023</v>
      </c>
      <c r="G922" s="84">
        <v>0.84</v>
      </c>
      <c r="H922" t="s">
        <v>418</v>
      </c>
      <c r="J922" s="88"/>
      <c r="L922" s="93"/>
      <c r="N922" s="83"/>
      <c r="P922" t="s">
        <v>425</v>
      </c>
      <c r="Q922" s="28"/>
      <c r="R922"/>
      <c r="S922"/>
      <c r="T922" s="21"/>
      <c r="U922" s="21"/>
      <c r="W922" s="12"/>
      <c r="X922"/>
      <c r="Z922" t="s">
        <v>426</v>
      </c>
      <c r="AA922" t="s">
        <v>304</v>
      </c>
    </row>
    <row r="923" spans="2:27" ht="15" hidden="1" customHeight="1" x14ac:dyDescent="0.25">
      <c r="B923" t="s">
        <v>40</v>
      </c>
      <c r="C923" t="s">
        <v>347</v>
      </c>
      <c r="D923" t="s">
        <v>269</v>
      </c>
      <c r="E923" t="s">
        <v>213</v>
      </c>
      <c r="F923">
        <v>2023</v>
      </c>
      <c r="G923" s="84">
        <v>0.97</v>
      </c>
      <c r="H923" t="s">
        <v>418</v>
      </c>
      <c r="J923" s="88"/>
      <c r="L923" s="93"/>
      <c r="N923" s="83"/>
      <c r="P923" t="s">
        <v>425</v>
      </c>
      <c r="Q923" s="28"/>
      <c r="R923"/>
      <c r="S923"/>
      <c r="T923" s="21"/>
      <c r="U923" s="21"/>
      <c r="W923" s="12"/>
      <c r="X923"/>
      <c r="Z923" t="s">
        <v>426</v>
      </c>
      <c r="AA923" t="s">
        <v>304</v>
      </c>
    </row>
    <row r="924" spans="2:27" ht="15" hidden="1" customHeight="1" x14ac:dyDescent="0.25">
      <c r="B924" t="s">
        <v>40</v>
      </c>
      <c r="C924" t="s">
        <v>347</v>
      </c>
      <c r="D924" t="s">
        <v>269</v>
      </c>
      <c r="E924" t="s">
        <v>155</v>
      </c>
      <c r="F924">
        <v>2023</v>
      </c>
      <c r="G924" s="84">
        <v>6.82</v>
      </c>
      <c r="H924" t="s">
        <v>418</v>
      </c>
      <c r="J924" s="88"/>
      <c r="L924" s="93"/>
      <c r="N924" s="83"/>
      <c r="P924" t="s">
        <v>425</v>
      </c>
      <c r="Q924" s="28"/>
      <c r="R924"/>
      <c r="S924"/>
      <c r="T924" s="21"/>
      <c r="U924" s="21"/>
      <c r="W924" s="12"/>
      <c r="X924"/>
      <c r="Z924" t="s">
        <v>426</v>
      </c>
      <c r="AA924" t="s">
        <v>304</v>
      </c>
    </row>
    <row r="925" spans="2:27" ht="15" hidden="1" customHeight="1" x14ac:dyDescent="0.25">
      <c r="B925" t="s">
        <v>40</v>
      </c>
      <c r="C925" t="s">
        <v>347</v>
      </c>
      <c r="D925" t="s">
        <v>269</v>
      </c>
      <c r="E925" t="s">
        <v>151</v>
      </c>
      <c r="F925">
        <v>2023</v>
      </c>
      <c r="G925" s="84">
        <v>15.11</v>
      </c>
      <c r="H925" t="s">
        <v>418</v>
      </c>
      <c r="J925" s="88"/>
      <c r="L925" s="93"/>
      <c r="N925" s="83"/>
      <c r="P925" t="s">
        <v>425</v>
      </c>
      <c r="Q925" s="28"/>
      <c r="R925"/>
      <c r="S925"/>
      <c r="T925" s="21"/>
      <c r="U925" s="21"/>
      <c r="W925" s="12"/>
      <c r="X925"/>
      <c r="Z925" t="s">
        <v>426</v>
      </c>
      <c r="AA925" t="s">
        <v>304</v>
      </c>
    </row>
    <row r="926" spans="2:27" ht="15" hidden="1" customHeight="1" x14ac:dyDescent="0.25">
      <c r="B926" t="s">
        <v>40</v>
      </c>
      <c r="C926" t="s">
        <v>347</v>
      </c>
      <c r="D926" t="s">
        <v>269</v>
      </c>
      <c r="E926" t="s">
        <v>232</v>
      </c>
      <c r="F926">
        <v>2023</v>
      </c>
      <c r="G926" s="84">
        <v>0.42</v>
      </c>
      <c r="H926" t="s">
        <v>418</v>
      </c>
      <c r="J926" s="88"/>
      <c r="L926" s="93"/>
      <c r="N926" s="83"/>
      <c r="P926" t="s">
        <v>425</v>
      </c>
      <c r="Q926" s="28"/>
      <c r="R926"/>
      <c r="S926"/>
      <c r="T926" s="21"/>
      <c r="U926" s="21"/>
      <c r="W926" s="12"/>
      <c r="X926"/>
      <c r="Z926" t="s">
        <v>426</v>
      </c>
      <c r="AA926" t="s">
        <v>304</v>
      </c>
    </row>
    <row r="927" spans="2:27" ht="15" hidden="1" customHeight="1" x14ac:dyDescent="0.25">
      <c r="B927" t="s">
        <v>40</v>
      </c>
      <c r="C927" t="s">
        <v>347</v>
      </c>
      <c r="D927" t="s">
        <v>269</v>
      </c>
      <c r="E927" t="s">
        <v>159</v>
      </c>
      <c r="F927">
        <v>2023</v>
      </c>
      <c r="G927" s="84">
        <v>9.49</v>
      </c>
      <c r="H927" t="s">
        <v>418</v>
      </c>
      <c r="J927" s="88"/>
      <c r="L927" s="93"/>
      <c r="N927" s="83"/>
      <c r="P927" t="s">
        <v>425</v>
      </c>
      <c r="Q927" s="28"/>
      <c r="R927"/>
      <c r="S927"/>
      <c r="T927" s="21"/>
      <c r="U927" s="21"/>
      <c r="W927" s="12"/>
      <c r="X927"/>
      <c r="Z927" t="s">
        <v>426</v>
      </c>
      <c r="AA927" t="s">
        <v>304</v>
      </c>
    </row>
    <row r="928" spans="2:27" ht="15" hidden="1" customHeight="1" x14ac:dyDescent="0.25">
      <c r="B928" t="s">
        <v>40</v>
      </c>
      <c r="C928" t="s">
        <v>347</v>
      </c>
      <c r="D928" t="s">
        <v>269</v>
      </c>
      <c r="E928" t="s">
        <v>244</v>
      </c>
      <c r="F928">
        <v>2023</v>
      </c>
      <c r="G928" s="84">
        <v>0.05</v>
      </c>
      <c r="H928" t="s">
        <v>8</v>
      </c>
      <c r="J928" s="88"/>
      <c r="L928" s="93"/>
      <c r="N928" s="83"/>
      <c r="P928" t="s">
        <v>425</v>
      </c>
      <c r="Q928" s="28"/>
      <c r="R928"/>
      <c r="S928"/>
      <c r="T928" s="21"/>
      <c r="U928" s="21"/>
      <c r="W928" s="12"/>
      <c r="X928"/>
      <c r="Z928" t="s">
        <v>426</v>
      </c>
      <c r="AA928" t="s">
        <v>304</v>
      </c>
    </row>
    <row r="929" spans="2:27" ht="15" hidden="1" customHeight="1" x14ac:dyDescent="0.25">
      <c r="B929" t="s">
        <v>40</v>
      </c>
      <c r="C929" t="s">
        <v>347</v>
      </c>
      <c r="D929" t="s">
        <v>269</v>
      </c>
      <c r="E929" t="s">
        <v>238</v>
      </c>
      <c r="F929">
        <v>2023</v>
      </c>
      <c r="G929" s="84">
        <v>0.4</v>
      </c>
      <c r="H929" t="s">
        <v>418</v>
      </c>
      <c r="J929" s="88"/>
      <c r="L929" s="93"/>
      <c r="N929" s="83"/>
      <c r="P929" t="s">
        <v>425</v>
      </c>
      <c r="Q929" s="28"/>
      <c r="R929"/>
      <c r="S929"/>
      <c r="T929" s="21"/>
      <c r="U929" s="21"/>
      <c r="W929" s="12"/>
      <c r="X929"/>
      <c r="Z929" t="s">
        <v>426</v>
      </c>
      <c r="AA929" t="s">
        <v>304</v>
      </c>
    </row>
    <row r="930" spans="2:27" ht="15" hidden="1" customHeight="1" x14ac:dyDescent="0.25">
      <c r="B930" t="s">
        <v>40</v>
      </c>
      <c r="C930" t="s">
        <v>347</v>
      </c>
      <c r="D930" t="s">
        <v>269</v>
      </c>
      <c r="E930" t="s">
        <v>121</v>
      </c>
      <c r="F930">
        <v>2023</v>
      </c>
      <c r="G930" s="84">
        <v>1.29</v>
      </c>
      <c r="H930" t="s">
        <v>418</v>
      </c>
      <c r="J930" s="88"/>
      <c r="L930" s="93"/>
      <c r="N930" s="83"/>
      <c r="P930" t="s">
        <v>425</v>
      </c>
      <c r="Q930" s="28"/>
      <c r="R930"/>
      <c r="S930"/>
      <c r="T930" s="21"/>
      <c r="U930" s="21"/>
      <c r="W930" s="12"/>
      <c r="X930"/>
      <c r="Z930" t="s">
        <v>426</v>
      </c>
      <c r="AA930" t="s">
        <v>304</v>
      </c>
    </row>
    <row r="931" spans="2:27" ht="15" hidden="1" customHeight="1" x14ac:dyDescent="0.25">
      <c r="B931" t="s">
        <v>40</v>
      </c>
      <c r="C931" t="s">
        <v>347</v>
      </c>
      <c r="D931" t="s">
        <v>269</v>
      </c>
      <c r="E931" t="s">
        <v>308</v>
      </c>
      <c r="F931">
        <v>2023</v>
      </c>
      <c r="G931" s="84">
        <v>0.03</v>
      </c>
      <c r="H931" t="s">
        <v>418</v>
      </c>
      <c r="J931" s="88"/>
      <c r="L931" s="93"/>
      <c r="N931" s="83"/>
      <c r="P931" t="s">
        <v>425</v>
      </c>
      <c r="Q931" s="28"/>
      <c r="R931"/>
      <c r="S931"/>
      <c r="T931" s="21"/>
      <c r="U931" s="21"/>
      <c r="W931" s="12"/>
      <c r="X931"/>
      <c r="Z931" t="s">
        <v>426</v>
      </c>
      <c r="AA931" t="s">
        <v>304</v>
      </c>
    </row>
    <row r="932" spans="2:27" ht="15" hidden="1" customHeight="1" x14ac:dyDescent="0.25">
      <c r="B932" t="s">
        <v>40</v>
      </c>
      <c r="C932" t="s">
        <v>347</v>
      </c>
      <c r="D932" t="s">
        <v>269</v>
      </c>
      <c r="E932" t="s">
        <v>201</v>
      </c>
      <c r="F932">
        <v>2023</v>
      </c>
      <c r="G932" s="84">
        <v>1.56</v>
      </c>
      <c r="H932" t="s">
        <v>6</v>
      </c>
      <c r="J932" s="88"/>
      <c r="L932" s="93"/>
      <c r="N932" s="83"/>
      <c r="P932" t="s">
        <v>425</v>
      </c>
      <c r="Q932" s="28"/>
      <c r="R932"/>
      <c r="S932"/>
      <c r="T932" s="21"/>
      <c r="U932" s="21"/>
      <c r="W932" s="12"/>
      <c r="X932"/>
      <c r="Z932" t="s">
        <v>426</v>
      </c>
      <c r="AA932" t="s">
        <v>304</v>
      </c>
    </row>
    <row r="933" spans="2:27" ht="15" hidden="1" customHeight="1" x14ac:dyDescent="0.25">
      <c r="B933" t="s">
        <v>40</v>
      </c>
      <c r="C933" t="s">
        <v>347</v>
      </c>
      <c r="D933" t="s">
        <v>269</v>
      </c>
      <c r="E933" t="s">
        <v>309</v>
      </c>
      <c r="F933">
        <v>2023</v>
      </c>
      <c r="G933" s="84">
        <v>0</v>
      </c>
      <c r="H933" t="s">
        <v>10</v>
      </c>
      <c r="J933" s="88"/>
      <c r="L933" s="93"/>
      <c r="N933" s="83"/>
      <c r="P933" t="s">
        <v>425</v>
      </c>
      <c r="Q933" s="28"/>
      <c r="R933"/>
      <c r="S933"/>
      <c r="T933" s="21"/>
      <c r="U933" s="21"/>
      <c r="W933" s="12"/>
      <c r="X933"/>
      <c r="Z933" t="s">
        <v>426</v>
      </c>
      <c r="AA933" t="s">
        <v>304</v>
      </c>
    </row>
    <row r="934" spans="2:27" ht="15" hidden="1" customHeight="1" x14ac:dyDescent="0.25">
      <c r="B934" t="s">
        <v>40</v>
      </c>
      <c r="C934" t="s">
        <v>347</v>
      </c>
      <c r="D934" t="s">
        <v>269</v>
      </c>
      <c r="E934" t="s">
        <v>161</v>
      </c>
      <c r="F934">
        <v>2023</v>
      </c>
      <c r="G934" s="84">
        <v>7.76</v>
      </c>
      <c r="H934" t="s">
        <v>418</v>
      </c>
      <c r="J934" s="88"/>
      <c r="L934" s="93"/>
      <c r="N934" s="83"/>
      <c r="P934" t="s">
        <v>425</v>
      </c>
      <c r="Q934" s="28"/>
      <c r="R934"/>
      <c r="S934"/>
      <c r="T934" s="21"/>
      <c r="U934" s="21"/>
      <c r="W934" s="12"/>
      <c r="X934"/>
      <c r="Z934" t="s">
        <v>426</v>
      </c>
      <c r="AA934" t="s">
        <v>304</v>
      </c>
    </row>
    <row r="935" spans="2:27" ht="15" hidden="1" customHeight="1" x14ac:dyDescent="0.25">
      <c r="B935" t="s">
        <v>40</v>
      </c>
      <c r="C935" t="s">
        <v>347</v>
      </c>
      <c r="D935" t="s">
        <v>269</v>
      </c>
      <c r="E935" t="s">
        <v>177</v>
      </c>
      <c r="F935">
        <v>2023</v>
      </c>
      <c r="G935" s="109">
        <v>1.92</v>
      </c>
      <c r="H935" t="s">
        <v>418</v>
      </c>
      <c r="P935" t="s">
        <v>425</v>
      </c>
      <c r="W935" s="12"/>
      <c r="X935"/>
      <c r="Z935" t="s">
        <v>426</v>
      </c>
      <c r="AA935" t="s">
        <v>304</v>
      </c>
    </row>
    <row r="936" spans="2:27" ht="15" hidden="1" customHeight="1" x14ac:dyDescent="0.25">
      <c r="B936" t="s">
        <v>40</v>
      </c>
      <c r="C936" t="s">
        <v>347</v>
      </c>
      <c r="D936" t="s">
        <v>269</v>
      </c>
      <c r="E936" t="s">
        <v>124</v>
      </c>
      <c r="F936">
        <v>2023</v>
      </c>
      <c r="G936" s="84">
        <v>15</v>
      </c>
      <c r="H936" t="s">
        <v>418</v>
      </c>
      <c r="J936" s="88"/>
      <c r="L936" s="93"/>
      <c r="N936" s="83"/>
      <c r="P936" t="s">
        <v>425</v>
      </c>
      <c r="Q936" s="28"/>
      <c r="R936"/>
      <c r="S936"/>
      <c r="T936" s="21"/>
      <c r="U936" s="21"/>
      <c r="W936" s="12"/>
      <c r="X936"/>
      <c r="Z936" t="s">
        <v>426</v>
      </c>
      <c r="AA936" t="s">
        <v>304</v>
      </c>
    </row>
    <row r="937" spans="2:27" ht="15" hidden="1" customHeight="1" x14ac:dyDescent="0.25">
      <c r="B937" t="s">
        <v>40</v>
      </c>
      <c r="C937" t="s">
        <v>347</v>
      </c>
      <c r="D937" t="s">
        <v>269</v>
      </c>
      <c r="E937" t="s">
        <v>310</v>
      </c>
      <c r="F937">
        <v>2023</v>
      </c>
      <c r="G937" s="84">
        <v>2.2400000000000002</v>
      </c>
      <c r="H937" t="s">
        <v>8</v>
      </c>
      <c r="J937" s="88"/>
      <c r="L937" s="93"/>
      <c r="N937" s="83"/>
      <c r="P937" t="s">
        <v>425</v>
      </c>
      <c r="Q937" s="28"/>
      <c r="R937"/>
      <c r="S937"/>
      <c r="T937" s="21"/>
      <c r="U937" s="21"/>
      <c r="W937" s="12"/>
      <c r="X937"/>
      <c r="Z937" t="s">
        <v>426</v>
      </c>
      <c r="AA937" t="s">
        <v>304</v>
      </c>
    </row>
    <row r="938" spans="2:27" ht="15" hidden="1" customHeight="1" x14ac:dyDescent="0.25">
      <c r="B938" t="s">
        <v>40</v>
      </c>
      <c r="C938" t="s">
        <v>347</v>
      </c>
      <c r="D938" t="s">
        <v>269</v>
      </c>
      <c r="E938" t="s">
        <v>164</v>
      </c>
      <c r="F938">
        <v>2023</v>
      </c>
      <c r="G938" s="84">
        <v>6.91</v>
      </c>
      <c r="H938" t="s">
        <v>418</v>
      </c>
      <c r="J938" s="88"/>
      <c r="L938" s="93"/>
      <c r="N938" s="83"/>
      <c r="P938" t="s">
        <v>425</v>
      </c>
      <c r="Q938" s="28"/>
      <c r="R938"/>
      <c r="S938"/>
      <c r="T938" s="21"/>
      <c r="U938" s="21"/>
      <c r="W938" s="12"/>
      <c r="X938"/>
      <c r="Z938" t="s">
        <v>426</v>
      </c>
      <c r="AA938" t="s">
        <v>304</v>
      </c>
    </row>
    <row r="939" spans="2:27" ht="15" hidden="1" customHeight="1" x14ac:dyDescent="0.25">
      <c r="B939" t="s">
        <v>40</v>
      </c>
      <c r="C939" t="s">
        <v>347</v>
      </c>
      <c r="D939" t="s">
        <v>269</v>
      </c>
      <c r="E939" t="s">
        <v>240</v>
      </c>
      <c r="F939">
        <v>2023</v>
      </c>
      <c r="G939" s="84">
        <v>0.19</v>
      </c>
      <c r="H939" t="s">
        <v>418</v>
      </c>
      <c r="J939" s="88"/>
      <c r="L939" s="93"/>
      <c r="N939" s="83"/>
      <c r="P939" t="s">
        <v>425</v>
      </c>
      <c r="Q939" s="28"/>
      <c r="R939"/>
      <c r="S939"/>
      <c r="T939" s="21"/>
      <c r="U939" s="21"/>
      <c r="W939" s="12"/>
      <c r="X939"/>
      <c r="Z939" t="s">
        <v>426</v>
      </c>
      <c r="AA939" t="s">
        <v>304</v>
      </c>
    </row>
    <row r="940" spans="2:27" ht="15" hidden="1" customHeight="1" x14ac:dyDescent="0.25">
      <c r="B940" t="s">
        <v>40</v>
      </c>
      <c r="C940" t="s">
        <v>347</v>
      </c>
      <c r="D940" t="s">
        <v>269</v>
      </c>
      <c r="E940" t="s">
        <v>234</v>
      </c>
      <c r="F940">
        <v>2023</v>
      </c>
      <c r="G940" s="84">
        <v>0.49</v>
      </c>
      <c r="H940" t="s">
        <v>418</v>
      </c>
      <c r="J940" s="88"/>
      <c r="L940" s="93"/>
      <c r="N940" s="83"/>
      <c r="P940" t="s">
        <v>425</v>
      </c>
      <c r="Q940" s="28"/>
      <c r="R940"/>
      <c r="S940"/>
      <c r="T940" s="21"/>
      <c r="U940" s="21"/>
      <c r="W940" s="12"/>
      <c r="X940"/>
      <c r="Z940" t="s">
        <v>426</v>
      </c>
      <c r="AA940" t="s">
        <v>304</v>
      </c>
    </row>
    <row r="941" spans="2:27" ht="15" hidden="1" customHeight="1" x14ac:dyDescent="0.25">
      <c r="B941" t="s">
        <v>40</v>
      </c>
      <c r="C941" t="s">
        <v>347</v>
      </c>
      <c r="D941" t="s">
        <v>269</v>
      </c>
      <c r="E941" t="s">
        <v>173</v>
      </c>
      <c r="F941">
        <v>2023</v>
      </c>
      <c r="G941" s="84">
        <v>1.64</v>
      </c>
      <c r="H941" t="s">
        <v>418</v>
      </c>
      <c r="J941" s="88"/>
      <c r="L941" s="93"/>
      <c r="N941" s="83"/>
      <c r="P941" t="s">
        <v>425</v>
      </c>
      <c r="Q941" s="28"/>
      <c r="R941"/>
      <c r="S941"/>
      <c r="T941" s="21"/>
      <c r="U941" s="21"/>
      <c r="W941" s="12"/>
      <c r="X941"/>
      <c r="Z941" t="s">
        <v>426</v>
      </c>
      <c r="AA941" t="s">
        <v>304</v>
      </c>
    </row>
    <row r="942" spans="2:27" ht="15" hidden="1" customHeight="1" x14ac:dyDescent="0.25">
      <c r="B942" t="s">
        <v>40</v>
      </c>
      <c r="C942" t="s">
        <v>347</v>
      </c>
      <c r="D942" t="s">
        <v>269</v>
      </c>
      <c r="E942" t="s">
        <v>311</v>
      </c>
      <c r="F942">
        <v>2023</v>
      </c>
      <c r="G942" s="84">
        <v>1.74</v>
      </c>
      <c r="H942" t="s">
        <v>418</v>
      </c>
      <c r="J942" s="88"/>
      <c r="L942" s="93"/>
      <c r="N942" s="83"/>
      <c r="P942" t="s">
        <v>425</v>
      </c>
      <c r="Q942" s="28"/>
      <c r="R942"/>
      <c r="S942"/>
      <c r="T942" s="21"/>
      <c r="U942" s="21"/>
      <c r="W942" s="12"/>
      <c r="X942"/>
      <c r="Z942" t="s">
        <v>426</v>
      </c>
      <c r="AA942" t="s">
        <v>304</v>
      </c>
    </row>
    <row r="943" spans="2:27" ht="15" hidden="1" customHeight="1" x14ac:dyDescent="0.25">
      <c r="B943" t="s">
        <v>40</v>
      </c>
      <c r="C943" t="s">
        <v>347</v>
      </c>
      <c r="D943" t="s">
        <v>269</v>
      </c>
      <c r="E943" t="s">
        <v>166</v>
      </c>
      <c r="F943">
        <v>2022</v>
      </c>
      <c r="G943" s="84">
        <v>4.26</v>
      </c>
      <c r="J943" s="88"/>
      <c r="L943" s="93"/>
      <c r="N943" s="83"/>
      <c r="P943" t="s">
        <v>425</v>
      </c>
      <c r="Q943" s="28"/>
      <c r="R943"/>
      <c r="S943"/>
      <c r="T943" s="21"/>
      <c r="U943" s="21"/>
      <c r="W943" s="12"/>
      <c r="X943"/>
      <c r="Z943" t="s">
        <v>426</v>
      </c>
      <c r="AA943" t="s">
        <v>304</v>
      </c>
    </row>
    <row r="944" spans="2:27" ht="15" hidden="1" customHeight="1" x14ac:dyDescent="0.25">
      <c r="B944" t="s">
        <v>40</v>
      </c>
      <c r="C944" t="s">
        <v>347</v>
      </c>
      <c r="D944" t="s">
        <v>269</v>
      </c>
      <c r="E944" t="s">
        <v>227</v>
      </c>
      <c r="F944">
        <v>2022</v>
      </c>
      <c r="G944" s="84">
        <v>0.36</v>
      </c>
      <c r="J944" s="88"/>
      <c r="L944" s="93"/>
      <c r="N944" s="83"/>
      <c r="P944" t="s">
        <v>425</v>
      </c>
      <c r="Q944" s="28"/>
      <c r="R944"/>
      <c r="S944"/>
      <c r="T944" s="21"/>
      <c r="U944" s="21"/>
      <c r="W944" s="12"/>
      <c r="X944"/>
      <c r="Z944" t="s">
        <v>426</v>
      </c>
      <c r="AA944" t="s">
        <v>304</v>
      </c>
    </row>
    <row r="945" spans="2:27" ht="15" hidden="1" customHeight="1" x14ac:dyDescent="0.25">
      <c r="B945" t="s">
        <v>40</v>
      </c>
      <c r="C945" t="s">
        <v>347</v>
      </c>
      <c r="D945" t="s">
        <v>269</v>
      </c>
      <c r="E945" t="s">
        <v>305</v>
      </c>
      <c r="F945">
        <v>2022</v>
      </c>
      <c r="G945" s="84">
        <v>0.88</v>
      </c>
      <c r="J945" s="88"/>
      <c r="L945" s="93"/>
      <c r="N945" s="83"/>
      <c r="P945" t="s">
        <v>425</v>
      </c>
      <c r="Q945" s="28"/>
      <c r="R945"/>
      <c r="S945"/>
      <c r="T945" s="21"/>
      <c r="U945" s="21"/>
      <c r="W945" s="12"/>
      <c r="X945"/>
      <c r="Z945" t="s">
        <v>426</v>
      </c>
      <c r="AA945" t="s">
        <v>304</v>
      </c>
    </row>
    <row r="946" spans="2:27" ht="15" hidden="1" customHeight="1" x14ac:dyDescent="0.25">
      <c r="B946" t="s">
        <v>40</v>
      </c>
      <c r="C946" t="s">
        <v>347</v>
      </c>
      <c r="D946" t="s">
        <v>269</v>
      </c>
      <c r="E946" t="s">
        <v>190</v>
      </c>
      <c r="F946">
        <v>2022</v>
      </c>
      <c r="G946" s="84">
        <v>2.08</v>
      </c>
      <c r="J946" s="88"/>
      <c r="L946" s="93"/>
      <c r="N946" s="83"/>
      <c r="P946" t="s">
        <v>425</v>
      </c>
      <c r="Q946" s="28"/>
      <c r="R946"/>
      <c r="S946"/>
      <c r="T946" s="21"/>
      <c r="U946" s="21"/>
      <c r="W946" s="12"/>
      <c r="X946"/>
      <c r="Z946" t="s">
        <v>426</v>
      </c>
      <c r="AA946" t="s">
        <v>304</v>
      </c>
    </row>
    <row r="947" spans="2:27" ht="15" hidden="1" customHeight="1" x14ac:dyDescent="0.25">
      <c r="B947" t="s">
        <v>40</v>
      </c>
      <c r="C947" t="s">
        <v>347</v>
      </c>
      <c r="D947" t="s">
        <v>269</v>
      </c>
      <c r="E947" t="s">
        <v>157</v>
      </c>
      <c r="F947">
        <v>2022</v>
      </c>
      <c r="G947" s="84">
        <v>13.61</v>
      </c>
      <c r="J947" s="88"/>
      <c r="L947" s="93"/>
      <c r="N947" s="83"/>
      <c r="P947" t="s">
        <v>425</v>
      </c>
      <c r="Q947" s="28"/>
      <c r="R947"/>
      <c r="S947"/>
      <c r="T947" s="21"/>
      <c r="U947" s="21"/>
      <c r="W947" s="12"/>
      <c r="X947"/>
      <c r="Z947" t="s">
        <v>426</v>
      </c>
      <c r="AA947" t="s">
        <v>304</v>
      </c>
    </row>
    <row r="948" spans="2:27" ht="15" hidden="1" customHeight="1" x14ac:dyDescent="0.25">
      <c r="B948" t="s">
        <v>40</v>
      </c>
      <c r="C948" t="s">
        <v>347</v>
      </c>
      <c r="D948" t="s">
        <v>269</v>
      </c>
      <c r="E948" t="s">
        <v>242</v>
      </c>
      <c r="F948">
        <v>2022</v>
      </c>
      <c r="G948" s="84">
        <v>0.28999999999999998</v>
      </c>
      <c r="J948" s="88"/>
      <c r="L948" s="93"/>
      <c r="N948" s="83"/>
      <c r="P948" t="s">
        <v>425</v>
      </c>
      <c r="Q948" s="28"/>
      <c r="R948"/>
      <c r="S948"/>
      <c r="T948" s="21"/>
      <c r="U948" s="21"/>
      <c r="W948" s="12"/>
      <c r="X948"/>
      <c r="Z948" t="s">
        <v>426</v>
      </c>
      <c r="AA948" t="s">
        <v>304</v>
      </c>
    </row>
    <row r="949" spans="2:27" ht="15" hidden="1" customHeight="1" x14ac:dyDescent="0.25">
      <c r="B949" t="s">
        <v>40</v>
      </c>
      <c r="C949" t="s">
        <v>347</v>
      </c>
      <c r="D949" t="s">
        <v>269</v>
      </c>
      <c r="E949" t="s">
        <v>229</v>
      </c>
      <c r="F949">
        <v>2022</v>
      </c>
      <c r="G949" s="84">
        <v>0.89</v>
      </c>
      <c r="J949" s="88"/>
      <c r="L949" s="93"/>
      <c r="N949" s="83"/>
      <c r="P949" t="s">
        <v>425</v>
      </c>
      <c r="Q949" s="28"/>
      <c r="R949"/>
      <c r="S949"/>
      <c r="T949" s="21"/>
      <c r="U949" s="21"/>
      <c r="W949" s="12"/>
      <c r="X949"/>
      <c r="Z949" t="s">
        <v>426</v>
      </c>
      <c r="AA949" t="s">
        <v>304</v>
      </c>
    </row>
    <row r="950" spans="2:27" ht="15" hidden="1" customHeight="1" x14ac:dyDescent="0.25">
      <c r="B950" t="s">
        <v>40</v>
      </c>
      <c r="C950" t="s">
        <v>347</v>
      </c>
      <c r="D950" t="s">
        <v>269</v>
      </c>
      <c r="E950" t="s">
        <v>213</v>
      </c>
      <c r="F950">
        <v>2022</v>
      </c>
      <c r="G950" s="84">
        <v>0.81</v>
      </c>
      <c r="J950" s="88"/>
      <c r="L950" s="93"/>
      <c r="N950" s="83"/>
      <c r="P950" t="s">
        <v>425</v>
      </c>
      <c r="Q950" s="28"/>
      <c r="R950"/>
      <c r="S950"/>
      <c r="T950" s="21"/>
      <c r="U950" s="21"/>
      <c r="W950" s="12"/>
      <c r="X950"/>
      <c r="Z950" t="s">
        <v>426</v>
      </c>
      <c r="AA950" t="s">
        <v>304</v>
      </c>
    </row>
    <row r="951" spans="2:27" ht="15" hidden="1" customHeight="1" x14ac:dyDescent="0.25">
      <c r="B951" t="s">
        <v>40</v>
      </c>
      <c r="C951" t="s">
        <v>347</v>
      </c>
      <c r="D951" t="s">
        <v>269</v>
      </c>
      <c r="E951" t="s">
        <v>155</v>
      </c>
      <c r="F951">
        <v>2022</v>
      </c>
      <c r="G951" s="84">
        <v>6.98</v>
      </c>
      <c r="J951" s="88"/>
      <c r="L951" s="93"/>
      <c r="N951" s="83"/>
      <c r="P951" t="s">
        <v>425</v>
      </c>
      <c r="Q951" s="28"/>
      <c r="R951"/>
      <c r="S951"/>
      <c r="T951" s="21"/>
      <c r="U951" s="21"/>
      <c r="W951" s="12"/>
      <c r="X951"/>
      <c r="Z951" t="s">
        <v>426</v>
      </c>
      <c r="AA951" t="s">
        <v>304</v>
      </c>
    </row>
    <row r="952" spans="2:27" ht="15" hidden="1" customHeight="1" x14ac:dyDescent="0.25">
      <c r="B952" t="s">
        <v>40</v>
      </c>
      <c r="C952" t="s">
        <v>347</v>
      </c>
      <c r="D952" t="s">
        <v>269</v>
      </c>
      <c r="E952" t="s">
        <v>151</v>
      </c>
      <c r="F952">
        <v>2022</v>
      </c>
      <c r="G952" s="84">
        <v>15</v>
      </c>
      <c r="J952" s="88"/>
      <c r="L952" s="93"/>
      <c r="N952" s="83"/>
      <c r="P952" t="s">
        <v>425</v>
      </c>
      <c r="Q952" s="28"/>
      <c r="R952"/>
      <c r="S952"/>
      <c r="T952" s="21"/>
      <c r="U952" s="21"/>
      <c r="W952" s="12"/>
      <c r="X952"/>
      <c r="Z952" t="s">
        <v>426</v>
      </c>
      <c r="AA952" t="s">
        <v>304</v>
      </c>
    </row>
    <row r="953" spans="2:27" ht="15" hidden="1" customHeight="1" x14ac:dyDescent="0.25">
      <c r="B953" t="s">
        <v>40</v>
      </c>
      <c r="C953" t="s">
        <v>347</v>
      </c>
      <c r="D953" t="s">
        <v>269</v>
      </c>
      <c r="E953" t="s">
        <v>232</v>
      </c>
      <c r="F953">
        <v>2022</v>
      </c>
      <c r="G953" s="84">
        <v>0.26</v>
      </c>
      <c r="J953" s="88"/>
      <c r="L953" s="93"/>
      <c r="N953" s="83"/>
      <c r="P953" t="s">
        <v>425</v>
      </c>
      <c r="Q953" s="28"/>
      <c r="R953"/>
      <c r="S953"/>
      <c r="T953" s="21"/>
      <c r="U953" s="21"/>
      <c r="W953" s="12"/>
      <c r="X953"/>
      <c r="Z953" t="s">
        <v>426</v>
      </c>
      <c r="AA953" t="s">
        <v>304</v>
      </c>
    </row>
    <row r="954" spans="2:27" ht="15" hidden="1" customHeight="1" x14ac:dyDescent="0.25">
      <c r="B954" t="s">
        <v>40</v>
      </c>
      <c r="C954" t="s">
        <v>347</v>
      </c>
      <c r="D954" t="s">
        <v>269</v>
      </c>
      <c r="E954" t="s">
        <v>159</v>
      </c>
      <c r="F954">
        <v>2022</v>
      </c>
      <c r="G954" s="84">
        <v>8.34</v>
      </c>
      <c r="J954" s="88"/>
      <c r="L954" s="93"/>
      <c r="N954" s="83"/>
      <c r="P954" t="s">
        <v>425</v>
      </c>
      <c r="Q954" s="28"/>
      <c r="R954"/>
      <c r="S954"/>
      <c r="T954" s="21"/>
      <c r="U954" s="21"/>
      <c r="W954" s="12"/>
      <c r="X954"/>
      <c r="Z954" t="s">
        <v>426</v>
      </c>
      <c r="AA954" t="s">
        <v>304</v>
      </c>
    </row>
    <row r="955" spans="2:27" ht="15" hidden="1" customHeight="1" x14ac:dyDescent="0.25">
      <c r="B955" t="s">
        <v>40</v>
      </c>
      <c r="C955" t="s">
        <v>347</v>
      </c>
      <c r="D955" t="s">
        <v>269</v>
      </c>
      <c r="E955" t="s">
        <v>244</v>
      </c>
      <c r="F955">
        <v>2022</v>
      </c>
      <c r="G955" s="84">
        <v>0.05</v>
      </c>
      <c r="H955" t="s">
        <v>8</v>
      </c>
      <c r="J955" s="88"/>
      <c r="L955" s="93"/>
      <c r="N955" s="83"/>
      <c r="P955" t="s">
        <v>425</v>
      </c>
      <c r="Q955" s="28"/>
      <c r="R955"/>
      <c r="S955"/>
      <c r="T955" s="21"/>
      <c r="U955" s="21"/>
      <c r="W955" s="12"/>
      <c r="X955"/>
      <c r="Z955" t="s">
        <v>426</v>
      </c>
      <c r="AA955" t="s">
        <v>304</v>
      </c>
    </row>
    <row r="956" spans="2:27" ht="15" hidden="1" customHeight="1" x14ac:dyDescent="0.25">
      <c r="B956" t="s">
        <v>40</v>
      </c>
      <c r="C956" t="s">
        <v>347</v>
      </c>
      <c r="D956" t="s">
        <v>269</v>
      </c>
      <c r="E956" t="s">
        <v>238</v>
      </c>
      <c r="F956">
        <v>2022</v>
      </c>
      <c r="G956" s="84">
        <v>0.42</v>
      </c>
      <c r="J956" s="88"/>
      <c r="L956" s="93"/>
      <c r="N956" s="83"/>
      <c r="P956" t="s">
        <v>425</v>
      </c>
      <c r="Q956" s="28"/>
      <c r="R956"/>
      <c r="S956"/>
      <c r="T956" s="21"/>
      <c r="U956" s="21"/>
      <c r="W956" s="12"/>
      <c r="X956"/>
      <c r="Z956" t="s">
        <v>426</v>
      </c>
      <c r="AA956" t="s">
        <v>304</v>
      </c>
    </row>
    <row r="957" spans="2:27" ht="15" hidden="1" customHeight="1" x14ac:dyDescent="0.25">
      <c r="B957" t="s">
        <v>40</v>
      </c>
      <c r="C957" t="s">
        <v>347</v>
      </c>
      <c r="D957" t="s">
        <v>269</v>
      </c>
      <c r="E957" t="s">
        <v>121</v>
      </c>
      <c r="F957">
        <v>2022</v>
      </c>
      <c r="G957" s="84">
        <v>1.42</v>
      </c>
      <c r="H957" t="s">
        <v>418</v>
      </c>
      <c r="J957" s="88"/>
      <c r="L957" s="93"/>
      <c r="N957" s="83"/>
      <c r="P957" t="s">
        <v>425</v>
      </c>
      <c r="Q957" s="28"/>
      <c r="R957"/>
      <c r="S957"/>
      <c r="T957" s="21"/>
      <c r="U957" s="21"/>
      <c r="W957" s="12"/>
      <c r="X957"/>
      <c r="Z957" t="s">
        <v>426</v>
      </c>
      <c r="AA957" t="s">
        <v>304</v>
      </c>
    </row>
    <row r="958" spans="2:27" ht="15" hidden="1" customHeight="1" x14ac:dyDescent="0.25">
      <c r="B958" t="s">
        <v>40</v>
      </c>
      <c r="C958" t="s">
        <v>347</v>
      </c>
      <c r="D958" t="s">
        <v>269</v>
      </c>
      <c r="E958" t="s">
        <v>308</v>
      </c>
      <c r="F958">
        <v>2022</v>
      </c>
      <c r="G958" s="84">
        <v>0.04</v>
      </c>
      <c r="H958" t="s">
        <v>418</v>
      </c>
      <c r="J958" s="88"/>
      <c r="L958" s="93"/>
      <c r="N958" s="83"/>
      <c r="P958" t="s">
        <v>425</v>
      </c>
      <c r="Q958" s="28"/>
      <c r="R958"/>
      <c r="S958"/>
      <c r="T958" s="21"/>
      <c r="U958" s="21"/>
      <c r="W958" s="12"/>
      <c r="X958"/>
      <c r="Z958" t="s">
        <v>426</v>
      </c>
      <c r="AA958" t="s">
        <v>304</v>
      </c>
    </row>
    <row r="959" spans="2:27" ht="15" hidden="1" customHeight="1" x14ac:dyDescent="0.25">
      <c r="B959" t="s">
        <v>40</v>
      </c>
      <c r="C959" t="s">
        <v>347</v>
      </c>
      <c r="D959" t="s">
        <v>269</v>
      </c>
      <c r="E959" t="s">
        <v>201</v>
      </c>
      <c r="F959">
        <v>2022</v>
      </c>
      <c r="G959" s="84">
        <v>1.4</v>
      </c>
      <c r="H959" t="s">
        <v>418</v>
      </c>
      <c r="J959" s="88"/>
      <c r="L959" s="93"/>
      <c r="N959" s="83"/>
      <c r="P959" t="s">
        <v>425</v>
      </c>
      <c r="Q959" s="28"/>
      <c r="R959"/>
      <c r="S959"/>
      <c r="T959" s="21"/>
      <c r="U959" s="21"/>
      <c r="W959" s="12"/>
      <c r="X959"/>
      <c r="Z959" t="s">
        <v>426</v>
      </c>
      <c r="AA959" t="s">
        <v>304</v>
      </c>
    </row>
    <row r="960" spans="2:27" ht="15" hidden="1" customHeight="1" x14ac:dyDescent="0.25">
      <c r="B960" t="s">
        <v>40</v>
      </c>
      <c r="C960" t="s">
        <v>347</v>
      </c>
      <c r="D960" t="s">
        <v>269</v>
      </c>
      <c r="E960" t="s">
        <v>309</v>
      </c>
      <c r="F960">
        <v>2022</v>
      </c>
      <c r="G960" s="84">
        <v>0</v>
      </c>
      <c r="H960" t="s">
        <v>10</v>
      </c>
      <c r="J960" s="88"/>
      <c r="L960" s="93"/>
      <c r="N960" s="83"/>
      <c r="P960" t="s">
        <v>425</v>
      </c>
      <c r="Q960" s="28"/>
      <c r="R960"/>
      <c r="S960"/>
      <c r="T960" s="21"/>
      <c r="U960" s="21"/>
      <c r="W960" s="12"/>
      <c r="X960"/>
      <c r="Z960" t="s">
        <v>426</v>
      </c>
      <c r="AA960" t="s">
        <v>304</v>
      </c>
    </row>
    <row r="961" spans="2:27" ht="15" hidden="1" customHeight="1" x14ac:dyDescent="0.25">
      <c r="B961" t="s">
        <v>40</v>
      </c>
      <c r="C961" t="s">
        <v>347</v>
      </c>
      <c r="D961" t="s">
        <v>269</v>
      </c>
      <c r="E961" t="s">
        <v>161</v>
      </c>
      <c r="F961">
        <v>2022</v>
      </c>
      <c r="G961" s="84">
        <v>7.99</v>
      </c>
      <c r="J961" s="88"/>
      <c r="L961" s="93"/>
      <c r="N961" s="83"/>
      <c r="P961" t="s">
        <v>425</v>
      </c>
      <c r="Q961" s="28"/>
      <c r="R961"/>
      <c r="S961"/>
      <c r="T961" s="21"/>
      <c r="U961" s="21"/>
      <c r="W961" s="12"/>
      <c r="X961"/>
      <c r="Z961" t="s">
        <v>426</v>
      </c>
      <c r="AA961" t="s">
        <v>304</v>
      </c>
    </row>
    <row r="962" spans="2:27" ht="15" hidden="1" customHeight="1" x14ac:dyDescent="0.25">
      <c r="B962" t="s">
        <v>40</v>
      </c>
      <c r="C962" t="s">
        <v>347</v>
      </c>
      <c r="D962" t="s">
        <v>269</v>
      </c>
      <c r="E962" t="s">
        <v>177</v>
      </c>
      <c r="F962">
        <v>2022</v>
      </c>
      <c r="G962" s="109">
        <v>1.88</v>
      </c>
      <c r="P962" t="s">
        <v>425</v>
      </c>
      <c r="W962" s="12"/>
      <c r="X962"/>
      <c r="Z962" t="s">
        <v>426</v>
      </c>
      <c r="AA962" t="s">
        <v>304</v>
      </c>
    </row>
    <row r="963" spans="2:27" ht="15" hidden="1" customHeight="1" x14ac:dyDescent="0.25">
      <c r="B963" t="s">
        <v>40</v>
      </c>
      <c r="C963" t="s">
        <v>347</v>
      </c>
      <c r="D963" t="s">
        <v>269</v>
      </c>
      <c r="E963" t="s">
        <v>124</v>
      </c>
      <c r="F963">
        <v>2022</v>
      </c>
      <c r="G963" s="84">
        <v>16.8</v>
      </c>
      <c r="J963" s="88"/>
      <c r="L963" s="93"/>
      <c r="N963" s="83"/>
      <c r="P963" t="s">
        <v>425</v>
      </c>
      <c r="Q963" s="28"/>
      <c r="R963"/>
      <c r="S963"/>
      <c r="T963" s="21"/>
      <c r="U963" s="21"/>
      <c r="W963" s="12"/>
      <c r="X963"/>
      <c r="Z963" t="s">
        <v>426</v>
      </c>
      <c r="AA963" t="s">
        <v>304</v>
      </c>
    </row>
    <row r="964" spans="2:27" ht="15" hidden="1" customHeight="1" x14ac:dyDescent="0.25">
      <c r="B964" t="s">
        <v>40</v>
      </c>
      <c r="C964" t="s">
        <v>347</v>
      </c>
      <c r="D964" t="s">
        <v>269</v>
      </c>
      <c r="E964" t="s">
        <v>310</v>
      </c>
      <c r="F964">
        <v>2022</v>
      </c>
      <c r="G964" s="84">
        <v>2.06</v>
      </c>
      <c r="J964" s="88"/>
      <c r="L964" s="93"/>
      <c r="N964" s="83"/>
      <c r="P964" t="s">
        <v>425</v>
      </c>
      <c r="Q964" s="28"/>
      <c r="R964"/>
      <c r="S964"/>
      <c r="T964" s="21"/>
      <c r="U964" s="21"/>
      <c r="W964" s="12"/>
      <c r="X964"/>
      <c r="Z964" t="s">
        <v>426</v>
      </c>
      <c r="AA964" t="s">
        <v>304</v>
      </c>
    </row>
    <row r="965" spans="2:27" ht="15" hidden="1" customHeight="1" x14ac:dyDescent="0.25">
      <c r="B965" t="s">
        <v>40</v>
      </c>
      <c r="C965" t="s">
        <v>347</v>
      </c>
      <c r="D965" t="s">
        <v>269</v>
      </c>
      <c r="E965" t="s">
        <v>164</v>
      </c>
      <c r="F965">
        <v>2022</v>
      </c>
      <c r="G965" s="84">
        <v>6.85</v>
      </c>
      <c r="J965" s="88"/>
      <c r="L965" s="93"/>
      <c r="N965" s="83"/>
      <c r="P965" t="s">
        <v>425</v>
      </c>
      <c r="Q965" s="28"/>
      <c r="R965"/>
      <c r="S965"/>
      <c r="T965" s="21"/>
      <c r="U965" s="21"/>
      <c r="W965" s="12"/>
      <c r="X965"/>
      <c r="Z965" t="s">
        <v>426</v>
      </c>
      <c r="AA965" t="s">
        <v>304</v>
      </c>
    </row>
    <row r="966" spans="2:27" ht="15" hidden="1" customHeight="1" x14ac:dyDescent="0.25">
      <c r="B966" t="s">
        <v>40</v>
      </c>
      <c r="C966" t="s">
        <v>347</v>
      </c>
      <c r="D966" t="s">
        <v>269</v>
      </c>
      <c r="E966" t="s">
        <v>240</v>
      </c>
      <c r="F966">
        <v>2022</v>
      </c>
      <c r="G966" s="84">
        <v>0.27</v>
      </c>
      <c r="J966" s="88"/>
      <c r="L966" s="93"/>
      <c r="N966" s="83"/>
      <c r="P966" t="s">
        <v>425</v>
      </c>
      <c r="Q966" s="28"/>
      <c r="R966"/>
      <c r="S966"/>
      <c r="T966" s="21"/>
      <c r="U966" s="21"/>
      <c r="W966" s="12"/>
      <c r="X966"/>
      <c r="Z966" t="s">
        <v>426</v>
      </c>
      <c r="AA966" t="s">
        <v>304</v>
      </c>
    </row>
    <row r="967" spans="2:27" ht="15" hidden="1" customHeight="1" x14ac:dyDescent="0.25">
      <c r="B967" t="s">
        <v>40</v>
      </c>
      <c r="C967" t="s">
        <v>347</v>
      </c>
      <c r="D967" t="s">
        <v>269</v>
      </c>
      <c r="E967" t="s">
        <v>234</v>
      </c>
      <c r="F967">
        <v>2022</v>
      </c>
      <c r="G967" s="84">
        <v>0.48</v>
      </c>
      <c r="J967" s="88"/>
      <c r="L967" s="93"/>
      <c r="N967" s="83"/>
      <c r="P967" t="s">
        <v>425</v>
      </c>
      <c r="Q967" s="28"/>
      <c r="R967"/>
      <c r="S967"/>
      <c r="T967" s="21"/>
      <c r="U967" s="21"/>
      <c r="W967" s="12"/>
      <c r="X967"/>
      <c r="Z967" t="s">
        <v>426</v>
      </c>
      <c r="AA967" t="s">
        <v>304</v>
      </c>
    </row>
    <row r="968" spans="2:27" ht="15" hidden="1" customHeight="1" x14ac:dyDescent="0.25">
      <c r="B968" t="s">
        <v>40</v>
      </c>
      <c r="C968" t="s">
        <v>347</v>
      </c>
      <c r="D968" t="s">
        <v>269</v>
      </c>
      <c r="E968" t="s">
        <v>173</v>
      </c>
      <c r="F968">
        <v>2022</v>
      </c>
      <c r="G968" s="84">
        <v>1.58</v>
      </c>
      <c r="J968" s="88"/>
      <c r="L968" s="93"/>
      <c r="N968" s="83"/>
      <c r="P968" t="s">
        <v>425</v>
      </c>
      <c r="Q968" s="28"/>
      <c r="R968"/>
      <c r="S968"/>
      <c r="T968" s="21"/>
      <c r="U968" s="21"/>
      <c r="W968" s="12"/>
      <c r="X968"/>
      <c r="Z968" t="s">
        <v>426</v>
      </c>
      <c r="AA968" t="s">
        <v>304</v>
      </c>
    </row>
    <row r="969" spans="2:27" ht="15" hidden="1" customHeight="1" x14ac:dyDescent="0.25">
      <c r="B969" t="s">
        <v>40</v>
      </c>
      <c r="C969" t="s">
        <v>347</v>
      </c>
      <c r="D969" t="s">
        <v>269</v>
      </c>
      <c r="E969" t="s">
        <v>311</v>
      </c>
      <c r="F969">
        <v>2022</v>
      </c>
      <c r="G969" s="84">
        <v>1.76</v>
      </c>
      <c r="J969" s="88"/>
      <c r="L969" s="93"/>
      <c r="N969" s="83"/>
      <c r="P969" t="s">
        <v>425</v>
      </c>
      <c r="Q969" s="28"/>
      <c r="R969"/>
      <c r="S969"/>
      <c r="T969" s="21"/>
      <c r="U969" s="21"/>
      <c r="W969" s="12"/>
      <c r="X969"/>
      <c r="Z969" t="s">
        <v>426</v>
      </c>
      <c r="AA969" t="s">
        <v>304</v>
      </c>
    </row>
    <row r="970" spans="2:27" ht="15" hidden="1" customHeight="1" x14ac:dyDescent="0.25">
      <c r="B970" t="s">
        <v>40</v>
      </c>
      <c r="C970" t="s">
        <v>347</v>
      </c>
      <c r="D970" t="s">
        <v>269</v>
      </c>
      <c r="E970" t="s">
        <v>166</v>
      </c>
      <c r="F970">
        <v>2022</v>
      </c>
      <c r="G970" s="84">
        <v>5.26</v>
      </c>
      <c r="J970" s="88"/>
      <c r="L970" s="93"/>
      <c r="N970" s="83"/>
      <c r="P970" t="s">
        <v>425</v>
      </c>
      <c r="Q970" s="28"/>
      <c r="R970"/>
      <c r="S970"/>
      <c r="T970" s="21"/>
      <c r="U970" s="21"/>
      <c r="W970" s="12"/>
      <c r="X970"/>
      <c r="Z970" t="s">
        <v>426</v>
      </c>
      <c r="AA970" t="s">
        <v>304</v>
      </c>
    </row>
    <row r="971" spans="2:27" ht="15" hidden="1" customHeight="1" x14ac:dyDescent="0.25">
      <c r="B971" t="s">
        <v>40</v>
      </c>
      <c r="C971" t="s">
        <v>347</v>
      </c>
      <c r="D971" t="s">
        <v>269</v>
      </c>
      <c r="E971" t="s">
        <v>227</v>
      </c>
      <c r="F971">
        <v>2021</v>
      </c>
      <c r="G971" s="84">
        <v>0.46</v>
      </c>
      <c r="J971" s="88"/>
      <c r="L971" s="93"/>
      <c r="N971" s="83"/>
      <c r="P971" t="s">
        <v>425</v>
      </c>
      <c r="Q971" s="28"/>
      <c r="R971"/>
      <c r="S971"/>
      <c r="T971" s="21"/>
      <c r="U971" s="21"/>
      <c r="W971" s="12"/>
      <c r="X971"/>
      <c r="Z971" t="s">
        <v>426</v>
      </c>
      <c r="AA971" t="s">
        <v>304</v>
      </c>
    </row>
    <row r="972" spans="2:27" ht="15" hidden="1" customHeight="1" x14ac:dyDescent="0.25">
      <c r="B972" t="s">
        <v>40</v>
      </c>
      <c r="C972" t="s">
        <v>347</v>
      </c>
      <c r="D972" t="s">
        <v>269</v>
      </c>
      <c r="E972" t="s">
        <v>305</v>
      </c>
      <c r="F972">
        <v>2021</v>
      </c>
      <c r="G972" s="84">
        <v>0.9</v>
      </c>
      <c r="J972" s="88"/>
      <c r="L972" s="93"/>
      <c r="N972" s="83"/>
      <c r="P972" t="s">
        <v>425</v>
      </c>
      <c r="Q972" s="28"/>
      <c r="R972"/>
      <c r="S972"/>
      <c r="T972" s="21"/>
      <c r="U972" s="21"/>
      <c r="W972" s="12"/>
      <c r="X972"/>
      <c r="Z972" t="s">
        <v>426</v>
      </c>
      <c r="AA972" t="s">
        <v>304</v>
      </c>
    </row>
    <row r="973" spans="2:27" ht="15" hidden="1" customHeight="1" x14ac:dyDescent="0.25">
      <c r="B973" t="s">
        <v>40</v>
      </c>
      <c r="C973" t="s">
        <v>347</v>
      </c>
      <c r="D973" t="s">
        <v>269</v>
      </c>
      <c r="E973" t="s">
        <v>190</v>
      </c>
      <c r="F973">
        <v>2021</v>
      </c>
      <c r="G973" s="84">
        <v>2.29</v>
      </c>
      <c r="J973" s="88"/>
      <c r="L973" s="93"/>
      <c r="N973" s="83"/>
      <c r="P973" t="s">
        <v>425</v>
      </c>
      <c r="Q973" s="28"/>
      <c r="R973"/>
      <c r="S973"/>
      <c r="T973" s="21"/>
      <c r="U973" s="21"/>
      <c r="W973" s="12"/>
      <c r="X973"/>
      <c r="Z973" t="s">
        <v>426</v>
      </c>
      <c r="AA973" t="s">
        <v>304</v>
      </c>
    </row>
    <row r="974" spans="2:27" ht="15" hidden="1" customHeight="1" x14ac:dyDescent="0.25">
      <c r="B974" t="s">
        <v>40</v>
      </c>
      <c r="C974" t="s">
        <v>347</v>
      </c>
      <c r="D974" t="s">
        <v>269</v>
      </c>
      <c r="E974" t="s">
        <v>157</v>
      </c>
      <c r="F974">
        <v>2021</v>
      </c>
      <c r="G974" s="84">
        <v>14.92</v>
      </c>
      <c r="J974" s="88"/>
      <c r="L974" s="93"/>
      <c r="N974" s="83"/>
      <c r="P974" t="s">
        <v>425</v>
      </c>
      <c r="Q974" s="28"/>
      <c r="R974"/>
      <c r="S974"/>
      <c r="T974" s="21"/>
      <c r="U974" s="21"/>
      <c r="W974" s="12"/>
      <c r="X974"/>
      <c r="Z974" t="s">
        <v>426</v>
      </c>
      <c r="AA974" t="s">
        <v>304</v>
      </c>
    </row>
    <row r="975" spans="2:27" ht="15" hidden="1" customHeight="1" x14ac:dyDescent="0.25">
      <c r="B975" t="s">
        <v>40</v>
      </c>
      <c r="C975" t="s">
        <v>347</v>
      </c>
      <c r="D975" t="s">
        <v>269</v>
      </c>
      <c r="E975" t="s">
        <v>242</v>
      </c>
      <c r="F975">
        <v>2021</v>
      </c>
      <c r="G975" s="84">
        <v>0.31</v>
      </c>
      <c r="J975" s="88"/>
      <c r="L975" s="93"/>
      <c r="N975" s="83"/>
      <c r="P975" t="s">
        <v>425</v>
      </c>
      <c r="Q975" s="28"/>
      <c r="R975"/>
      <c r="S975"/>
      <c r="T975" s="21"/>
      <c r="U975" s="21"/>
      <c r="W975" s="12"/>
      <c r="X975"/>
      <c r="Z975" t="s">
        <v>426</v>
      </c>
      <c r="AA975" t="s">
        <v>304</v>
      </c>
    </row>
    <row r="976" spans="2:27" ht="15" hidden="1" customHeight="1" x14ac:dyDescent="0.25">
      <c r="B976" t="s">
        <v>40</v>
      </c>
      <c r="C976" t="s">
        <v>347</v>
      </c>
      <c r="D976" t="s">
        <v>269</v>
      </c>
      <c r="E976" t="s">
        <v>229</v>
      </c>
      <c r="F976">
        <v>2021</v>
      </c>
      <c r="G976" s="84">
        <v>0.87</v>
      </c>
      <c r="J976" s="88"/>
      <c r="L976" s="93"/>
      <c r="N976" s="83"/>
      <c r="P976" t="s">
        <v>425</v>
      </c>
      <c r="Q976" s="28"/>
      <c r="R976"/>
      <c r="S976"/>
      <c r="T976" s="21"/>
      <c r="U976" s="21"/>
      <c r="W976" s="12"/>
      <c r="X976"/>
      <c r="Z976" t="s">
        <v>426</v>
      </c>
      <c r="AA976" t="s">
        <v>304</v>
      </c>
    </row>
    <row r="977" spans="2:27" ht="15" hidden="1" customHeight="1" x14ac:dyDescent="0.25">
      <c r="B977" t="s">
        <v>40</v>
      </c>
      <c r="C977" t="s">
        <v>347</v>
      </c>
      <c r="D977" t="s">
        <v>269</v>
      </c>
      <c r="E977" t="s">
        <v>213</v>
      </c>
      <c r="F977">
        <v>2021</v>
      </c>
      <c r="G977" s="84">
        <v>0.95</v>
      </c>
      <c r="J977" s="88"/>
      <c r="L977" s="93"/>
      <c r="N977" s="83"/>
      <c r="P977" t="s">
        <v>425</v>
      </c>
      <c r="Q977" s="28"/>
      <c r="R977"/>
      <c r="S977"/>
      <c r="T977" s="21"/>
      <c r="U977" s="21"/>
      <c r="W977" s="12"/>
      <c r="X977"/>
      <c r="Z977" t="s">
        <v>426</v>
      </c>
      <c r="AA977" t="s">
        <v>304</v>
      </c>
    </row>
    <row r="978" spans="2:27" ht="15" hidden="1" customHeight="1" x14ac:dyDescent="0.25">
      <c r="B978" t="s">
        <v>40</v>
      </c>
      <c r="C978" t="s">
        <v>347</v>
      </c>
      <c r="D978" t="s">
        <v>269</v>
      </c>
      <c r="E978" t="s">
        <v>155</v>
      </c>
      <c r="F978">
        <v>2021</v>
      </c>
      <c r="G978" s="84">
        <v>7.31</v>
      </c>
      <c r="J978" s="88"/>
      <c r="L978" s="93"/>
      <c r="N978" s="83"/>
      <c r="P978" t="s">
        <v>425</v>
      </c>
      <c r="Q978" s="28"/>
      <c r="R978"/>
      <c r="S978"/>
      <c r="T978" s="21"/>
      <c r="U978" s="21"/>
      <c r="W978" s="12"/>
      <c r="X978"/>
      <c r="Z978" t="s">
        <v>426</v>
      </c>
      <c r="AA978" t="s">
        <v>304</v>
      </c>
    </row>
    <row r="979" spans="2:27" ht="15" hidden="1" customHeight="1" x14ac:dyDescent="0.25">
      <c r="B979" t="s">
        <v>40</v>
      </c>
      <c r="C979" t="s">
        <v>347</v>
      </c>
      <c r="D979" t="s">
        <v>269</v>
      </c>
      <c r="E979" t="s">
        <v>151</v>
      </c>
      <c r="F979">
        <v>2021</v>
      </c>
      <c r="G979" s="84">
        <v>16.41</v>
      </c>
      <c r="J979" s="88"/>
      <c r="L979" s="93"/>
      <c r="N979" s="83"/>
      <c r="P979" t="s">
        <v>425</v>
      </c>
      <c r="Q979" s="28"/>
      <c r="R979"/>
      <c r="S979"/>
      <c r="T979" s="21"/>
      <c r="U979" s="21"/>
      <c r="W979" s="12"/>
      <c r="X979"/>
      <c r="Z979" t="s">
        <v>426</v>
      </c>
      <c r="AA979" t="s">
        <v>304</v>
      </c>
    </row>
    <row r="980" spans="2:27" ht="15" hidden="1" customHeight="1" x14ac:dyDescent="0.25">
      <c r="B980" t="s">
        <v>40</v>
      </c>
      <c r="C980" t="s">
        <v>347</v>
      </c>
      <c r="D980" t="s">
        <v>269</v>
      </c>
      <c r="E980" t="s">
        <v>232</v>
      </c>
      <c r="F980">
        <v>2021</v>
      </c>
      <c r="G980" s="84">
        <v>0.31</v>
      </c>
      <c r="J980" s="88"/>
      <c r="L980" s="93"/>
      <c r="N980" s="83"/>
      <c r="P980" t="s">
        <v>425</v>
      </c>
      <c r="Q980" s="28"/>
      <c r="R980"/>
      <c r="S980"/>
      <c r="T980" s="21"/>
      <c r="U980" s="21"/>
      <c r="W980" s="12"/>
      <c r="X980"/>
      <c r="Z980" t="s">
        <v>426</v>
      </c>
      <c r="AA980" t="s">
        <v>304</v>
      </c>
    </row>
    <row r="981" spans="2:27" ht="15" hidden="1" customHeight="1" x14ac:dyDescent="0.25">
      <c r="B981" t="s">
        <v>40</v>
      </c>
      <c r="C981" t="s">
        <v>347</v>
      </c>
      <c r="D981" t="s">
        <v>269</v>
      </c>
      <c r="E981" t="s">
        <v>159</v>
      </c>
      <c r="F981">
        <v>2021</v>
      </c>
      <c r="G981" s="84">
        <v>10.68</v>
      </c>
      <c r="J981" s="88"/>
      <c r="L981" s="93"/>
      <c r="N981" s="83"/>
      <c r="P981" t="s">
        <v>425</v>
      </c>
      <c r="Q981" s="28"/>
      <c r="R981"/>
      <c r="S981"/>
      <c r="T981" s="21"/>
      <c r="U981" s="21"/>
      <c r="W981" s="12"/>
      <c r="X981"/>
      <c r="Z981" t="s">
        <v>426</v>
      </c>
      <c r="AA981" t="s">
        <v>304</v>
      </c>
    </row>
    <row r="982" spans="2:27" ht="15" hidden="1" customHeight="1" x14ac:dyDescent="0.25">
      <c r="B982" t="s">
        <v>40</v>
      </c>
      <c r="C982" t="s">
        <v>347</v>
      </c>
      <c r="D982" t="s">
        <v>269</v>
      </c>
      <c r="E982" t="s">
        <v>244</v>
      </c>
      <c r="F982">
        <v>2021</v>
      </c>
      <c r="G982" s="84">
        <v>0.05</v>
      </c>
      <c r="J982" s="88"/>
      <c r="L982" s="93"/>
      <c r="N982" s="83"/>
      <c r="P982" t="s">
        <v>425</v>
      </c>
      <c r="Q982" s="28"/>
      <c r="R982"/>
      <c r="S982"/>
      <c r="T982" s="21"/>
      <c r="U982" s="21"/>
      <c r="W982" s="12"/>
      <c r="X982"/>
      <c r="Z982" t="s">
        <v>426</v>
      </c>
      <c r="AA982" t="s">
        <v>304</v>
      </c>
    </row>
    <row r="983" spans="2:27" ht="15" hidden="1" customHeight="1" x14ac:dyDescent="0.25">
      <c r="B983" t="s">
        <v>40</v>
      </c>
      <c r="C983" t="s">
        <v>347</v>
      </c>
      <c r="D983" t="s">
        <v>269</v>
      </c>
      <c r="E983" t="s">
        <v>238</v>
      </c>
      <c r="F983">
        <v>2021</v>
      </c>
      <c r="G983" s="84">
        <v>0.5</v>
      </c>
      <c r="J983" s="88"/>
      <c r="L983" s="93"/>
      <c r="N983" s="83"/>
      <c r="P983" t="s">
        <v>425</v>
      </c>
      <c r="Q983" s="28"/>
      <c r="R983"/>
      <c r="S983"/>
      <c r="T983" s="21"/>
      <c r="U983" s="21"/>
      <c r="W983" s="12"/>
      <c r="X983"/>
      <c r="Z983" t="s">
        <v>426</v>
      </c>
      <c r="AA983" t="s">
        <v>304</v>
      </c>
    </row>
    <row r="984" spans="2:27" ht="15" hidden="1" customHeight="1" x14ac:dyDescent="0.25">
      <c r="B984" t="s">
        <v>40</v>
      </c>
      <c r="C984" t="s">
        <v>347</v>
      </c>
      <c r="D984" t="s">
        <v>269</v>
      </c>
      <c r="E984" t="s">
        <v>121</v>
      </c>
      <c r="F984">
        <v>2021</v>
      </c>
      <c r="G984" s="84">
        <v>1.46</v>
      </c>
      <c r="J984" s="88"/>
      <c r="L984" s="93"/>
      <c r="N984" s="83"/>
      <c r="P984" t="s">
        <v>425</v>
      </c>
      <c r="Q984" s="28"/>
      <c r="R984"/>
      <c r="S984"/>
      <c r="T984" s="21"/>
      <c r="U984" s="21"/>
      <c r="W984" s="12"/>
      <c r="X984"/>
      <c r="Z984" t="s">
        <v>426</v>
      </c>
      <c r="AA984" t="s">
        <v>304</v>
      </c>
    </row>
    <row r="985" spans="2:27" ht="15" hidden="1" customHeight="1" x14ac:dyDescent="0.25">
      <c r="B985" t="s">
        <v>40</v>
      </c>
      <c r="C985" t="s">
        <v>347</v>
      </c>
      <c r="D985" t="s">
        <v>269</v>
      </c>
      <c r="E985" t="s">
        <v>308</v>
      </c>
      <c r="F985">
        <v>2021</v>
      </c>
      <c r="G985" s="84">
        <v>0.03</v>
      </c>
      <c r="J985" s="88"/>
      <c r="L985" s="93"/>
      <c r="N985" s="83"/>
      <c r="P985" t="s">
        <v>425</v>
      </c>
      <c r="Q985" s="28"/>
      <c r="R985"/>
      <c r="S985"/>
      <c r="T985" s="21"/>
      <c r="U985" s="21"/>
      <c r="W985" s="12"/>
      <c r="X985"/>
      <c r="Z985" t="s">
        <v>426</v>
      </c>
      <c r="AA985" t="s">
        <v>304</v>
      </c>
    </row>
    <row r="986" spans="2:27" ht="15" hidden="1" customHeight="1" x14ac:dyDescent="0.25">
      <c r="B986" t="s">
        <v>40</v>
      </c>
      <c r="C986" t="s">
        <v>347</v>
      </c>
      <c r="D986" t="s">
        <v>269</v>
      </c>
      <c r="E986" t="s">
        <v>201</v>
      </c>
      <c r="F986">
        <v>2021</v>
      </c>
      <c r="G986" s="84">
        <v>1.83</v>
      </c>
      <c r="J986" s="88"/>
      <c r="L986" s="93"/>
      <c r="N986" s="83"/>
      <c r="P986" t="s">
        <v>425</v>
      </c>
      <c r="Q986" s="28"/>
      <c r="R986"/>
      <c r="S986"/>
      <c r="T986" s="21"/>
      <c r="U986" s="21"/>
      <c r="W986" s="12"/>
      <c r="X986"/>
      <c r="Z986" t="s">
        <v>426</v>
      </c>
      <c r="AA986" t="s">
        <v>304</v>
      </c>
    </row>
    <row r="987" spans="2:27" ht="15" hidden="1" customHeight="1" x14ac:dyDescent="0.25">
      <c r="B987" t="s">
        <v>40</v>
      </c>
      <c r="C987" t="s">
        <v>347</v>
      </c>
      <c r="D987" t="s">
        <v>269</v>
      </c>
      <c r="E987" t="s">
        <v>309</v>
      </c>
      <c r="F987">
        <v>2021</v>
      </c>
      <c r="G987" s="84">
        <v>0</v>
      </c>
      <c r="H987" t="s">
        <v>10</v>
      </c>
      <c r="J987" s="88"/>
      <c r="L987" s="93"/>
      <c r="N987" s="83"/>
      <c r="P987" t="s">
        <v>425</v>
      </c>
      <c r="Q987" s="28"/>
      <c r="R987"/>
      <c r="S987"/>
      <c r="T987" s="21"/>
      <c r="U987" s="21"/>
      <c r="W987" s="12"/>
      <c r="X987"/>
      <c r="Z987" t="s">
        <v>426</v>
      </c>
      <c r="AA987" t="s">
        <v>304</v>
      </c>
    </row>
    <row r="988" spans="2:27" ht="15" hidden="1" customHeight="1" x14ac:dyDescent="0.25">
      <c r="B988" t="s">
        <v>40</v>
      </c>
      <c r="C988" t="s">
        <v>347</v>
      </c>
      <c r="D988" t="s">
        <v>269</v>
      </c>
      <c r="E988" t="s">
        <v>161</v>
      </c>
      <c r="F988">
        <v>2021</v>
      </c>
      <c r="G988" s="84">
        <v>9.81</v>
      </c>
      <c r="J988" s="88"/>
      <c r="L988" s="93"/>
      <c r="N988" s="83"/>
      <c r="P988" t="s">
        <v>425</v>
      </c>
      <c r="Q988" s="28"/>
      <c r="R988"/>
      <c r="S988"/>
      <c r="T988" s="21"/>
      <c r="U988" s="21"/>
      <c r="W988" s="12"/>
      <c r="X988"/>
      <c r="Z988" t="s">
        <v>426</v>
      </c>
      <c r="AA988" t="s">
        <v>304</v>
      </c>
    </row>
    <row r="989" spans="2:27" ht="15" hidden="1" customHeight="1" x14ac:dyDescent="0.25">
      <c r="B989" t="s">
        <v>40</v>
      </c>
      <c r="C989" t="s">
        <v>347</v>
      </c>
      <c r="D989" t="s">
        <v>269</v>
      </c>
      <c r="E989" t="s">
        <v>177</v>
      </c>
      <c r="F989">
        <v>2021</v>
      </c>
      <c r="G989" s="109">
        <v>1.87</v>
      </c>
      <c r="P989" t="s">
        <v>425</v>
      </c>
      <c r="W989" s="12"/>
      <c r="X989"/>
      <c r="Z989" t="s">
        <v>426</v>
      </c>
      <c r="AA989" t="s">
        <v>304</v>
      </c>
    </row>
    <row r="990" spans="2:27" ht="15" hidden="1" customHeight="1" x14ac:dyDescent="0.25">
      <c r="B990" t="s">
        <v>40</v>
      </c>
      <c r="C990" t="s">
        <v>347</v>
      </c>
      <c r="D990" t="s">
        <v>269</v>
      </c>
      <c r="E990" t="s">
        <v>124</v>
      </c>
      <c r="F990">
        <v>2021</v>
      </c>
      <c r="G990" s="84">
        <v>17.5</v>
      </c>
      <c r="J990" s="88"/>
      <c r="L990" s="93"/>
      <c r="N990" s="83"/>
      <c r="P990" t="s">
        <v>425</v>
      </c>
      <c r="Q990" s="28"/>
      <c r="R990"/>
      <c r="S990"/>
      <c r="T990" s="21"/>
      <c r="U990" s="21"/>
      <c r="W990" s="12"/>
      <c r="X990"/>
      <c r="Z990" t="s">
        <v>426</v>
      </c>
      <c r="AA990" t="s">
        <v>304</v>
      </c>
    </row>
    <row r="991" spans="2:27" ht="15" hidden="1" customHeight="1" x14ac:dyDescent="0.25">
      <c r="B991" t="s">
        <v>40</v>
      </c>
      <c r="C991" t="s">
        <v>347</v>
      </c>
      <c r="D991" t="s">
        <v>269</v>
      </c>
      <c r="E991" t="s">
        <v>310</v>
      </c>
      <c r="F991">
        <v>2021</v>
      </c>
      <c r="G991" s="84">
        <v>2.61</v>
      </c>
      <c r="J991" s="88"/>
      <c r="L991" s="93"/>
      <c r="N991" s="83"/>
      <c r="P991" t="s">
        <v>425</v>
      </c>
      <c r="Q991" s="28"/>
      <c r="R991"/>
      <c r="S991"/>
      <c r="T991" s="21"/>
      <c r="U991" s="21"/>
      <c r="W991" s="12"/>
      <c r="X991"/>
      <c r="Z991" t="s">
        <v>426</v>
      </c>
      <c r="AA991" t="s">
        <v>304</v>
      </c>
    </row>
    <row r="992" spans="2:27" ht="15" hidden="1" customHeight="1" x14ac:dyDescent="0.25">
      <c r="B992" t="s">
        <v>40</v>
      </c>
      <c r="C992" t="s">
        <v>347</v>
      </c>
      <c r="D992" t="s">
        <v>269</v>
      </c>
      <c r="E992" t="s">
        <v>164</v>
      </c>
      <c r="F992">
        <v>2021</v>
      </c>
      <c r="G992" s="84">
        <v>7.79</v>
      </c>
      <c r="J992" s="88"/>
      <c r="L992" s="93"/>
      <c r="N992" s="83"/>
      <c r="P992" t="s">
        <v>425</v>
      </c>
      <c r="Q992" s="28"/>
      <c r="R992"/>
      <c r="S992"/>
      <c r="T992" s="21"/>
      <c r="U992" s="21"/>
      <c r="W992" s="12"/>
      <c r="X992"/>
      <c r="Z992" t="s">
        <v>426</v>
      </c>
      <c r="AA992" t="s">
        <v>304</v>
      </c>
    </row>
    <row r="993" spans="2:27" ht="15" hidden="1" customHeight="1" x14ac:dyDescent="0.25">
      <c r="B993" t="s">
        <v>40</v>
      </c>
      <c r="C993" t="s">
        <v>347</v>
      </c>
      <c r="D993" t="s">
        <v>269</v>
      </c>
      <c r="E993" t="s">
        <v>240</v>
      </c>
      <c r="F993">
        <v>2021</v>
      </c>
      <c r="G993" s="84">
        <v>0.25</v>
      </c>
      <c r="J993" s="88"/>
      <c r="L993" s="93"/>
      <c r="N993" s="83"/>
      <c r="P993" t="s">
        <v>425</v>
      </c>
      <c r="Q993" s="28"/>
      <c r="R993"/>
      <c r="S993"/>
      <c r="T993" s="21"/>
      <c r="U993" s="21"/>
      <c r="W993" s="12"/>
      <c r="X993"/>
      <c r="Z993" t="s">
        <v>426</v>
      </c>
      <c r="AA993" t="s">
        <v>304</v>
      </c>
    </row>
    <row r="994" spans="2:27" ht="15" hidden="1" customHeight="1" x14ac:dyDescent="0.25">
      <c r="B994" t="s">
        <v>40</v>
      </c>
      <c r="C994" t="s">
        <v>347</v>
      </c>
      <c r="D994" t="s">
        <v>269</v>
      </c>
      <c r="E994" t="s">
        <v>234</v>
      </c>
      <c r="F994">
        <v>2021</v>
      </c>
      <c r="G994" s="84">
        <v>0.52</v>
      </c>
      <c r="J994" s="88"/>
      <c r="L994" s="93"/>
      <c r="N994" s="83"/>
      <c r="P994" t="s">
        <v>425</v>
      </c>
      <c r="Q994" s="28"/>
      <c r="R994"/>
      <c r="S994"/>
      <c r="T994" s="21"/>
      <c r="U994" s="21"/>
      <c r="W994" s="12"/>
      <c r="X994"/>
      <c r="Z994" t="s">
        <v>426</v>
      </c>
      <c r="AA994" t="s">
        <v>304</v>
      </c>
    </row>
    <row r="995" spans="2:27" ht="15" hidden="1" customHeight="1" x14ac:dyDescent="0.25">
      <c r="B995" t="s">
        <v>40</v>
      </c>
      <c r="C995" t="s">
        <v>347</v>
      </c>
      <c r="D995" t="s">
        <v>269</v>
      </c>
      <c r="E995" t="s">
        <v>173</v>
      </c>
      <c r="F995">
        <v>2021</v>
      </c>
      <c r="G995" s="84">
        <v>1.73</v>
      </c>
      <c r="J995" s="88"/>
      <c r="L995" s="93"/>
      <c r="N995" s="83"/>
      <c r="P995" t="s">
        <v>425</v>
      </c>
      <c r="Q995" s="28"/>
      <c r="R995"/>
      <c r="S995"/>
      <c r="T995" s="21"/>
      <c r="U995" s="21"/>
      <c r="W995" s="12"/>
      <c r="X995"/>
      <c r="Z995" t="s">
        <v>426</v>
      </c>
      <c r="AA995" t="s">
        <v>304</v>
      </c>
    </row>
    <row r="996" spans="2:27" ht="15" hidden="1" customHeight="1" x14ac:dyDescent="0.25">
      <c r="B996" t="s">
        <v>40</v>
      </c>
      <c r="C996" t="s">
        <v>347</v>
      </c>
      <c r="D996" t="s">
        <v>269</v>
      </c>
      <c r="E996" t="s">
        <v>311</v>
      </c>
      <c r="F996">
        <v>2021</v>
      </c>
      <c r="G996" s="84">
        <v>1.81</v>
      </c>
      <c r="J996" s="88"/>
      <c r="L996" s="93"/>
      <c r="N996" s="83"/>
      <c r="P996" t="s">
        <v>425</v>
      </c>
      <c r="Q996" s="28"/>
      <c r="R996"/>
      <c r="S996"/>
      <c r="T996" s="21"/>
      <c r="U996" s="21"/>
      <c r="W996" s="12"/>
      <c r="X996"/>
      <c r="Z996" t="s">
        <v>426</v>
      </c>
      <c r="AA996" t="s">
        <v>304</v>
      </c>
    </row>
    <row r="997" spans="2:27" ht="15" hidden="1" customHeight="1" x14ac:dyDescent="0.25">
      <c r="B997" t="s">
        <v>40</v>
      </c>
      <c r="C997" t="s">
        <v>347</v>
      </c>
      <c r="D997" t="s">
        <v>269</v>
      </c>
      <c r="E997" t="s">
        <v>166</v>
      </c>
      <c r="F997">
        <v>2021</v>
      </c>
      <c r="G997" s="84">
        <v>5.08</v>
      </c>
      <c r="J997" s="88"/>
      <c r="L997" s="93"/>
      <c r="N997" s="83"/>
      <c r="P997" t="s">
        <v>425</v>
      </c>
      <c r="Q997" s="28"/>
      <c r="R997"/>
      <c r="S997"/>
      <c r="T997" s="21"/>
      <c r="U997" s="21"/>
      <c r="W997" s="12"/>
      <c r="X997"/>
      <c r="Z997" t="s">
        <v>426</v>
      </c>
      <c r="AA997" t="s">
        <v>304</v>
      </c>
    </row>
    <row r="998" spans="2:27" ht="15" hidden="1" customHeight="1" x14ac:dyDescent="0.25">
      <c r="B998" t="s">
        <v>40</v>
      </c>
      <c r="C998" t="s">
        <v>347</v>
      </c>
      <c r="D998" t="s">
        <v>269</v>
      </c>
      <c r="E998" t="s">
        <v>227</v>
      </c>
      <c r="F998">
        <v>2021</v>
      </c>
      <c r="G998" s="84">
        <v>0.59</v>
      </c>
      <c r="J998" s="88"/>
      <c r="L998" s="93"/>
      <c r="N998" s="83"/>
      <c r="P998" t="s">
        <v>425</v>
      </c>
      <c r="Q998" s="28"/>
      <c r="R998"/>
      <c r="S998"/>
      <c r="T998" s="21"/>
      <c r="U998" s="21"/>
      <c r="W998" s="12"/>
      <c r="X998"/>
      <c r="Z998" t="s">
        <v>426</v>
      </c>
      <c r="AA998" t="s">
        <v>304</v>
      </c>
    </row>
    <row r="999" spans="2:27" ht="15" hidden="1" customHeight="1" x14ac:dyDescent="0.25">
      <c r="B999" t="s">
        <v>40</v>
      </c>
      <c r="C999" t="s">
        <v>347</v>
      </c>
      <c r="D999" t="s">
        <v>269</v>
      </c>
      <c r="E999" t="s">
        <v>305</v>
      </c>
      <c r="F999">
        <v>2020</v>
      </c>
      <c r="G999" s="84">
        <v>0.84</v>
      </c>
      <c r="J999" s="88"/>
      <c r="L999" s="93"/>
      <c r="N999" s="83"/>
      <c r="P999" t="s">
        <v>425</v>
      </c>
      <c r="Q999" s="28"/>
      <c r="R999"/>
      <c r="S999"/>
      <c r="T999" s="21"/>
      <c r="U999" s="21"/>
      <c r="W999" s="12"/>
      <c r="X999"/>
      <c r="Z999" t="s">
        <v>426</v>
      </c>
      <c r="AA999" t="s">
        <v>304</v>
      </c>
    </row>
    <row r="1000" spans="2:27" ht="15" hidden="1" customHeight="1" x14ac:dyDescent="0.25">
      <c r="B1000" t="s">
        <v>40</v>
      </c>
      <c r="C1000" t="s">
        <v>347</v>
      </c>
      <c r="D1000" t="s">
        <v>269</v>
      </c>
      <c r="E1000" t="s">
        <v>190</v>
      </c>
      <c r="F1000">
        <v>2020</v>
      </c>
      <c r="G1000" s="84">
        <v>2.02</v>
      </c>
      <c r="J1000" s="88"/>
      <c r="L1000" s="93"/>
      <c r="N1000" s="83"/>
      <c r="P1000" t="s">
        <v>425</v>
      </c>
      <c r="Q1000" s="28"/>
      <c r="R1000"/>
      <c r="S1000"/>
      <c r="T1000" s="21"/>
      <c r="U1000" s="21"/>
      <c r="W1000" s="12"/>
      <c r="X1000"/>
      <c r="Z1000" t="s">
        <v>426</v>
      </c>
      <c r="AA1000" t="s">
        <v>304</v>
      </c>
    </row>
    <row r="1001" spans="2:27" ht="15" hidden="1" customHeight="1" x14ac:dyDescent="0.25">
      <c r="B1001" t="s">
        <v>40</v>
      </c>
      <c r="C1001" t="s">
        <v>347</v>
      </c>
      <c r="D1001" t="s">
        <v>269</v>
      </c>
      <c r="E1001" t="s">
        <v>157</v>
      </c>
      <c r="F1001">
        <v>2020</v>
      </c>
      <c r="G1001" s="84">
        <v>13.79</v>
      </c>
      <c r="J1001" s="88"/>
      <c r="L1001" s="93"/>
      <c r="N1001" s="83"/>
      <c r="P1001" t="s">
        <v>425</v>
      </c>
      <c r="Q1001" s="28"/>
      <c r="R1001"/>
      <c r="S1001"/>
      <c r="T1001" s="21"/>
      <c r="U1001" s="21"/>
      <c r="W1001" s="12"/>
      <c r="X1001"/>
      <c r="Z1001" t="s">
        <v>426</v>
      </c>
      <c r="AA1001" t="s">
        <v>304</v>
      </c>
    </row>
    <row r="1002" spans="2:27" ht="15" hidden="1" customHeight="1" x14ac:dyDescent="0.25">
      <c r="B1002" t="s">
        <v>40</v>
      </c>
      <c r="C1002" t="s">
        <v>347</v>
      </c>
      <c r="D1002" t="s">
        <v>269</v>
      </c>
      <c r="E1002" t="s">
        <v>242</v>
      </c>
      <c r="F1002">
        <v>2020</v>
      </c>
      <c r="G1002" s="84">
        <v>0.43</v>
      </c>
      <c r="J1002" s="88"/>
      <c r="L1002" s="93"/>
      <c r="N1002" s="83"/>
      <c r="P1002" t="s">
        <v>425</v>
      </c>
      <c r="Q1002" s="28"/>
      <c r="R1002"/>
      <c r="S1002"/>
      <c r="T1002" s="21"/>
      <c r="U1002" s="21"/>
      <c r="W1002" s="12"/>
      <c r="X1002"/>
      <c r="Z1002" t="s">
        <v>426</v>
      </c>
      <c r="AA1002" t="s">
        <v>304</v>
      </c>
    </row>
    <row r="1003" spans="2:27" ht="15" hidden="1" customHeight="1" x14ac:dyDescent="0.25">
      <c r="B1003" t="s">
        <v>40</v>
      </c>
      <c r="C1003" t="s">
        <v>347</v>
      </c>
      <c r="D1003" t="s">
        <v>269</v>
      </c>
      <c r="E1003" t="s">
        <v>229</v>
      </c>
      <c r="F1003">
        <v>2020</v>
      </c>
      <c r="G1003" s="84">
        <v>0.77</v>
      </c>
      <c r="J1003" s="88"/>
      <c r="L1003" s="93"/>
      <c r="N1003" s="83"/>
      <c r="P1003" t="s">
        <v>425</v>
      </c>
      <c r="Q1003" s="28"/>
      <c r="R1003"/>
      <c r="S1003"/>
      <c r="T1003" s="21"/>
      <c r="U1003" s="21"/>
      <c r="W1003" s="12"/>
      <c r="X1003"/>
      <c r="Z1003" t="s">
        <v>426</v>
      </c>
      <c r="AA1003" t="s">
        <v>304</v>
      </c>
    </row>
    <row r="1004" spans="2:27" ht="15" hidden="1" customHeight="1" x14ac:dyDescent="0.25">
      <c r="B1004" t="s">
        <v>40</v>
      </c>
      <c r="C1004" t="s">
        <v>347</v>
      </c>
      <c r="D1004" t="s">
        <v>269</v>
      </c>
      <c r="E1004" t="s">
        <v>213</v>
      </c>
      <c r="F1004">
        <v>2020</v>
      </c>
      <c r="G1004" s="84">
        <v>0.97</v>
      </c>
      <c r="J1004" s="88"/>
      <c r="L1004" s="93"/>
      <c r="N1004" s="83"/>
      <c r="P1004" t="s">
        <v>425</v>
      </c>
      <c r="Q1004" s="28"/>
      <c r="R1004"/>
      <c r="S1004"/>
      <c r="T1004" s="21"/>
      <c r="U1004" s="21"/>
      <c r="W1004" s="12"/>
      <c r="X1004"/>
      <c r="Z1004" t="s">
        <v>426</v>
      </c>
      <c r="AA1004" t="s">
        <v>304</v>
      </c>
    </row>
    <row r="1005" spans="2:27" ht="15" hidden="1" customHeight="1" x14ac:dyDescent="0.25">
      <c r="B1005" t="s">
        <v>40</v>
      </c>
      <c r="C1005" t="s">
        <v>347</v>
      </c>
      <c r="D1005" t="s">
        <v>269</v>
      </c>
      <c r="E1005" t="s">
        <v>155</v>
      </c>
      <c r="F1005">
        <v>2020</v>
      </c>
      <c r="G1005" s="84">
        <v>6.89</v>
      </c>
      <c r="J1005" s="88"/>
      <c r="L1005" s="93"/>
      <c r="N1005" s="83"/>
      <c r="P1005" t="s">
        <v>425</v>
      </c>
      <c r="Q1005" s="28"/>
      <c r="R1005"/>
      <c r="S1005"/>
      <c r="T1005" s="21"/>
      <c r="U1005" s="21"/>
      <c r="W1005" s="12"/>
      <c r="X1005"/>
      <c r="Z1005" t="s">
        <v>426</v>
      </c>
      <c r="AA1005" t="s">
        <v>304</v>
      </c>
    </row>
    <row r="1006" spans="2:27" ht="15" hidden="1" customHeight="1" x14ac:dyDescent="0.25">
      <c r="B1006" t="s">
        <v>40</v>
      </c>
      <c r="C1006" t="s">
        <v>347</v>
      </c>
      <c r="D1006" t="s">
        <v>269</v>
      </c>
      <c r="E1006" t="s">
        <v>151</v>
      </c>
      <c r="F1006">
        <v>2020</v>
      </c>
      <c r="G1006" s="84">
        <v>16.239999999999998</v>
      </c>
      <c r="J1006" s="88"/>
      <c r="L1006" s="93"/>
      <c r="N1006" s="83"/>
      <c r="P1006" t="s">
        <v>425</v>
      </c>
      <c r="Q1006" s="28"/>
      <c r="R1006"/>
      <c r="S1006"/>
      <c r="T1006" s="21"/>
      <c r="U1006" s="21"/>
      <c r="W1006" s="12"/>
      <c r="X1006"/>
      <c r="Z1006" t="s">
        <v>426</v>
      </c>
      <c r="AA1006" t="s">
        <v>304</v>
      </c>
    </row>
    <row r="1007" spans="2:27" ht="15" hidden="1" customHeight="1" x14ac:dyDescent="0.25">
      <c r="B1007" t="s">
        <v>40</v>
      </c>
      <c r="C1007" t="s">
        <v>347</v>
      </c>
      <c r="D1007" t="s">
        <v>269</v>
      </c>
      <c r="E1007" t="s">
        <v>232</v>
      </c>
      <c r="F1007">
        <v>2020</v>
      </c>
      <c r="G1007" s="84">
        <v>0.26</v>
      </c>
      <c r="J1007" s="88"/>
      <c r="L1007" s="93"/>
      <c r="N1007" s="83"/>
      <c r="P1007" t="s">
        <v>425</v>
      </c>
      <c r="Q1007" s="28"/>
      <c r="R1007"/>
      <c r="S1007"/>
      <c r="T1007" s="21"/>
      <c r="U1007" s="21"/>
      <c r="W1007" s="12"/>
      <c r="X1007"/>
      <c r="Z1007" t="s">
        <v>426</v>
      </c>
      <c r="AA1007" t="s">
        <v>304</v>
      </c>
    </row>
    <row r="1008" spans="2:27" ht="15" hidden="1" customHeight="1" x14ac:dyDescent="0.25">
      <c r="B1008" t="s">
        <v>40</v>
      </c>
      <c r="C1008" t="s">
        <v>347</v>
      </c>
      <c r="D1008" t="s">
        <v>269</v>
      </c>
      <c r="E1008" t="s">
        <v>159</v>
      </c>
      <c r="F1008">
        <v>2020</v>
      </c>
      <c r="G1008" s="84">
        <v>10.77</v>
      </c>
      <c r="J1008" s="88"/>
      <c r="L1008" s="93"/>
      <c r="N1008" s="83"/>
      <c r="P1008" t="s">
        <v>425</v>
      </c>
      <c r="Q1008" s="28"/>
      <c r="R1008"/>
      <c r="S1008"/>
      <c r="T1008" s="21"/>
      <c r="U1008" s="21"/>
      <c r="W1008" s="12"/>
      <c r="X1008"/>
      <c r="Z1008" t="s">
        <v>426</v>
      </c>
      <c r="AA1008" t="s">
        <v>304</v>
      </c>
    </row>
    <row r="1009" spans="1:27" ht="15" hidden="1" customHeight="1" x14ac:dyDescent="0.25">
      <c r="B1009" t="s">
        <v>40</v>
      </c>
      <c r="C1009" t="s">
        <v>347</v>
      </c>
      <c r="D1009" t="s">
        <v>269</v>
      </c>
      <c r="E1009" t="s">
        <v>244</v>
      </c>
      <c r="F1009">
        <v>2020</v>
      </c>
      <c r="G1009" s="84">
        <v>0.06</v>
      </c>
      <c r="J1009" s="88"/>
      <c r="L1009" s="93"/>
      <c r="N1009" s="83"/>
      <c r="P1009" t="s">
        <v>425</v>
      </c>
      <c r="Q1009" s="28"/>
      <c r="R1009"/>
      <c r="S1009"/>
      <c r="T1009" s="21"/>
      <c r="U1009" s="21"/>
      <c r="W1009" s="12"/>
      <c r="X1009"/>
      <c r="Z1009" t="s">
        <v>426</v>
      </c>
      <c r="AA1009" t="s">
        <v>304</v>
      </c>
    </row>
    <row r="1010" spans="1:27" ht="15" hidden="1" customHeight="1" x14ac:dyDescent="0.25">
      <c r="B1010" t="s">
        <v>40</v>
      </c>
      <c r="C1010" t="s">
        <v>347</v>
      </c>
      <c r="D1010" t="s">
        <v>269</v>
      </c>
      <c r="E1010" t="s">
        <v>238</v>
      </c>
      <c r="F1010">
        <v>2020</v>
      </c>
      <c r="G1010" s="84">
        <v>0.4</v>
      </c>
      <c r="J1010" s="88"/>
      <c r="L1010" s="93"/>
      <c r="N1010" s="83"/>
      <c r="P1010" t="s">
        <v>425</v>
      </c>
      <c r="Q1010" s="28"/>
      <c r="R1010"/>
      <c r="S1010"/>
      <c r="T1010" s="21"/>
      <c r="U1010" s="21"/>
      <c r="W1010" s="12"/>
      <c r="X1010"/>
      <c r="Z1010" t="s">
        <v>426</v>
      </c>
      <c r="AA1010" t="s">
        <v>304</v>
      </c>
    </row>
    <row r="1011" spans="1:27" ht="15" hidden="1" customHeight="1" x14ac:dyDescent="0.25">
      <c r="B1011" t="s">
        <v>40</v>
      </c>
      <c r="C1011" t="s">
        <v>347</v>
      </c>
      <c r="D1011" t="s">
        <v>269</v>
      </c>
      <c r="E1011" t="s">
        <v>121</v>
      </c>
      <c r="F1011">
        <v>2020</v>
      </c>
      <c r="G1011" s="84">
        <v>1.53</v>
      </c>
      <c r="J1011" s="88"/>
      <c r="L1011" s="93"/>
      <c r="N1011" s="83"/>
      <c r="P1011" t="s">
        <v>425</v>
      </c>
      <c r="Q1011" s="28"/>
      <c r="R1011"/>
      <c r="S1011"/>
      <c r="T1011" s="21"/>
      <c r="U1011" s="21"/>
      <c r="W1011" s="12"/>
      <c r="X1011"/>
      <c r="Z1011" t="s">
        <v>426</v>
      </c>
      <c r="AA1011" t="s">
        <v>304</v>
      </c>
    </row>
    <row r="1012" spans="1:27" ht="15" hidden="1" customHeight="1" x14ac:dyDescent="0.25">
      <c r="B1012" t="s">
        <v>40</v>
      </c>
      <c r="C1012" t="s">
        <v>347</v>
      </c>
      <c r="D1012" t="s">
        <v>269</v>
      </c>
      <c r="E1012" t="s">
        <v>308</v>
      </c>
      <c r="F1012">
        <v>2020</v>
      </c>
      <c r="G1012" s="84">
        <v>0.03</v>
      </c>
      <c r="J1012" s="88"/>
      <c r="L1012" s="93"/>
      <c r="N1012" s="83"/>
      <c r="P1012" t="s">
        <v>425</v>
      </c>
      <c r="Q1012" s="28"/>
      <c r="R1012"/>
      <c r="S1012"/>
      <c r="T1012" s="21"/>
      <c r="U1012" s="21"/>
      <c r="W1012" s="12"/>
      <c r="X1012"/>
      <c r="Z1012" t="s">
        <v>426</v>
      </c>
      <c r="AA1012" t="s">
        <v>304</v>
      </c>
    </row>
    <row r="1013" spans="1:27" ht="15" hidden="1" customHeight="1" x14ac:dyDescent="0.25">
      <c r="B1013" t="s">
        <v>40</v>
      </c>
      <c r="C1013" t="s">
        <v>347</v>
      </c>
      <c r="D1013" t="s">
        <v>269</v>
      </c>
      <c r="E1013" t="s">
        <v>201</v>
      </c>
      <c r="F1013">
        <v>2020</v>
      </c>
      <c r="G1013" s="84">
        <v>1.58</v>
      </c>
      <c r="J1013" s="88"/>
      <c r="L1013" s="93"/>
      <c r="N1013" s="83"/>
      <c r="P1013" t="s">
        <v>425</v>
      </c>
      <c r="Q1013" s="28"/>
      <c r="R1013"/>
      <c r="S1013"/>
      <c r="T1013" s="21"/>
      <c r="U1013" s="21"/>
      <c r="W1013" s="12"/>
      <c r="X1013"/>
      <c r="Z1013" t="s">
        <v>426</v>
      </c>
      <c r="AA1013" t="s">
        <v>304</v>
      </c>
    </row>
    <row r="1014" spans="1:27" ht="15" hidden="1" customHeight="1" x14ac:dyDescent="0.25">
      <c r="B1014" t="s">
        <v>40</v>
      </c>
      <c r="C1014" t="s">
        <v>347</v>
      </c>
      <c r="D1014" t="s">
        <v>269</v>
      </c>
      <c r="E1014" t="s">
        <v>309</v>
      </c>
      <c r="F1014">
        <v>2020</v>
      </c>
      <c r="G1014" s="84">
        <v>0</v>
      </c>
      <c r="J1014" s="88"/>
      <c r="L1014" s="93"/>
      <c r="N1014" s="83"/>
      <c r="P1014" t="s">
        <v>425</v>
      </c>
      <c r="Q1014" s="28"/>
      <c r="R1014"/>
      <c r="S1014"/>
      <c r="T1014" s="21"/>
      <c r="U1014" s="21"/>
      <c r="W1014" s="12"/>
      <c r="X1014"/>
      <c r="Z1014" t="s">
        <v>426</v>
      </c>
      <c r="AA1014" t="s">
        <v>304</v>
      </c>
    </row>
    <row r="1015" spans="1:27" ht="15" hidden="1" customHeight="1" x14ac:dyDescent="0.25">
      <c r="B1015" t="s">
        <v>40</v>
      </c>
      <c r="C1015" t="s">
        <v>347</v>
      </c>
      <c r="D1015" t="s">
        <v>269</v>
      </c>
      <c r="E1015" t="s">
        <v>161</v>
      </c>
      <c r="F1015">
        <v>2020</v>
      </c>
      <c r="G1015" s="84">
        <v>9.59</v>
      </c>
      <c r="J1015" s="88"/>
      <c r="L1015" s="93"/>
      <c r="N1015" s="83"/>
      <c r="P1015" t="s">
        <v>425</v>
      </c>
      <c r="Q1015" s="28"/>
      <c r="R1015"/>
      <c r="S1015"/>
      <c r="T1015" s="21"/>
      <c r="U1015" s="21"/>
      <c r="W1015" s="12"/>
      <c r="X1015"/>
      <c r="Z1015" t="s">
        <v>426</v>
      </c>
      <c r="AA1015" t="s">
        <v>304</v>
      </c>
    </row>
    <row r="1016" spans="1:27" ht="15" hidden="1" customHeight="1" x14ac:dyDescent="0.25">
      <c r="B1016" t="s">
        <v>40</v>
      </c>
      <c r="C1016" t="s">
        <v>347</v>
      </c>
      <c r="D1016" t="s">
        <v>269</v>
      </c>
      <c r="E1016" t="s">
        <v>177</v>
      </c>
      <c r="F1016">
        <v>2020</v>
      </c>
      <c r="G1016" s="109">
        <v>1.87</v>
      </c>
      <c r="P1016" t="s">
        <v>425</v>
      </c>
      <c r="W1016" s="12"/>
      <c r="X1016"/>
      <c r="Z1016" t="s">
        <v>426</v>
      </c>
      <c r="AA1016" t="s">
        <v>304</v>
      </c>
    </row>
    <row r="1017" spans="1:27" ht="15" hidden="1" customHeight="1" x14ac:dyDescent="0.25">
      <c r="B1017" t="s">
        <v>40</v>
      </c>
      <c r="C1017" t="s">
        <v>347</v>
      </c>
      <c r="D1017" t="s">
        <v>269</v>
      </c>
      <c r="E1017" t="s">
        <v>124</v>
      </c>
      <c r="F1017">
        <v>2020</v>
      </c>
      <c r="G1017" s="84">
        <v>17.7</v>
      </c>
      <c r="J1017" s="88"/>
      <c r="L1017" s="93"/>
      <c r="N1017" s="83"/>
      <c r="P1017" t="s">
        <v>425</v>
      </c>
      <c r="Q1017" s="28"/>
      <c r="R1017"/>
      <c r="S1017"/>
      <c r="T1017" s="21"/>
      <c r="U1017" s="21"/>
      <c r="W1017" s="12"/>
      <c r="X1017"/>
      <c r="Z1017" t="s">
        <v>426</v>
      </c>
      <c r="AA1017" t="s">
        <v>304</v>
      </c>
    </row>
    <row r="1018" spans="1:27" ht="15" hidden="1" customHeight="1" x14ac:dyDescent="0.25">
      <c r="B1018" t="s">
        <v>40</v>
      </c>
      <c r="C1018" t="s">
        <v>347</v>
      </c>
      <c r="D1018" t="s">
        <v>269</v>
      </c>
      <c r="E1018" t="s">
        <v>310</v>
      </c>
      <c r="F1018">
        <v>2020</v>
      </c>
      <c r="G1018" s="84">
        <v>2.61</v>
      </c>
      <c r="J1018" s="88"/>
      <c r="L1018" s="93"/>
      <c r="N1018" s="83"/>
      <c r="P1018" t="s">
        <v>425</v>
      </c>
      <c r="Q1018" s="28"/>
      <c r="R1018"/>
      <c r="S1018"/>
      <c r="T1018" s="21"/>
      <c r="U1018" s="21"/>
      <c r="W1018" s="12"/>
      <c r="X1018"/>
      <c r="Z1018" t="s">
        <v>426</v>
      </c>
      <c r="AA1018" t="s">
        <v>304</v>
      </c>
    </row>
    <row r="1019" spans="1:27" ht="15" hidden="1" customHeight="1" x14ac:dyDescent="0.25">
      <c r="B1019" t="s">
        <v>40</v>
      </c>
      <c r="C1019" t="s">
        <v>347</v>
      </c>
      <c r="D1019" t="s">
        <v>269</v>
      </c>
      <c r="E1019" t="s">
        <v>164</v>
      </c>
      <c r="F1019">
        <v>2020</v>
      </c>
      <c r="G1019" s="84">
        <v>7.94</v>
      </c>
      <c r="J1019" s="88"/>
      <c r="L1019" s="93"/>
      <c r="N1019" s="83"/>
      <c r="P1019" t="s">
        <v>425</v>
      </c>
      <c r="Q1019" s="28"/>
      <c r="R1019"/>
      <c r="S1019"/>
      <c r="T1019" s="21"/>
      <c r="U1019" s="21"/>
      <c r="W1019" s="12"/>
      <c r="X1019"/>
      <c r="Z1019" t="s">
        <v>426</v>
      </c>
      <c r="AA1019" t="s">
        <v>304</v>
      </c>
    </row>
    <row r="1020" spans="1:27" ht="15" hidden="1" customHeight="1" x14ac:dyDescent="0.25">
      <c r="B1020" t="s">
        <v>40</v>
      </c>
      <c r="C1020" t="s">
        <v>347</v>
      </c>
      <c r="D1020" t="s">
        <v>269</v>
      </c>
      <c r="E1020" t="s">
        <v>240</v>
      </c>
      <c r="F1020">
        <v>2020</v>
      </c>
      <c r="G1020" s="84">
        <v>0.28000000000000003</v>
      </c>
      <c r="J1020" s="88"/>
      <c r="L1020" s="93"/>
      <c r="N1020" s="83"/>
      <c r="P1020" t="s">
        <v>425</v>
      </c>
      <c r="Q1020" s="28"/>
      <c r="R1020"/>
      <c r="S1020"/>
      <c r="T1020" s="21"/>
      <c r="U1020" s="21"/>
      <c r="W1020" s="12"/>
      <c r="X1020"/>
      <c r="Z1020" t="s">
        <v>426</v>
      </c>
      <c r="AA1020" t="s">
        <v>304</v>
      </c>
    </row>
    <row r="1021" spans="1:27" ht="15" hidden="1" customHeight="1" x14ac:dyDescent="0.25">
      <c r="B1021" t="s">
        <v>40</v>
      </c>
      <c r="C1021" t="s">
        <v>347</v>
      </c>
      <c r="D1021" t="s">
        <v>269</v>
      </c>
      <c r="E1021" t="s">
        <v>234</v>
      </c>
      <c r="F1021">
        <v>2020</v>
      </c>
      <c r="G1021" s="84">
        <v>0.49</v>
      </c>
      <c r="J1021" s="88"/>
      <c r="L1021" s="93"/>
      <c r="N1021" s="83"/>
      <c r="P1021" t="s">
        <v>425</v>
      </c>
      <c r="Q1021" s="28"/>
      <c r="R1021"/>
      <c r="S1021"/>
      <c r="T1021" s="21"/>
      <c r="U1021" s="21"/>
      <c r="W1021" s="12"/>
      <c r="X1021"/>
      <c r="Z1021" t="s">
        <v>426</v>
      </c>
      <c r="AA1021" t="s">
        <v>304</v>
      </c>
    </row>
    <row r="1022" spans="1:27" ht="15" hidden="1" customHeight="1" x14ac:dyDescent="0.25">
      <c r="B1022" t="s">
        <v>40</v>
      </c>
      <c r="C1022" t="s">
        <v>347</v>
      </c>
      <c r="D1022" t="s">
        <v>269</v>
      </c>
      <c r="E1022" t="s">
        <v>173</v>
      </c>
      <c r="F1022">
        <v>2020</v>
      </c>
      <c r="G1022" s="84">
        <v>1.72</v>
      </c>
      <c r="J1022" s="88"/>
      <c r="L1022" s="93"/>
      <c r="N1022" s="83"/>
      <c r="P1022" t="s">
        <v>425</v>
      </c>
      <c r="Q1022" s="28"/>
      <c r="R1022"/>
      <c r="S1022"/>
      <c r="T1022" s="21"/>
      <c r="U1022" s="21"/>
      <c r="W1022" s="12"/>
      <c r="X1022"/>
      <c r="Z1022" t="s">
        <v>426</v>
      </c>
      <c r="AA1022" t="s">
        <v>304</v>
      </c>
    </row>
    <row r="1023" spans="1:27" ht="15" hidden="1" customHeight="1" x14ac:dyDescent="0.25">
      <c r="B1023" t="s">
        <v>40</v>
      </c>
      <c r="C1023" t="s">
        <v>347</v>
      </c>
      <c r="D1023" t="s">
        <v>269</v>
      </c>
      <c r="E1023" t="s">
        <v>311</v>
      </c>
      <c r="F1023">
        <v>2020</v>
      </c>
      <c r="G1023" s="84">
        <v>1.82</v>
      </c>
      <c r="J1023" s="88"/>
      <c r="L1023" s="93"/>
      <c r="N1023" s="83"/>
      <c r="P1023" t="s">
        <v>425</v>
      </c>
      <c r="Q1023" s="28"/>
      <c r="R1023"/>
      <c r="S1023"/>
      <c r="T1023" s="21"/>
      <c r="U1023" s="21"/>
      <c r="W1023" s="12"/>
      <c r="X1023"/>
      <c r="Z1023" t="s">
        <v>426</v>
      </c>
      <c r="AA1023" t="s">
        <v>304</v>
      </c>
    </row>
    <row r="1024" spans="1:27" ht="15" hidden="1" customHeight="1" x14ac:dyDescent="0.25">
      <c r="A1024" t="s">
        <v>560</v>
      </c>
      <c r="B1024" t="s">
        <v>40</v>
      </c>
      <c r="C1024" t="s">
        <v>427</v>
      </c>
      <c r="D1024" t="s">
        <v>269</v>
      </c>
      <c r="E1024" t="s">
        <v>166</v>
      </c>
      <c r="F1024">
        <v>2023</v>
      </c>
      <c r="G1024" s="84">
        <v>0.09</v>
      </c>
      <c r="H1024" t="s">
        <v>8</v>
      </c>
      <c r="J1024" s="88"/>
      <c r="L1024" s="93"/>
      <c r="N1024" s="83"/>
      <c r="P1024" t="s">
        <v>425</v>
      </c>
      <c r="Q1024" s="28"/>
      <c r="R1024"/>
      <c r="S1024"/>
      <c r="T1024" s="21"/>
      <c r="U1024" s="21"/>
      <c r="W1024" s="12"/>
      <c r="X1024"/>
      <c r="Z1024" t="s">
        <v>428</v>
      </c>
      <c r="AA1024" t="s">
        <v>304</v>
      </c>
    </row>
    <row r="1025" spans="1:27" ht="15" hidden="1" customHeight="1" x14ac:dyDescent="0.25">
      <c r="A1025" t="s">
        <v>560</v>
      </c>
      <c r="B1025" t="s">
        <v>40</v>
      </c>
      <c r="C1025" t="s">
        <v>427</v>
      </c>
      <c r="D1025" t="s">
        <v>269</v>
      </c>
      <c r="E1025" t="s">
        <v>227</v>
      </c>
      <c r="F1025">
        <v>2023</v>
      </c>
      <c r="G1025" s="84">
        <v>0.71</v>
      </c>
      <c r="H1025" t="s">
        <v>418</v>
      </c>
      <c r="J1025" s="88"/>
      <c r="L1025" s="93"/>
      <c r="N1025" s="83"/>
      <c r="P1025" t="s">
        <v>425</v>
      </c>
      <c r="Q1025" s="28"/>
      <c r="R1025"/>
      <c r="S1025"/>
      <c r="T1025" s="21"/>
      <c r="U1025" s="21"/>
      <c r="W1025" s="12"/>
      <c r="X1025"/>
      <c r="Z1025" t="s">
        <v>428</v>
      </c>
      <c r="AA1025" t="s">
        <v>304</v>
      </c>
    </row>
    <row r="1026" spans="1:27" ht="15" hidden="1" customHeight="1" x14ac:dyDescent="0.25">
      <c r="A1026" t="s">
        <v>560</v>
      </c>
      <c r="B1026" t="s">
        <v>40</v>
      </c>
      <c r="C1026" t="s">
        <v>427</v>
      </c>
      <c r="D1026" t="s">
        <v>269</v>
      </c>
      <c r="E1026" t="s">
        <v>305</v>
      </c>
      <c r="F1026">
        <v>2023</v>
      </c>
      <c r="G1026" s="84">
        <v>0.04</v>
      </c>
      <c r="H1026" t="s">
        <v>418</v>
      </c>
      <c r="J1026" s="88"/>
      <c r="L1026" s="93"/>
      <c r="N1026" s="83"/>
      <c r="P1026" t="s">
        <v>425</v>
      </c>
      <c r="Q1026" s="28"/>
      <c r="R1026"/>
      <c r="S1026"/>
      <c r="T1026" s="21"/>
      <c r="U1026" s="21"/>
      <c r="W1026" s="12"/>
      <c r="X1026"/>
      <c r="Z1026" t="s">
        <v>428</v>
      </c>
      <c r="AA1026" t="s">
        <v>304</v>
      </c>
    </row>
    <row r="1027" spans="1:27" ht="15" hidden="1" customHeight="1" x14ac:dyDescent="0.25">
      <c r="A1027" t="s">
        <v>560</v>
      </c>
      <c r="B1027" t="s">
        <v>40</v>
      </c>
      <c r="C1027" t="s">
        <v>427</v>
      </c>
      <c r="D1027" t="s">
        <v>269</v>
      </c>
      <c r="E1027" t="s">
        <v>190</v>
      </c>
      <c r="F1027">
        <v>2023</v>
      </c>
      <c r="G1027" s="84">
        <v>0.04</v>
      </c>
      <c r="H1027" t="s">
        <v>418</v>
      </c>
      <c r="J1027" s="88"/>
      <c r="L1027" s="93"/>
      <c r="N1027" s="83"/>
      <c r="P1027" t="s">
        <v>425</v>
      </c>
      <c r="Q1027" s="28"/>
      <c r="R1027"/>
      <c r="S1027"/>
      <c r="T1027" s="21"/>
      <c r="U1027" s="21"/>
      <c r="W1027" s="12"/>
      <c r="X1027"/>
      <c r="Z1027" t="s">
        <v>428</v>
      </c>
      <c r="AA1027" t="s">
        <v>304</v>
      </c>
    </row>
    <row r="1028" spans="1:27" ht="15" hidden="1" customHeight="1" x14ac:dyDescent="0.25">
      <c r="A1028" t="s">
        <v>560</v>
      </c>
      <c r="B1028" t="s">
        <v>40</v>
      </c>
      <c r="C1028" t="s">
        <v>427</v>
      </c>
      <c r="D1028" t="s">
        <v>269</v>
      </c>
      <c r="E1028" t="s">
        <v>157</v>
      </c>
      <c r="F1028">
        <v>2023</v>
      </c>
      <c r="G1028" s="84">
        <v>0.42</v>
      </c>
      <c r="H1028" t="s">
        <v>418</v>
      </c>
      <c r="J1028" s="88"/>
      <c r="L1028" s="93"/>
      <c r="N1028" s="83"/>
      <c r="P1028" t="s">
        <v>425</v>
      </c>
      <c r="Q1028" s="28"/>
      <c r="R1028"/>
      <c r="S1028"/>
      <c r="T1028" s="21"/>
      <c r="U1028" s="21"/>
      <c r="W1028" s="12"/>
      <c r="X1028"/>
      <c r="Z1028" t="s">
        <v>428</v>
      </c>
      <c r="AA1028" t="s">
        <v>304</v>
      </c>
    </row>
    <row r="1029" spans="1:27" ht="15" hidden="1" customHeight="1" x14ac:dyDescent="0.25">
      <c r="A1029" t="s">
        <v>560</v>
      </c>
      <c r="B1029" t="s">
        <v>40</v>
      </c>
      <c r="C1029" t="s">
        <v>427</v>
      </c>
      <c r="D1029" t="s">
        <v>269</v>
      </c>
      <c r="E1029" t="s">
        <v>242</v>
      </c>
      <c r="F1029">
        <v>2023</v>
      </c>
      <c r="G1029" s="84">
        <v>0.06</v>
      </c>
      <c r="H1029" t="s">
        <v>418</v>
      </c>
      <c r="J1029" s="88"/>
      <c r="L1029" s="93"/>
      <c r="N1029" s="83"/>
      <c r="P1029" t="s">
        <v>425</v>
      </c>
      <c r="Q1029" s="28"/>
      <c r="R1029"/>
      <c r="S1029"/>
      <c r="T1029" s="21"/>
      <c r="U1029" s="21"/>
      <c r="W1029" s="12"/>
      <c r="X1029"/>
      <c r="Z1029" t="s">
        <v>428</v>
      </c>
      <c r="AA1029" t="s">
        <v>304</v>
      </c>
    </row>
    <row r="1030" spans="1:27" ht="15" hidden="1" customHeight="1" x14ac:dyDescent="0.25">
      <c r="A1030" t="s">
        <v>560</v>
      </c>
      <c r="B1030" t="s">
        <v>40</v>
      </c>
      <c r="C1030" t="s">
        <v>427</v>
      </c>
      <c r="D1030" t="s">
        <v>269</v>
      </c>
      <c r="E1030" t="s">
        <v>229</v>
      </c>
      <c r="F1030">
        <v>2023</v>
      </c>
      <c r="G1030" s="84">
        <v>0.01</v>
      </c>
      <c r="H1030" t="s">
        <v>418</v>
      </c>
      <c r="J1030" s="88"/>
      <c r="L1030" s="93"/>
      <c r="N1030" s="83"/>
      <c r="P1030" t="s">
        <v>425</v>
      </c>
      <c r="Q1030" s="28"/>
      <c r="R1030"/>
      <c r="S1030"/>
      <c r="T1030" s="21"/>
      <c r="U1030" s="21"/>
      <c r="W1030" s="12"/>
      <c r="X1030"/>
      <c r="Z1030" t="s">
        <v>428</v>
      </c>
      <c r="AA1030" t="s">
        <v>304</v>
      </c>
    </row>
    <row r="1031" spans="1:27" ht="15" hidden="1" customHeight="1" x14ac:dyDescent="0.25">
      <c r="A1031" t="s">
        <v>560</v>
      </c>
      <c r="B1031" t="s">
        <v>40</v>
      </c>
      <c r="C1031" t="s">
        <v>427</v>
      </c>
      <c r="D1031" t="s">
        <v>269</v>
      </c>
      <c r="E1031" t="s">
        <v>213</v>
      </c>
      <c r="F1031">
        <v>2023</v>
      </c>
      <c r="G1031" s="84">
        <v>1.83</v>
      </c>
      <c r="H1031" t="s">
        <v>418</v>
      </c>
      <c r="J1031" s="88"/>
      <c r="L1031" s="93"/>
      <c r="N1031" s="83"/>
      <c r="P1031" t="s">
        <v>425</v>
      </c>
      <c r="Q1031" s="28"/>
      <c r="R1031"/>
      <c r="S1031"/>
      <c r="T1031" s="21"/>
      <c r="U1031" s="21"/>
      <c r="W1031" s="12"/>
      <c r="X1031"/>
      <c r="Z1031" t="s">
        <v>428</v>
      </c>
      <c r="AA1031" t="s">
        <v>304</v>
      </c>
    </row>
    <row r="1032" spans="1:27" ht="15" hidden="1" customHeight="1" x14ac:dyDescent="0.25">
      <c r="A1032" t="s">
        <v>560</v>
      </c>
      <c r="B1032" t="s">
        <v>40</v>
      </c>
      <c r="C1032" t="s">
        <v>427</v>
      </c>
      <c r="D1032" t="s">
        <v>269</v>
      </c>
      <c r="E1032" t="s">
        <v>155</v>
      </c>
      <c r="F1032">
        <v>2023</v>
      </c>
      <c r="G1032" s="84">
        <v>8.3000000000000007</v>
      </c>
      <c r="H1032" t="s">
        <v>418</v>
      </c>
      <c r="J1032" s="88"/>
      <c r="L1032" s="93"/>
      <c r="N1032" s="83"/>
      <c r="P1032" t="s">
        <v>425</v>
      </c>
      <c r="Q1032" s="28"/>
      <c r="R1032"/>
      <c r="S1032"/>
      <c r="T1032" s="21"/>
      <c r="U1032" s="21"/>
      <c r="W1032" s="12"/>
      <c r="X1032"/>
      <c r="Z1032" t="s">
        <v>428</v>
      </c>
      <c r="AA1032" t="s">
        <v>304</v>
      </c>
    </row>
    <row r="1033" spans="1:27" ht="15" hidden="1" customHeight="1" x14ac:dyDescent="0.25">
      <c r="A1033" t="s">
        <v>560</v>
      </c>
      <c r="B1033" t="s">
        <v>40</v>
      </c>
      <c r="C1033" t="s">
        <v>427</v>
      </c>
      <c r="D1033" t="s">
        <v>269</v>
      </c>
      <c r="E1033" t="s">
        <v>151</v>
      </c>
      <c r="F1033">
        <v>2023</v>
      </c>
      <c r="G1033" s="84">
        <v>1.71</v>
      </c>
      <c r="H1033" t="s">
        <v>418</v>
      </c>
      <c r="J1033" s="88"/>
      <c r="L1033" s="93"/>
      <c r="N1033" s="83"/>
      <c r="P1033" t="s">
        <v>425</v>
      </c>
      <c r="Q1033" s="28"/>
      <c r="R1033"/>
      <c r="S1033"/>
      <c r="T1033" s="21"/>
      <c r="U1033" s="21"/>
      <c r="W1033" s="12"/>
      <c r="X1033"/>
      <c r="Z1033" t="s">
        <v>428</v>
      </c>
      <c r="AA1033" t="s">
        <v>304</v>
      </c>
    </row>
    <row r="1034" spans="1:27" ht="15" hidden="1" customHeight="1" x14ac:dyDescent="0.25">
      <c r="A1034" t="s">
        <v>560</v>
      </c>
      <c r="B1034" t="s">
        <v>40</v>
      </c>
      <c r="C1034" t="s">
        <v>427</v>
      </c>
      <c r="D1034" t="s">
        <v>269</v>
      </c>
      <c r="E1034" t="s">
        <v>232</v>
      </c>
      <c r="F1034">
        <v>2023</v>
      </c>
      <c r="G1034" s="84">
        <v>0.11</v>
      </c>
      <c r="H1034" t="s">
        <v>307</v>
      </c>
      <c r="J1034" s="88"/>
      <c r="L1034" s="93"/>
      <c r="N1034" s="83"/>
      <c r="P1034" t="s">
        <v>425</v>
      </c>
      <c r="Q1034" s="28"/>
      <c r="R1034"/>
      <c r="S1034"/>
      <c r="T1034" s="21"/>
      <c r="U1034" s="21"/>
      <c r="W1034" s="12"/>
      <c r="X1034"/>
      <c r="Z1034" t="s">
        <v>428</v>
      </c>
      <c r="AA1034" t="s">
        <v>304</v>
      </c>
    </row>
    <row r="1035" spans="1:27" ht="15" hidden="1" customHeight="1" x14ac:dyDescent="0.25">
      <c r="A1035" t="s">
        <v>560</v>
      </c>
      <c r="B1035" t="s">
        <v>40</v>
      </c>
      <c r="C1035" t="s">
        <v>427</v>
      </c>
      <c r="D1035" t="s">
        <v>269</v>
      </c>
      <c r="E1035" t="s">
        <v>159</v>
      </c>
      <c r="F1035">
        <v>2023</v>
      </c>
      <c r="G1035" s="84">
        <v>1.97</v>
      </c>
      <c r="H1035" t="s">
        <v>418</v>
      </c>
      <c r="J1035" s="88"/>
      <c r="L1035" s="93"/>
      <c r="N1035" s="83"/>
      <c r="P1035" t="s">
        <v>425</v>
      </c>
      <c r="Q1035" s="28"/>
      <c r="R1035"/>
      <c r="S1035"/>
      <c r="T1035" s="21"/>
      <c r="U1035" s="21"/>
      <c r="W1035" s="12"/>
      <c r="X1035"/>
      <c r="Z1035" t="s">
        <v>428</v>
      </c>
      <c r="AA1035" t="s">
        <v>304</v>
      </c>
    </row>
    <row r="1036" spans="1:27" ht="15" hidden="1" customHeight="1" x14ac:dyDescent="0.25">
      <c r="A1036" t="s">
        <v>560</v>
      </c>
      <c r="B1036" t="s">
        <v>40</v>
      </c>
      <c r="C1036" t="s">
        <v>427</v>
      </c>
      <c r="D1036" t="s">
        <v>269</v>
      </c>
      <c r="E1036" t="s">
        <v>244</v>
      </c>
      <c r="F1036">
        <v>2023</v>
      </c>
      <c r="G1036" s="84">
        <v>0.19</v>
      </c>
      <c r="H1036" t="s">
        <v>8</v>
      </c>
      <c r="J1036" s="88"/>
      <c r="L1036" s="93"/>
      <c r="N1036" s="83"/>
      <c r="P1036" t="s">
        <v>425</v>
      </c>
      <c r="Q1036" s="28"/>
      <c r="R1036"/>
      <c r="S1036"/>
      <c r="T1036" s="21"/>
      <c r="U1036" s="21"/>
      <c r="W1036" s="12"/>
      <c r="X1036"/>
      <c r="Z1036" t="s">
        <v>428</v>
      </c>
      <c r="AA1036" t="s">
        <v>304</v>
      </c>
    </row>
    <row r="1037" spans="1:27" ht="15" hidden="1" customHeight="1" x14ac:dyDescent="0.25">
      <c r="A1037" t="s">
        <v>560</v>
      </c>
      <c r="B1037" t="s">
        <v>40</v>
      </c>
      <c r="C1037" t="s">
        <v>427</v>
      </c>
      <c r="D1037" t="s">
        <v>269</v>
      </c>
      <c r="E1037" t="s">
        <v>238</v>
      </c>
      <c r="F1037">
        <v>2023</v>
      </c>
      <c r="G1037" s="84">
        <v>0.02</v>
      </c>
      <c r="H1037" t="s">
        <v>418</v>
      </c>
      <c r="J1037" s="88"/>
      <c r="L1037" s="93"/>
      <c r="N1037" s="83"/>
      <c r="P1037" t="s">
        <v>425</v>
      </c>
      <c r="Q1037" s="28"/>
      <c r="R1037"/>
      <c r="S1037"/>
      <c r="T1037" s="21"/>
      <c r="U1037" s="21"/>
      <c r="W1037" s="12"/>
      <c r="X1037"/>
      <c r="Z1037" t="s">
        <v>428</v>
      </c>
      <c r="AA1037" t="s">
        <v>304</v>
      </c>
    </row>
    <row r="1038" spans="1:27" ht="15" hidden="1" customHeight="1" x14ac:dyDescent="0.25">
      <c r="A1038" t="s">
        <v>560</v>
      </c>
      <c r="B1038" t="s">
        <v>40</v>
      </c>
      <c r="C1038" t="s">
        <v>427</v>
      </c>
      <c r="D1038" t="s">
        <v>269</v>
      </c>
      <c r="E1038" t="s">
        <v>121</v>
      </c>
      <c r="F1038">
        <v>2023</v>
      </c>
      <c r="G1038" s="84">
        <v>0.98</v>
      </c>
      <c r="H1038" t="s">
        <v>418</v>
      </c>
      <c r="J1038" s="88"/>
      <c r="L1038" s="93"/>
      <c r="N1038" s="83"/>
      <c r="P1038" t="s">
        <v>425</v>
      </c>
      <c r="Q1038" s="28"/>
      <c r="R1038"/>
      <c r="S1038"/>
      <c r="T1038" s="21"/>
      <c r="U1038" s="21"/>
      <c r="W1038" s="12"/>
      <c r="X1038"/>
      <c r="Z1038" t="s">
        <v>428</v>
      </c>
      <c r="AA1038" t="s">
        <v>304</v>
      </c>
    </row>
    <row r="1039" spans="1:27" ht="15" hidden="1" customHeight="1" x14ac:dyDescent="0.25">
      <c r="A1039" t="s">
        <v>560</v>
      </c>
      <c r="B1039" t="s">
        <v>40</v>
      </c>
      <c r="C1039" t="s">
        <v>427</v>
      </c>
      <c r="D1039" t="s">
        <v>269</v>
      </c>
      <c r="E1039" t="s">
        <v>308</v>
      </c>
      <c r="F1039">
        <v>2023</v>
      </c>
      <c r="G1039" s="84">
        <v>0</v>
      </c>
      <c r="H1039" t="s">
        <v>418</v>
      </c>
      <c r="J1039" s="88"/>
      <c r="L1039" s="93"/>
      <c r="N1039" s="83"/>
      <c r="P1039" t="s">
        <v>425</v>
      </c>
      <c r="Q1039" s="28"/>
      <c r="R1039"/>
      <c r="S1039"/>
      <c r="T1039" s="21"/>
      <c r="U1039" s="21"/>
      <c r="W1039" s="12"/>
      <c r="X1039"/>
      <c r="Z1039" t="s">
        <v>428</v>
      </c>
      <c r="AA1039" t="s">
        <v>304</v>
      </c>
    </row>
    <row r="1040" spans="1:27" ht="15" hidden="1" customHeight="1" x14ac:dyDescent="0.25">
      <c r="A1040" t="s">
        <v>560</v>
      </c>
      <c r="B1040" t="s">
        <v>40</v>
      </c>
      <c r="C1040" t="s">
        <v>427</v>
      </c>
      <c r="D1040" t="s">
        <v>269</v>
      </c>
      <c r="E1040" t="s">
        <v>201</v>
      </c>
      <c r="F1040">
        <v>2023</v>
      </c>
      <c r="G1040" s="84">
        <v>0.24</v>
      </c>
      <c r="H1040" t="s">
        <v>6</v>
      </c>
      <c r="J1040" s="88"/>
      <c r="L1040" s="93"/>
      <c r="N1040" s="83"/>
      <c r="P1040" t="s">
        <v>425</v>
      </c>
      <c r="Q1040" s="28"/>
      <c r="R1040"/>
      <c r="S1040"/>
      <c r="T1040" s="21"/>
      <c r="U1040" s="21"/>
      <c r="W1040" s="12"/>
      <c r="X1040"/>
      <c r="Z1040" t="s">
        <v>428</v>
      </c>
      <c r="AA1040" t="s">
        <v>304</v>
      </c>
    </row>
    <row r="1041" spans="1:27" ht="15" hidden="1" customHeight="1" x14ac:dyDescent="0.25">
      <c r="A1041" t="s">
        <v>560</v>
      </c>
      <c r="B1041" t="s">
        <v>40</v>
      </c>
      <c r="C1041" t="s">
        <v>427</v>
      </c>
      <c r="D1041" t="s">
        <v>269</v>
      </c>
      <c r="E1041" t="s">
        <v>309</v>
      </c>
      <c r="F1041">
        <v>2023</v>
      </c>
      <c r="G1041" s="84">
        <v>0</v>
      </c>
      <c r="H1041" t="s">
        <v>10</v>
      </c>
      <c r="J1041" s="88"/>
      <c r="L1041" s="93"/>
      <c r="N1041" s="83"/>
      <c r="P1041" t="s">
        <v>425</v>
      </c>
      <c r="Q1041" s="28"/>
      <c r="R1041"/>
      <c r="S1041"/>
      <c r="T1041" s="21"/>
      <c r="U1041" s="21"/>
      <c r="W1041" s="12"/>
      <c r="X1041"/>
      <c r="Z1041" t="s">
        <v>428</v>
      </c>
      <c r="AA1041" t="s">
        <v>304</v>
      </c>
    </row>
    <row r="1042" spans="1:27" ht="15" hidden="1" customHeight="1" x14ac:dyDescent="0.25">
      <c r="A1042" t="s">
        <v>560</v>
      </c>
      <c r="B1042" t="s">
        <v>40</v>
      </c>
      <c r="C1042" t="s">
        <v>427</v>
      </c>
      <c r="D1042" t="s">
        <v>269</v>
      </c>
      <c r="E1042" t="s">
        <v>161</v>
      </c>
      <c r="F1042">
        <v>2023</v>
      </c>
      <c r="G1042" s="84">
        <v>0.66</v>
      </c>
      <c r="H1042" t="s">
        <v>418</v>
      </c>
      <c r="J1042" s="88"/>
      <c r="L1042" s="93"/>
      <c r="N1042" s="83"/>
      <c r="P1042" t="s">
        <v>425</v>
      </c>
      <c r="Q1042" s="28"/>
      <c r="R1042"/>
      <c r="S1042"/>
      <c r="T1042" s="21"/>
      <c r="U1042" s="21"/>
      <c r="W1042" s="12"/>
      <c r="X1042"/>
      <c r="Z1042" t="s">
        <v>428</v>
      </c>
      <c r="AA1042" t="s">
        <v>304</v>
      </c>
    </row>
    <row r="1043" spans="1:27" ht="15" hidden="1" customHeight="1" x14ac:dyDescent="0.25">
      <c r="A1043" t="s">
        <v>560</v>
      </c>
      <c r="B1043" t="s">
        <v>40</v>
      </c>
      <c r="C1043" t="s">
        <v>427</v>
      </c>
      <c r="D1043" t="s">
        <v>269</v>
      </c>
      <c r="E1043" t="s">
        <v>177</v>
      </c>
      <c r="F1043">
        <v>2023</v>
      </c>
      <c r="G1043" s="109">
        <v>0.19</v>
      </c>
      <c r="H1043" t="s">
        <v>418</v>
      </c>
      <c r="P1043" t="s">
        <v>425</v>
      </c>
      <c r="W1043" s="12"/>
      <c r="X1043"/>
      <c r="Z1043" t="s">
        <v>428</v>
      </c>
      <c r="AA1043" t="s">
        <v>304</v>
      </c>
    </row>
    <row r="1044" spans="1:27" ht="15" hidden="1" customHeight="1" x14ac:dyDescent="0.25">
      <c r="A1044" t="s">
        <v>560</v>
      </c>
      <c r="B1044" t="s">
        <v>40</v>
      </c>
      <c r="C1044" t="s">
        <v>427</v>
      </c>
      <c r="D1044" t="s">
        <v>269</v>
      </c>
      <c r="E1044" t="s">
        <v>124</v>
      </c>
      <c r="F1044">
        <v>2023</v>
      </c>
      <c r="G1044" s="84">
        <v>5.5</v>
      </c>
      <c r="H1044" t="s">
        <v>418</v>
      </c>
      <c r="J1044" s="88"/>
      <c r="L1044" s="93"/>
      <c r="N1044" s="83"/>
      <c r="P1044" t="s">
        <v>425</v>
      </c>
      <c r="Q1044" s="28"/>
      <c r="R1044"/>
      <c r="S1044"/>
      <c r="T1044" s="21"/>
      <c r="U1044" s="21"/>
      <c r="W1044" s="12"/>
      <c r="X1044"/>
      <c r="Z1044" t="s">
        <v>428</v>
      </c>
      <c r="AA1044" t="s">
        <v>304</v>
      </c>
    </row>
    <row r="1045" spans="1:27" ht="15" hidden="1" customHeight="1" x14ac:dyDescent="0.25">
      <c r="A1045" t="s">
        <v>560</v>
      </c>
      <c r="B1045" t="s">
        <v>40</v>
      </c>
      <c r="C1045" t="s">
        <v>427</v>
      </c>
      <c r="D1045" t="s">
        <v>269</v>
      </c>
      <c r="E1045" t="s">
        <v>310</v>
      </c>
      <c r="F1045">
        <v>2023</v>
      </c>
      <c r="G1045" s="84">
        <v>0.2</v>
      </c>
      <c r="H1045" t="s">
        <v>8</v>
      </c>
      <c r="J1045" s="88"/>
      <c r="L1045" s="93"/>
      <c r="N1045" s="83"/>
      <c r="P1045" t="s">
        <v>425</v>
      </c>
      <c r="Q1045" s="28"/>
      <c r="R1045"/>
      <c r="S1045"/>
      <c r="T1045" s="21"/>
      <c r="U1045" s="21"/>
      <c r="W1045" s="12"/>
      <c r="X1045"/>
      <c r="Z1045" t="s">
        <v>428</v>
      </c>
      <c r="AA1045" t="s">
        <v>304</v>
      </c>
    </row>
    <row r="1046" spans="1:27" ht="15" hidden="1" customHeight="1" x14ac:dyDescent="0.25">
      <c r="A1046" t="s">
        <v>560</v>
      </c>
      <c r="B1046" t="s">
        <v>40</v>
      </c>
      <c r="C1046" t="s">
        <v>427</v>
      </c>
      <c r="D1046" t="s">
        <v>269</v>
      </c>
      <c r="E1046" t="s">
        <v>164</v>
      </c>
      <c r="F1046">
        <v>2023</v>
      </c>
      <c r="G1046" s="84">
        <v>4.08</v>
      </c>
      <c r="J1046" s="88"/>
      <c r="L1046" s="93"/>
      <c r="N1046" s="83"/>
      <c r="P1046" t="s">
        <v>425</v>
      </c>
      <c r="Q1046" s="28"/>
      <c r="R1046"/>
      <c r="S1046"/>
      <c r="T1046" s="21"/>
      <c r="U1046" s="21"/>
      <c r="W1046" s="12"/>
      <c r="X1046"/>
      <c r="Z1046" t="s">
        <v>428</v>
      </c>
      <c r="AA1046" t="s">
        <v>304</v>
      </c>
    </row>
    <row r="1047" spans="1:27" ht="15" hidden="1" customHeight="1" x14ac:dyDescent="0.25">
      <c r="A1047" t="s">
        <v>560</v>
      </c>
      <c r="B1047" t="s">
        <v>40</v>
      </c>
      <c r="C1047" t="s">
        <v>427</v>
      </c>
      <c r="D1047" t="s">
        <v>269</v>
      </c>
      <c r="E1047" t="s">
        <v>240</v>
      </c>
      <c r="F1047">
        <v>2023</v>
      </c>
      <c r="G1047" s="84">
        <v>0.06</v>
      </c>
      <c r="J1047" s="88"/>
      <c r="L1047" s="93"/>
      <c r="N1047" s="83"/>
      <c r="P1047" t="s">
        <v>425</v>
      </c>
      <c r="Q1047" s="28"/>
      <c r="R1047"/>
      <c r="S1047"/>
      <c r="T1047" s="21"/>
      <c r="U1047" s="21"/>
      <c r="W1047" s="12"/>
      <c r="X1047"/>
      <c r="Z1047" t="s">
        <v>428</v>
      </c>
      <c r="AA1047" t="s">
        <v>304</v>
      </c>
    </row>
    <row r="1048" spans="1:27" ht="15" hidden="1" customHeight="1" x14ac:dyDescent="0.25">
      <c r="A1048" t="s">
        <v>560</v>
      </c>
      <c r="B1048" t="s">
        <v>40</v>
      </c>
      <c r="C1048" t="s">
        <v>427</v>
      </c>
      <c r="D1048" t="s">
        <v>269</v>
      </c>
      <c r="E1048" t="s">
        <v>234</v>
      </c>
      <c r="F1048">
        <v>2023</v>
      </c>
      <c r="G1048" s="84">
        <v>0.01</v>
      </c>
      <c r="J1048" s="88"/>
      <c r="L1048" s="93"/>
      <c r="N1048" s="83"/>
      <c r="P1048" t="s">
        <v>425</v>
      </c>
      <c r="Q1048" s="28"/>
      <c r="R1048"/>
      <c r="S1048"/>
      <c r="T1048" s="21"/>
      <c r="U1048" s="21"/>
      <c r="W1048" s="12"/>
      <c r="X1048"/>
      <c r="Z1048" t="s">
        <v>428</v>
      </c>
      <c r="AA1048" t="s">
        <v>304</v>
      </c>
    </row>
    <row r="1049" spans="1:27" ht="15" hidden="1" customHeight="1" x14ac:dyDescent="0.25">
      <c r="A1049" t="s">
        <v>560</v>
      </c>
      <c r="B1049" t="s">
        <v>40</v>
      </c>
      <c r="C1049" t="s">
        <v>427</v>
      </c>
      <c r="D1049" t="s">
        <v>269</v>
      </c>
      <c r="E1049" t="s">
        <v>173</v>
      </c>
      <c r="F1049">
        <v>2023</v>
      </c>
      <c r="G1049" s="84">
        <v>0.1</v>
      </c>
      <c r="J1049" s="88"/>
      <c r="L1049" s="93"/>
      <c r="N1049" s="83"/>
      <c r="P1049" t="s">
        <v>425</v>
      </c>
      <c r="Q1049" s="28"/>
      <c r="R1049"/>
      <c r="S1049"/>
      <c r="T1049" s="21"/>
      <c r="U1049" s="21"/>
      <c r="W1049" s="12"/>
      <c r="X1049"/>
      <c r="Z1049" t="s">
        <v>428</v>
      </c>
      <c r="AA1049" t="s">
        <v>304</v>
      </c>
    </row>
    <row r="1050" spans="1:27" ht="15" hidden="1" customHeight="1" x14ac:dyDescent="0.25">
      <c r="A1050" t="s">
        <v>560</v>
      </c>
      <c r="B1050" t="s">
        <v>40</v>
      </c>
      <c r="C1050" t="s">
        <v>427</v>
      </c>
      <c r="D1050" t="s">
        <v>269</v>
      </c>
      <c r="E1050" t="s">
        <v>311</v>
      </c>
      <c r="F1050">
        <v>2023</v>
      </c>
      <c r="G1050" s="84">
        <v>0.08</v>
      </c>
      <c r="J1050" s="88"/>
      <c r="L1050" s="93"/>
      <c r="N1050" s="83"/>
      <c r="P1050" t="s">
        <v>425</v>
      </c>
      <c r="Q1050" s="28"/>
      <c r="R1050"/>
      <c r="S1050"/>
      <c r="T1050" s="21"/>
      <c r="U1050" s="21"/>
      <c r="W1050" s="12"/>
      <c r="X1050"/>
      <c r="Z1050" t="s">
        <v>428</v>
      </c>
      <c r="AA1050" t="s">
        <v>304</v>
      </c>
    </row>
    <row r="1051" spans="1:27" ht="15" hidden="1" customHeight="1" x14ac:dyDescent="0.25">
      <c r="A1051" t="s">
        <v>560</v>
      </c>
      <c r="B1051" t="s">
        <v>40</v>
      </c>
      <c r="C1051" t="s">
        <v>427</v>
      </c>
      <c r="D1051" t="s">
        <v>269</v>
      </c>
      <c r="E1051" t="s">
        <v>166</v>
      </c>
      <c r="F1051">
        <v>2022</v>
      </c>
      <c r="G1051" s="84">
        <v>0.09</v>
      </c>
      <c r="J1051" s="88"/>
      <c r="L1051" s="93"/>
      <c r="N1051" s="83"/>
      <c r="P1051" t="s">
        <v>425</v>
      </c>
      <c r="Q1051" s="28"/>
      <c r="R1051"/>
      <c r="S1051"/>
      <c r="T1051" s="21"/>
      <c r="U1051" s="21"/>
      <c r="W1051" s="12"/>
      <c r="X1051"/>
      <c r="Z1051" t="s">
        <v>428</v>
      </c>
      <c r="AA1051" t="s">
        <v>304</v>
      </c>
    </row>
    <row r="1052" spans="1:27" ht="15" hidden="1" customHeight="1" x14ac:dyDescent="0.25">
      <c r="A1052" t="s">
        <v>560</v>
      </c>
      <c r="B1052" t="s">
        <v>40</v>
      </c>
      <c r="C1052" t="s">
        <v>427</v>
      </c>
      <c r="D1052" t="s">
        <v>269</v>
      </c>
      <c r="E1052" t="s">
        <v>227</v>
      </c>
      <c r="F1052">
        <v>2022</v>
      </c>
      <c r="G1052" s="84">
        <v>0.65</v>
      </c>
      <c r="J1052" s="88"/>
      <c r="L1052" s="93"/>
      <c r="N1052" s="83"/>
      <c r="P1052" t="s">
        <v>425</v>
      </c>
      <c r="Q1052" s="28"/>
      <c r="R1052"/>
      <c r="S1052"/>
      <c r="T1052" s="21"/>
      <c r="U1052" s="21"/>
      <c r="W1052" s="12"/>
      <c r="X1052"/>
      <c r="Z1052" t="s">
        <v>428</v>
      </c>
      <c r="AA1052" t="s">
        <v>304</v>
      </c>
    </row>
    <row r="1053" spans="1:27" ht="15" hidden="1" customHeight="1" x14ac:dyDescent="0.25">
      <c r="A1053" t="s">
        <v>560</v>
      </c>
      <c r="B1053" t="s">
        <v>40</v>
      </c>
      <c r="C1053" t="s">
        <v>427</v>
      </c>
      <c r="D1053" t="s">
        <v>269</v>
      </c>
      <c r="E1053" t="s">
        <v>305</v>
      </c>
      <c r="F1053">
        <v>2022</v>
      </c>
      <c r="G1053" s="84">
        <v>0.03</v>
      </c>
      <c r="J1053" s="88"/>
      <c r="L1053" s="93"/>
      <c r="N1053" s="83"/>
      <c r="P1053" t="s">
        <v>425</v>
      </c>
      <c r="Q1053" s="28"/>
      <c r="R1053"/>
      <c r="S1053"/>
      <c r="T1053" s="21"/>
      <c r="U1053" s="21"/>
      <c r="W1053" s="12"/>
      <c r="X1053"/>
      <c r="Z1053" t="s">
        <v>428</v>
      </c>
      <c r="AA1053" t="s">
        <v>304</v>
      </c>
    </row>
    <row r="1054" spans="1:27" ht="15" hidden="1" customHeight="1" x14ac:dyDescent="0.25">
      <c r="A1054" t="s">
        <v>560</v>
      </c>
      <c r="B1054" t="s">
        <v>40</v>
      </c>
      <c r="C1054" t="s">
        <v>427</v>
      </c>
      <c r="D1054" t="s">
        <v>269</v>
      </c>
      <c r="E1054" t="s">
        <v>190</v>
      </c>
      <c r="F1054">
        <v>2022</v>
      </c>
      <c r="G1054" s="84">
        <v>0.04</v>
      </c>
      <c r="J1054" s="88"/>
      <c r="L1054" s="93"/>
      <c r="N1054" s="83"/>
      <c r="P1054" t="s">
        <v>425</v>
      </c>
      <c r="Q1054" s="28"/>
      <c r="R1054"/>
      <c r="S1054"/>
      <c r="T1054" s="21"/>
      <c r="U1054" s="21"/>
      <c r="W1054" s="12"/>
      <c r="X1054"/>
      <c r="Z1054" t="s">
        <v>428</v>
      </c>
      <c r="AA1054" t="s">
        <v>304</v>
      </c>
    </row>
    <row r="1055" spans="1:27" ht="15" hidden="1" customHeight="1" x14ac:dyDescent="0.25">
      <c r="A1055" t="s">
        <v>560</v>
      </c>
      <c r="B1055" t="s">
        <v>40</v>
      </c>
      <c r="C1055" t="s">
        <v>427</v>
      </c>
      <c r="D1055" t="s">
        <v>269</v>
      </c>
      <c r="E1055" t="s">
        <v>157</v>
      </c>
      <c r="F1055">
        <v>2022</v>
      </c>
      <c r="G1055" s="84">
        <v>0.39</v>
      </c>
      <c r="J1055" s="88"/>
      <c r="L1055" s="93"/>
      <c r="N1055" s="83"/>
      <c r="P1055" t="s">
        <v>425</v>
      </c>
      <c r="Q1055" s="28"/>
      <c r="R1055"/>
      <c r="S1055"/>
      <c r="T1055" s="21"/>
      <c r="U1055" s="21"/>
      <c r="W1055" s="12"/>
      <c r="X1055"/>
      <c r="Z1055" t="s">
        <v>428</v>
      </c>
      <c r="AA1055" t="s">
        <v>304</v>
      </c>
    </row>
    <row r="1056" spans="1:27" ht="15" hidden="1" customHeight="1" x14ac:dyDescent="0.25">
      <c r="A1056" t="s">
        <v>560</v>
      </c>
      <c r="B1056" t="s">
        <v>40</v>
      </c>
      <c r="C1056" t="s">
        <v>427</v>
      </c>
      <c r="D1056" t="s">
        <v>269</v>
      </c>
      <c r="E1056" t="s">
        <v>242</v>
      </c>
      <c r="F1056">
        <v>2022</v>
      </c>
      <c r="G1056" s="84">
        <v>0.08</v>
      </c>
      <c r="J1056" s="88"/>
      <c r="L1056" s="93"/>
      <c r="N1056" s="83"/>
      <c r="P1056" t="s">
        <v>425</v>
      </c>
      <c r="Q1056" s="28"/>
      <c r="R1056"/>
      <c r="S1056"/>
      <c r="T1056" s="21"/>
      <c r="U1056" s="21"/>
      <c r="W1056" s="12"/>
      <c r="X1056"/>
      <c r="Z1056" t="s">
        <v>428</v>
      </c>
      <c r="AA1056" t="s">
        <v>304</v>
      </c>
    </row>
    <row r="1057" spans="1:27" ht="15" hidden="1" customHeight="1" x14ac:dyDescent="0.25">
      <c r="A1057" t="s">
        <v>560</v>
      </c>
      <c r="B1057" t="s">
        <v>40</v>
      </c>
      <c r="C1057" t="s">
        <v>427</v>
      </c>
      <c r="D1057" t="s">
        <v>269</v>
      </c>
      <c r="E1057" t="s">
        <v>229</v>
      </c>
      <c r="F1057">
        <v>2022</v>
      </c>
      <c r="G1057" s="84">
        <v>0.01</v>
      </c>
      <c r="J1057" s="88"/>
      <c r="L1057" s="93"/>
      <c r="N1057" s="83"/>
      <c r="P1057" t="s">
        <v>425</v>
      </c>
      <c r="Q1057" s="28"/>
      <c r="R1057"/>
      <c r="S1057"/>
      <c r="T1057" s="21"/>
      <c r="U1057" s="21"/>
      <c r="W1057" s="12"/>
      <c r="X1057"/>
      <c r="Z1057" t="s">
        <v>428</v>
      </c>
      <c r="AA1057" t="s">
        <v>304</v>
      </c>
    </row>
    <row r="1058" spans="1:27" ht="15" hidden="1" customHeight="1" x14ac:dyDescent="0.25">
      <c r="A1058" t="s">
        <v>560</v>
      </c>
      <c r="B1058" t="s">
        <v>40</v>
      </c>
      <c r="C1058" t="s">
        <v>427</v>
      </c>
      <c r="D1058" t="s">
        <v>269</v>
      </c>
      <c r="E1058" t="s">
        <v>213</v>
      </c>
      <c r="F1058">
        <v>2022</v>
      </c>
      <c r="G1058" s="84">
        <v>1.85</v>
      </c>
      <c r="J1058" s="88"/>
      <c r="L1058" s="93"/>
      <c r="N1058" s="83"/>
      <c r="P1058" t="s">
        <v>425</v>
      </c>
      <c r="Q1058" s="28"/>
      <c r="R1058"/>
      <c r="S1058"/>
      <c r="T1058" s="21"/>
      <c r="U1058" s="21"/>
      <c r="W1058" s="12"/>
      <c r="X1058"/>
      <c r="Z1058" t="s">
        <v>428</v>
      </c>
      <c r="AA1058" t="s">
        <v>304</v>
      </c>
    </row>
    <row r="1059" spans="1:27" ht="15" hidden="1" customHeight="1" x14ac:dyDescent="0.25">
      <c r="A1059" t="s">
        <v>560</v>
      </c>
      <c r="B1059" t="s">
        <v>40</v>
      </c>
      <c r="C1059" t="s">
        <v>427</v>
      </c>
      <c r="D1059" t="s">
        <v>269</v>
      </c>
      <c r="E1059" t="s">
        <v>155</v>
      </c>
      <c r="F1059">
        <v>2022</v>
      </c>
      <c r="G1059" s="84">
        <v>8</v>
      </c>
      <c r="J1059" s="88"/>
      <c r="L1059" s="93"/>
      <c r="N1059" s="83"/>
      <c r="P1059" t="s">
        <v>425</v>
      </c>
      <c r="Q1059" s="28"/>
      <c r="R1059"/>
      <c r="S1059"/>
      <c r="T1059" s="21"/>
      <c r="U1059" s="21"/>
      <c r="W1059" s="12"/>
      <c r="X1059"/>
      <c r="Z1059" t="s">
        <v>428</v>
      </c>
      <c r="AA1059" t="s">
        <v>304</v>
      </c>
    </row>
    <row r="1060" spans="1:27" ht="15" hidden="1" customHeight="1" x14ac:dyDescent="0.25">
      <c r="A1060" t="s">
        <v>560</v>
      </c>
      <c r="B1060" t="s">
        <v>40</v>
      </c>
      <c r="C1060" t="s">
        <v>427</v>
      </c>
      <c r="D1060" t="s">
        <v>269</v>
      </c>
      <c r="E1060" t="s">
        <v>151</v>
      </c>
      <c r="F1060">
        <v>2022</v>
      </c>
      <c r="G1060" s="84">
        <v>1.72</v>
      </c>
      <c r="J1060" s="88"/>
      <c r="L1060" s="93"/>
      <c r="N1060" s="83"/>
      <c r="P1060" t="s">
        <v>425</v>
      </c>
      <c r="Q1060" s="28"/>
      <c r="R1060"/>
      <c r="S1060"/>
      <c r="T1060" s="21"/>
      <c r="U1060" s="21"/>
      <c r="W1060" s="12"/>
      <c r="X1060"/>
      <c r="Z1060" t="s">
        <v>428</v>
      </c>
      <c r="AA1060" t="s">
        <v>304</v>
      </c>
    </row>
    <row r="1061" spans="1:27" ht="15" hidden="1" customHeight="1" x14ac:dyDescent="0.25">
      <c r="A1061" t="s">
        <v>560</v>
      </c>
      <c r="B1061" t="s">
        <v>40</v>
      </c>
      <c r="C1061" t="s">
        <v>427</v>
      </c>
      <c r="D1061" t="s">
        <v>269</v>
      </c>
      <c r="E1061" t="s">
        <v>232</v>
      </c>
      <c r="F1061">
        <v>2022</v>
      </c>
      <c r="G1061" s="84">
        <v>0.13</v>
      </c>
      <c r="H1061" t="s">
        <v>307</v>
      </c>
      <c r="J1061" s="88"/>
      <c r="L1061" s="93"/>
      <c r="N1061" s="83"/>
      <c r="P1061" t="s">
        <v>425</v>
      </c>
      <c r="Q1061" s="28"/>
      <c r="R1061"/>
      <c r="S1061"/>
      <c r="T1061" s="21"/>
      <c r="U1061" s="21"/>
      <c r="W1061" s="12"/>
      <c r="X1061"/>
      <c r="Z1061" t="s">
        <v>428</v>
      </c>
      <c r="AA1061" t="s">
        <v>304</v>
      </c>
    </row>
    <row r="1062" spans="1:27" ht="15" hidden="1" customHeight="1" x14ac:dyDescent="0.25">
      <c r="A1062" t="s">
        <v>560</v>
      </c>
      <c r="B1062" t="s">
        <v>40</v>
      </c>
      <c r="C1062" t="s">
        <v>427</v>
      </c>
      <c r="D1062" t="s">
        <v>269</v>
      </c>
      <c r="E1062" t="s">
        <v>159</v>
      </c>
      <c r="F1062">
        <v>2022</v>
      </c>
      <c r="G1062" s="84">
        <v>1.85</v>
      </c>
      <c r="H1062" t="s">
        <v>418</v>
      </c>
      <c r="J1062" s="88"/>
      <c r="L1062" s="93"/>
      <c r="N1062" s="83"/>
      <c r="P1062" t="s">
        <v>425</v>
      </c>
      <c r="Q1062" s="28"/>
      <c r="R1062"/>
      <c r="S1062"/>
      <c r="T1062" s="21"/>
      <c r="U1062" s="21"/>
      <c r="W1062" s="12"/>
      <c r="X1062"/>
      <c r="Z1062" t="s">
        <v>428</v>
      </c>
      <c r="AA1062" t="s">
        <v>304</v>
      </c>
    </row>
    <row r="1063" spans="1:27" ht="15" hidden="1" customHeight="1" x14ac:dyDescent="0.25">
      <c r="A1063" t="s">
        <v>560</v>
      </c>
      <c r="B1063" t="s">
        <v>40</v>
      </c>
      <c r="C1063" t="s">
        <v>427</v>
      </c>
      <c r="D1063" t="s">
        <v>269</v>
      </c>
      <c r="E1063" t="s">
        <v>244</v>
      </c>
      <c r="F1063">
        <v>2022</v>
      </c>
      <c r="G1063" s="84">
        <v>0.18</v>
      </c>
      <c r="H1063" t="s">
        <v>8</v>
      </c>
      <c r="J1063" s="88"/>
      <c r="L1063" s="93"/>
      <c r="N1063" s="83"/>
      <c r="P1063" t="s">
        <v>425</v>
      </c>
      <c r="Q1063" s="28"/>
      <c r="R1063"/>
      <c r="S1063"/>
      <c r="T1063" s="21"/>
      <c r="U1063" s="21"/>
      <c r="W1063" s="12"/>
      <c r="X1063"/>
      <c r="Z1063" t="s">
        <v>428</v>
      </c>
      <c r="AA1063" t="s">
        <v>304</v>
      </c>
    </row>
    <row r="1064" spans="1:27" ht="15" hidden="1" customHeight="1" x14ac:dyDescent="0.25">
      <c r="A1064" t="s">
        <v>560</v>
      </c>
      <c r="B1064" t="s">
        <v>40</v>
      </c>
      <c r="C1064" t="s">
        <v>427</v>
      </c>
      <c r="D1064" t="s">
        <v>269</v>
      </c>
      <c r="E1064" t="s">
        <v>238</v>
      </c>
      <c r="F1064">
        <v>2022</v>
      </c>
      <c r="G1064" s="84">
        <v>0</v>
      </c>
      <c r="H1064" t="s">
        <v>10</v>
      </c>
      <c r="J1064" s="88"/>
      <c r="L1064" s="93"/>
      <c r="N1064" s="83"/>
      <c r="P1064" t="s">
        <v>425</v>
      </c>
      <c r="Q1064" s="28"/>
      <c r="R1064"/>
      <c r="S1064"/>
      <c r="T1064" s="21"/>
      <c r="U1064" s="21"/>
      <c r="W1064" s="12"/>
      <c r="X1064"/>
      <c r="Z1064" t="s">
        <v>428</v>
      </c>
      <c r="AA1064" t="s">
        <v>304</v>
      </c>
    </row>
    <row r="1065" spans="1:27" ht="15" hidden="1" customHeight="1" x14ac:dyDescent="0.25">
      <c r="A1065" t="s">
        <v>560</v>
      </c>
      <c r="B1065" t="s">
        <v>40</v>
      </c>
      <c r="C1065" t="s">
        <v>427</v>
      </c>
      <c r="D1065" t="s">
        <v>269</v>
      </c>
      <c r="E1065" t="s">
        <v>121</v>
      </c>
      <c r="F1065">
        <v>2022</v>
      </c>
      <c r="G1065" s="84">
        <v>0.99</v>
      </c>
      <c r="H1065" t="s">
        <v>418</v>
      </c>
      <c r="J1065" s="88"/>
      <c r="L1065" s="93"/>
      <c r="N1065" s="83"/>
      <c r="P1065" t="s">
        <v>425</v>
      </c>
      <c r="Q1065" s="28"/>
      <c r="R1065"/>
      <c r="S1065"/>
      <c r="T1065" s="21"/>
      <c r="U1065" s="21"/>
      <c r="W1065" s="12"/>
      <c r="X1065"/>
      <c r="Z1065" t="s">
        <v>428</v>
      </c>
      <c r="AA1065" t="s">
        <v>304</v>
      </c>
    </row>
    <row r="1066" spans="1:27" ht="15" hidden="1" customHeight="1" x14ac:dyDescent="0.25">
      <c r="A1066" t="s">
        <v>560</v>
      </c>
      <c r="B1066" t="s">
        <v>40</v>
      </c>
      <c r="C1066" t="s">
        <v>427</v>
      </c>
      <c r="D1066" t="s">
        <v>269</v>
      </c>
      <c r="E1066" t="s">
        <v>308</v>
      </c>
      <c r="F1066">
        <v>2022</v>
      </c>
      <c r="G1066" s="84">
        <v>0</v>
      </c>
      <c r="H1066" t="s">
        <v>418</v>
      </c>
      <c r="J1066" s="88"/>
      <c r="L1066" s="93"/>
      <c r="N1066" s="83"/>
      <c r="P1066" t="s">
        <v>425</v>
      </c>
      <c r="Q1066" s="28"/>
      <c r="R1066"/>
      <c r="S1066"/>
      <c r="T1066" s="21"/>
      <c r="U1066" s="21"/>
      <c r="W1066" s="12"/>
      <c r="X1066"/>
      <c r="Z1066" t="s">
        <v>428</v>
      </c>
      <c r="AA1066" t="s">
        <v>304</v>
      </c>
    </row>
    <row r="1067" spans="1:27" ht="15" hidden="1" customHeight="1" x14ac:dyDescent="0.25">
      <c r="A1067" t="s">
        <v>560</v>
      </c>
      <c r="B1067" t="s">
        <v>40</v>
      </c>
      <c r="C1067" t="s">
        <v>427</v>
      </c>
      <c r="D1067" t="s">
        <v>269</v>
      </c>
      <c r="E1067" t="s">
        <v>201</v>
      </c>
      <c r="F1067">
        <v>2022</v>
      </c>
      <c r="G1067" s="84">
        <v>0.25</v>
      </c>
      <c r="H1067" t="s">
        <v>418</v>
      </c>
      <c r="J1067" s="88"/>
      <c r="L1067" s="93"/>
      <c r="N1067" s="83"/>
      <c r="P1067" t="s">
        <v>425</v>
      </c>
      <c r="Q1067" s="28"/>
      <c r="R1067"/>
      <c r="S1067"/>
      <c r="T1067" s="21"/>
      <c r="U1067" s="21"/>
      <c r="W1067" s="12"/>
      <c r="X1067"/>
      <c r="Z1067" t="s">
        <v>428</v>
      </c>
      <c r="AA1067" t="s">
        <v>304</v>
      </c>
    </row>
    <row r="1068" spans="1:27" ht="15" hidden="1" customHeight="1" x14ac:dyDescent="0.25">
      <c r="A1068" t="s">
        <v>560</v>
      </c>
      <c r="B1068" t="s">
        <v>40</v>
      </c>
      <c r="C1068" t="s">
        <v>427</v>
      </c>
      <c r="D1068" t="s">
        <v>269</v>
      </c>
      <c r="E1068" t="s">
        <v>309</v>
      </c>
      <c r="F1068">
        <v>2022</v>
      </c>
      <c r="G1068" s="84">
        <v>0</v>
      </c>
      <c r="H1068" t="s">
        <v>10</v>
      </c>
      <c r="J1068" s="88"/>
      <c r="L1068" s="93"/>
      <c r="N1068" s="83"/>
      <c r="P1068" t="s">
        <v>425</v>
      </c>
      <c r="Q1068" s="28"/>
      <c r="R1068"/>
      <c r="S1068"/>
      <c r="T1068" s="21"/>
      <c r="U1068" s="21"/>
      <c r="W1068" s="12"/>
      <c r="X1068"/>
      <c r="Z1068" t="s">
        <v>428</v>
      </c>
      <c r="AA1068" t="s">
        <v>304</v>
      </c>
    </row>
    <row r="1069" spans="1:27" ht="15" hidden="1" customHeight="1" x14ac:dyDescent="0.25">
      <c r="A1069" t="s">
        <v>560</v>
      </c>
      <c r="B1069" t="s">
        <v>40</v>
      </c>
      <c r="C1069" t="s">
        <v>427</v>
      </c>
      <c r="D1069" t="s">
        <v>269</v>
      </c>
      <c r="E1069" t="s">
        <v>161</v>
      </c>
      <c r="F1069">
        <v>2022</v>
      </c>
      <c r="G1069" s="84">
        <v>0.62</v>
      </c>
      <c r="J1069" s="88"/>
      <c r="L1069" s="93"/>
      <c r="N1069" s="83"/>
      <c r="P1069" t="s">
        <v>425</v>
      </c>
      <c r="Q1069" s="28"/>
      <c r="R1069"/>
      <c r="S1069"/>
      <c r="T1069" s="21"/>
      <c r="U1069" s="21"/>
      <c r="W1069" s="12"/>
      <c r="X1069"/>
      <c r="Z1069" t="s">
        <v>428</v>
      </c>
      <c r="AA1069" t="s">
        <v>304</v>
      </c>
    </row>
    <row r="1070" spans="1:27" ht="15" hidden="1" customHeight="1" x14ac:dyDescent="0.25">
      <c r="A1070" t="s">
        <v>560</v>
      </c>
      <c r="B1070" t="s">
        <v>40</v>
      </c>
      <c r="C1070" t="s">
        <v>427</v>
      </c>
      <c r="D1070" t="s">
        <v>269</v>
      </c>
      <c r="E1070" t="s">
        <v>177</v>
      </c>
      <c r="F1070">
        <v>2022</v>
      </c>
      <c r="G1070" s="109">
        <v>0.2</v>
      </c>
      <c r="P1070" t="s">
        <v>425</v>
      </c>
      <c r="W1070" s="12"/>
      <c r="X1070"/>
      <c r="Z1070" t="s">
        <v>428</v>
      </c>
      <c r="AA1070" t="s">
        <v>304</v>
      </c>
    </row>
    <row r="1071" spans="1:27" ht="15" hidden="1" customHeight="1" x14ac:dyDescent="0.25">
      <c r="A1071" t="s">
        <v>560</v>
      </c>
      <c r="B1071" t="s">
        <v>40</v>
      </c>
      <c r="C1071" t="s">
        <v>427</v>
      </c>
      <c r="D1071" t="s">
        <v>269</v>
      </c>
      <c r="E1071" t="s">
        <v>124</v>
      </c>
      <c r="F1071">
        <v>2022</v>
      </c>
      <c r="G1071" s="84">
        <v>5.6</v>
      </c>
      <c r="J1071" s="88"/>
      <c r="L1071" s="93"/>
      <c r="N1071" s="83"/>
      <c r="P1071" t="s">
        <v>425</v>
      </c>
      <c r="Q1071" s="28"/>
      <c r="R1071"/>
      <c r="S1071"/>
      <c r="T1071" s="21"/>
      <c r="U1071" s="21"/>
      <c r="W1071" s="12"/>
      <c r="X1071"/>
      <c r="Z1071" t="s">
        <v>428</v>
      </c>
      <c r="AA1071" t="s">
        <v>304</v>
      </c>
    </row>
    <row r="1072" spans="1:27" ht="15" hidden="1" customHeight="1" x14ac:dyDescent="0.25">
      <c r="A1072" t="s">
        <v>560</v>
      </c>
      <c r="B1072" t="s">
        <v>40</v>
      </c>
      <c r="C1072" t="s">
        <v>427</v>
      </c>
      <c r="D1072" t="s">
        <v>269</v>
      </c>
      <c r="E1072" t="s">
        <v>310</v>
      </c>
      <c r="F1072">
        <v>2022</v>
      </c>
      <c r="G1072" s="84">
        <v>0.19</v>
      </c>
      <c r="J1072" s="88"/>
      <c r="L1072" s="93"/>
      <c r="N1072" s="83"/>
      <c r="P1072" t="s">
        <v>425</v>
      </c>
      <c r="Q1072" s="28"/>
      <c r="R1072"/>
      <c r="S1072"/>
      <c r="T1072" s="21"/>
      <c r="U1072" s="21"/>
      <c r="W1072" s="12"/>
      <c r="X1072"/>
      <c r="Z1072" t="s">
        <v>428</v>
      </c>
      <c r="AA1072" t="s">
        <v>304</v>
      </c>
    </row>
    <row r="1073" spans="1:27" ht="15" hidden="1" customHeight="1" x14ac:dyDescent="0.25">
      <c r="A1073" t="s">
        <v>560</v>
      </c>
      <c r="B1073" t="s">
        <v>40</v>
      </c>
      <c r="C1073" t="s">
        <v>427</v>
      </c>
      <c r="D1073" t="s">
        <v>269</v>
      </c>
      <c r="E1073" t="s">
        <v>164</v>
      </c>
      <c r="F1073">
        <v>2022</v>
      </c>
      <c r="G1073" s="84">
        <v>3.22</v>
      </c>
      <c r="J1073" s="88"/>
      <c r="L1073" s="93"/>
      <c r="N1073" s="83"/>
      <c r="P1073" t="s">
        <v>425</v>
      </c>
      <c r="Q1073" s="28"/>
      <c r="R1073"/>
      <c r="S1073"/>
      <c r="T1073" s="21"/>
      <c r="U1073" s="21"/>
      <c r="W1073" s="12"/>
      <c r="X1073"/>
      <c r="Z1073" t="s">
        <v>428</v>
      </c>
      <c r="AA1073" t="s">
        <v>304</v>
      </c>
    </row>
    <row r="1074" spans="1:27" ht="15" hidden="1" customHeight="1" x14ac:dyDescent="0.25">
      <c r="A1074" t="s">
        <v>560</v>
      </c>
      <c r="B1074" t="s">
        <v>40</v>
      </c>
      <c r="C1074" t="s">
        <v>427</v>
      </c>
      <c r="D1074" t="s">
        <v>269</v>
      </c>
      <c r="E1074" t="s">
        <v>240</v>
      </c>
      <c r="F1074">
        <v>2022</v>
      </c>
      <c r="G1074" s="84">
        <v>0.08</v>
      </c>
      <c r="J1074" s="88"/>
      <c r="L1074" s="93"/>
      <c r="N1074" s="83"/>
      <c r="P1074" t="s">
        <v>425</v>
      </c>
      <c r="Q1074" s="28"/>
      <c r="R1074"/>
      <c r="S1074"/>
      <c r="T1074" s="21"/>
      <c r="U1074" s="21"/>
      <c r="W1074" s="12"/>
      <c r="X1074"/>
      <c r="Z1074" t="s">
        <v>428</v>
      </c>
      <c r="AA1074" t="s">
        <v>304</v>
      </c>
    </row>
    <row r="1075" spans="1:27" ht="15" hidden="1" customHeight="1" x14ac:dyDescent="0.25">
      <c r="A1075" t="s">
        <v>560</v>
      </c>
      <c r="B1075" t="s">
        <v>40</v>
      </c>
      <c r="C1075" t="s">
        <v>427</v>
      </c>
      <c r="D1075" t="s">
        <v>269</v>
      </c>
      <c r="E1075" t="s">
        <v>234</v>
      </c>
      <c r="F1075">
        <v>2022</v>
      </c>
      <c r="G1075" s="84">
        <v>0.01</v>
      </c>
      <c r="J1075" s="88"/>
      <c r="L1075" s="93"/>
      <c r="N1075" s="83"/>
      <c r="P1075" t="s">
        <v>425</v>
      </c>
      <c r="Q1075" s="28"/>
      <c r="R1075"/>
      <c r="S1075"/>
      <c r="T1075" s="21"/>
      <c r="U1075" s="21"/>
      <c r="W1075" s="12"/>
      <c r="X1075"/>
      <c r="Z1075" t="s">
        <v>428</v>
      </c>
      <c r="AA1075" t="s">
        <v>304</v>
      </c>
    </row>
    <row r="1076" spans="1:27" ht="15" hidden="1" customHeight="1" x14ac:dyDescent="0.25">
      <c r="A1076" t="s">
        <v>560</v>
      </c>
      <c r="B1076" t="s">
        <v>40</v>
      </c>
      <c r="C1076" t="s">
        <v>427</v>
      </c>
      <c r="D1076" t="s">
        <v>269</v>
      </c>
      <c r="E1076" t="s">
        <v>173</v>
      </c>
      <c r="F1076">
        <v>2022</v>
      </c>
      <c r="G1076" s="84">
        <v>0.12</v>
      </c>
      <c r="J1076" s="88"/>
      <c r="L1076" s="93"/>
      <c r="N1076" s="83"/>
      <c r="P1076" t="s">
        <v>425</v>
      </c>
      <c r="Q1076" s="28"/>
      <c r="R1076"/>
      <c r="S1076"/>
      <c r="T1076" s="21"/>
      <c r="U1076" s="21"/>
      <c r="W1076" s="12"/>
      <c r="X1076"/>
      <c r="Z1076" t="s">
        <v>428</v>
      </c>
      <c r="AA1076" t="s">
        <v>304</v>
      </c>
    </row>
    <row r="1077" spans="1:27" ht="15" hidden="1" customHeight="1" x14ac:dyDescent="0.25">
      <c r="A1077" t="s">
        <v>560</v>
      </c>
      <c r="B1077" t="s">
        <v>40</v>
      </c>
      <c r="C1077" t="s">
        <v>427</v>
      </c>
      <c r="D1077" t="s">
        <v>269</v>
      </c>
      <c r="E1077" t="s">
        <v>311</v>
      </c>
      <c r="F1077">
        <v>2022</v>
      </c>
      <c r="G1077" s="84">
        <v>0.08</v>
      </c>
      <c r="J1077" s="88"/>
      <c r="L1077" s="93"/>
      <c r="N1077" s="83"/>
      <c r="P1077" t="s">
        <v>425</v>
      </c>
      <c r="Q1077" s="28"/>
      <c r="R1077"/>
      <c r="S1077"/>
      <c r="T1077" s="21"/>
      <c r="U1077" s="21"/>
      <c r="W1077" s="12"/>
      <c r="X1077"/>
      <c r="Z1077" t="s">
        <v>428</v>
      </c>
      <c r="AA1077" t="s">
        <v>304</v>
      </c>
    </row>
    <row r="1078" spans="1:27" ht="15" hidden="1" customHeight="1" x14ac:dyDescent="0.25">
      <c r="A1078" t="s">
        <v>560</v>
      </c>
      <c r="B1078" t="s">
        <v>40</v>
      </c>
      <c r="C1078" t="s">
        <v>427</v>
      </c>
      <c r="D1078" t="s">
        <v>269</v>
      </c>
      <c r="E1078" t="s">
        <v>166</v>
      </c>
      <c r="F1078">
        <v>2021</v>
      </c>
      <c r="G1078" s="84">
        <v>7.0000000000000007E-2</v>
      </c>
      <c r="J1078" s="88"/>
      <c r="L1078" s="93"/>
      <c r="N1078" s="83"/>
      <c r="P1078" t="s">
        <v>425</v>
      </c>
      <c r="Q1078" s="28"/>
      <c r="R1078"/>
      <c r="S1078"/>
      <c r="T1078" s="21"/>
      <c r="U1078" s="21"/>
      <c r="W1078" s="12"/>
      <c r="X1078"/>
      <c r="Z1078" t="s">
        <v>428</v>
      </c>
      <c r="AA1078" t="s">
        <v>304</v>
      </c>
    </row>
    <row r="1079" spans="1:27" ht="15" hidden="1" customHeight="1" x14ac:dyDescent="0.25">
      <c r="A1079" t="s">
        <v>560</v>
      </c>
      <c r="B1079" t="s">
        <v>40</v>
      </c>
      <c r="C1079" t="s">
        <v>427</v>
      </c>
      <c r="D1079" t="s">
        <v>269</v>
      </c>
      <c r="E1079" t="s">
        <v>227</v>
      </c>
      <c r="F1079">
        <v>2021</v>
      </c>
      <c r="G1079" s="84">
        <v>0.83</v>
      </c>
      <c r="J1079" s="88"/>
      <c r="L1079" s="93"/>
      <c r="N1079" s="83"/>
      <c r="P1079" t="s">
        <v>425</v>
      </c>
      <c r="Q1079" s="28"/>
      <c r="R1079"/>
      <c r="S1079"/>
      <c r="T1079" s="21"/>
      <c r="U1079" s="21"/>
      <c r="W1079" s="12"/>
      <c r="X1079"/>
      <c r="Z1079" t="s">
        <v>428</v>
      </c>
      <c r="AA1079" t="s">
        <v>304</v>
      </c>
    </row>
    <row r="1080" spans="1:27" ht="15" hidden="1" customHeight="1" x14ac:dyDescent="0.25">
      <c r="A1080" t="s">
        <v>560</v>
      </c>
      <c r="B1080" t="s">
        <v>40</v>
      </c>
      <c r="C1080" t="s">
        <v>427</v>
      </c>
      <c r="D1080" t="s">
        <v>269</v>
      </c>
      <c r="E1080" t="s">
        <v>305</v>
      </c>
      <c r="F1080">
        <v>2021</v>
      </c>
      <c r="G1080" s="84">
        <v>0.04</v>
      </c>
      <c r="J1080" s="88"/>
      <c r="L1080" s="93"/>
      <c r="N1080" s="83"/>
      <c r="P1080" t="s">
        <v>425</v>
      </c>
      <c r="Q1080" s="28"/>
      <c r="R1080"/>
      <c r="S1080"/>
      <c r="T1080" s="21"/>
      <c r="U1080" s="21"/>
      <c r="W1080" s="12"/>
      <c r="X1080"/>
      <c r="Z1080" t="s">
        <v>428</v>
      </c>
      <c r="AA1080" t="s">
        <v>304</v>
      </c>
    </row>
    <row r="1081" spans="1:27" ht="15" hidden="1" customHeight="1" x14ac:dyDescent="0.25">
      <c r="A1081" t="s">
        <v>560</v>
      </c>
      <c r="B1081" t="s">
        <v>40</v>
      </c>
      <c r="C1081" t="s">
        <v>427</v>
      </c>
      <c r="D1081" t="s">
        <v>269</v>
      </c>
      <c r="E1081" t="s">
        <v>190</v>
      </c>
      <c r="F1081">
        <v>2021</v>
      </c>
      <c r="G1081" s="84">
        <v>0.04</v>
      </c>
      <c r="J1081" s="88"/>
      <c r="L1081" s="93"/>
      <c r="N1081" s="83"/>
      <c r="P1081" t="s">
        <v>425</v>
      </c>
      <c r="Q1081" s="28"/>
      <c r="R1081"/>
      <c r="S1081"/>
      <c r="T1081" s="21"/>
      <c r="U1081" s="21"/>
      <c r="W1081" s="12"/>
      <c r="X1081"/>
      <c r="Z1081" t="s">
        <v>428</v>
      </c>
      <c r="AA1081" t="s">
        <v>304</v>
      </c>
    </row>
    <row r="1082" spans="1:27" ht="15" hidden="1" customHeight="1" x14ac:dyDescent="0.25">
      <c r="A1082" t="s">
        <v>560</v>
      </c>
      <c r="B1082" t="s">
        <v>40</v>
      </c>
      <c r="C1082" t="s">
        <v>427</v>
      </c>
      <c r="D1082" t="s">
        <v>269</v>
      </c>
      <c r="E1082" t="s">
        <v>157</v>
      </c>
      <c r="F1082">
        <v>2021</v>
      </c>
      <c r="G1082" s="84">
        <v>0.39</v>
      </c>
      <c r="J1082" s="88"/>
      <c r="L1082" s="93"/>
      <c r="N1082" s="83"/>
      <c r="P1082" t="s">
        <v>425</v>
      </c>
      <c r="Q1082" s="28"/>
      <c r="R1082"/>
      <c r="S1082"/>
      <c r="T1082" s="21"/>
      <c r="U1082" s="21"/>
      <c r="W1082" s="12"/>
      <c r="X1082"/>
      <c r="Z1082" t="s">
        <v>428</v>
      </c>
      <c r="AA1082" t="s">
        <v>304</v>
      </c>
    </row>
    <row r="1083" spans="1:27" ht="15" hidden="1" customHeight="1" x14ac:dyDescent="0.25">
      <c r="A1083" t="s">
        <v>560</v>
      </c>
      <c r="B1083" t="s">
        <v>40</v>
      </c>
      <c r="C1083" t="s">
        <v>427</v>
      </c>
      <c r="D1083" t="s">
        <v>269</v>
      </c>
      <c r="E1083" t="s">
        <v>242</v>
      </c>
      <c r="F1083">
        <v>2021</v>
      </c>
      <c r="G1083" s="84">
        <v>0.1</v>
      </c>
      <c r="J1083" s="88"/>
      <c r="L1083" s="93"/>
      <c r="N1083" s="83"/>
      <c r="P1083" t="s">
        <v>425</v>
      </c>
      <c r="Q1083" s="28"/>
      <c r="R1083"/>
      <c r="S1083"/>
      <c r="T1083" s="21"/>
      <c r="U1083" s="21"/>
      <c r="W1083" s="12"/>
      <c r="X1083"/>
      <c r="Z1083" t="s">
        <v>428</v>
      </c>
      <c r="AA1083" t="s">
        <v>304</v>
      </c>
    </row>
    <row r="1084" spans="1:27" ht="15" hidden="1" customHeight="1" x14ac:dyDescent="0.25">
      <c r="A1084" t="s">
        <v>560</v>
      </c>
      <c r="B1084" t="s">
        <v>40</v>
      </c>
      <c r="C1084" t="s">
        <v>427</v>
      </c>
      <c r="D1084" t="s">
        <v>269</v>
      </c>
      <c r="E1084" t="s">
        <v>229</v>
      </c>
      <c r="F1084">
        <v>2021</v>
      </c>
      <c r="G1084" s="84">
        <v>0.01</v>
      </c>
      <c r="J1084" s="88"/>
      <c r="L1084" s="93"/>
      <c r="N1084" s="83"/>
      <c r="P1084" t="s">
        <v>425</v>
      </c>
      <c r="Q1084" s="28"/>
      <c r="R1084"/>
      <c r="S1084"/>
      <c r="T1084" s="21"/>
      <c r="U1084" s="21"/>
      <c r="W1084" s="12"/>
      <c r="X1084"/>
      <c r="Z1084" t="s">
        <v>428</v>
      </c>
      <c r="AA1084" t="s">
        <v>304</v>
      </c>
    </row>
    <row r="1085" spans="1:27" ht="15" hidden="1" customHeight="1" x14ac:dyDescent="0.25">
      <c r="A1085" t="s">
        <v>560</v>
      </c>
      <c r="B1085" t="s">
        <v>40</v>
      </c>
      <c r="C1085" t="s">
        <v>427</v>
      </c>
      <c r="D1085" t="s">
        <v>269</v>
      </c>
      <c r="E1085" t="s">
        <v>213</v>
      </c>
      <c r="F1085">
        <v>2021</v>
      </c>
      <c r="G1085" s="84">
        <v>2.02</v>
      </c>
      <c r="J1085" s="88"/>
      <c r="L1085" s="93"/>
      <c r="N1085" s="83"/>
      <c r="P1085" t="s">
        <v>425</v>
      </c>
      <c r="Q1085" s="28"/>
      <c r="R1085"/>
      <c r="S1085"/>
      <c r="T1085" s="21"/>
      <c r="U1085" s="21"/>
      <c r="W1085" s="12"/>
      <c r="X1085"/>
      <c r="Z1085" t="s">
        <v>428</v>
      </c>
      <c r="AA1085" t="s">
        <v>304</v>
      </c>
    </row>
    <row r="1086" spans="1:27" ht="15" hidden="1" customHeight="1" x14ac:dyDescent="0.25">
      <c r="A1086" t="s">
        <v>560</v>
      </c>
      <c r="B1086" t="s">
        <v>40</v>
      </c>
      <c r="C1086" t="s">
        <v>427</v>
      </c>
      <c r="D1086" t="s">
        <v>269</v>
      </c>
      <c r="E1086" t="s">
        <v>155</v>
      </c>
      <c r="F1086">
        <v>2021</v>
      </c>
      <c r="G1086" s="84">
        <v>7.72</v>
      </c>
      <c r="J1086" s="88"/>
      <c r="L1086" s="93"/>
      <c r="N1086" s="83"/>
      <c r="P1086" t="s">
        <v>425</v>
      </c>
      <c r="Q1086" s="28"/>
      <c r="R1086"/>
      <c r="S1086"/>
      <c r="T1086" s="21"/>
      <c r="U1086" s="21"/>
      <c r="W1086" s="12"/>
      <c r="X1086"/>
      <c r="Z1086" t="s">
        <v>428</v>
      </c>
      <c r="AA1086" t="s">
        <v>304</v>
      </c>
    </row>
    <row r="1087" spans="1:27" ht="15" hidden="1" customHeight="1" x14ac:dyDescent="0.25">
      <c r="A1087" t="s">
        <v>560</v>
      </c>
      <c r="B1087" t="s">
        <v>40</v>
      </c>
      <c r="C1087" t="s">
        <v>427</v>
      </c>
      <c r="D1087" t="s">
        <v>269</v>
      </c>
      <c r="E1087" t="s">
        <v>151</v>
      </c>
      <c r="F1087">
        <v>2021</v>
      </c>
      <c r="G1087" s="84">
        <v>1.6</v>
      </c>
      <c r="J1087" s="88"/>
      <c r="L1087" s="93"/>
      <c r="N1087" s="83"/>
      <c r="P1087" t="s">
        <v>425</v>
      </c>
      <c r="Q1087" s="28"/>
      <c r="R1087"/>
      <c r="S1087"/>
      <c r="T1087" s="21"/>
      <c r="U1087" s="21"/>
      <c r="W1087" s="12"/>
      <c r="X1087"/>
      <c r="Z1087" t="s">
        <v>428</v>
      </c>
      <c r="AA1087" t="s">
        <v>304</v>
      </c>
    </row>
    <row r="1088" spans="1:27" ht="15" hidden="1" customHeight="1" x14ac:dyDescent="0.25">
      <c r="A1088" t="s">
        <v>560</v>
      </c>
      <c r="B1088" t="s">
        <v>40</v>
      </c>
      <c r="C1088" t="s">
        <v>427</v>
      </c>
      <c r="D1088" t="s">
        <v>269</v>
      </c>
      <c r="E1088" t="s">
        <v>232</v>
      </c>
      <c r="F1088">
        <v>2021</v>
      </c>
      <c r="G1088" s="84">
        <v>0.1</v>
      </c>
      <c r="H1088" t="s">
        <v>307</v>
      </c>
      <c r="J1088" s="88"/>
      <c r="L1088" s="93"/>
      <c r="N1088" s="83"/>
      <c r="P1088" t="s">
        <v>425</v>
      </c>
      <c r="Q1088" s="28"/>
      <c r="R1088"/>
      <c r="S1088"/>
      <c r="T1088" s="21"/>
      <c r="U1088" s="21"/>
      <c r="W1088" s="12"/>
      <c r="X1088"/>
      <c r="Z1088" t="s">
        <v>428</v>
      </c>
      <c r="AA1088" t="s">
        <v>304</v>
      </c>
    </row>
    <row r="1089" spans="1:27" ht="15" hidden="1" customHeight="1" x14ac:dyDescent="0.25">
      <c r="A1089" t="s">
        <v>560</v>
      </c>
      <c r="B1089" t="s">
        <v>40</v>
      </c>
      <c r="C1089" t="s">
        <v>427</v>
      </c>
      <c r="D1089" t="s">
        <v>269</v>
      </c>
      <c r="E1089" t="s">
        <v>159</v>
      </c>
      <c r="F1089">
        <v>2021</v>
      </c>
      <c r="G1089" s="84">
        <v>1.87</v>
      </c>
      <c r="H1089" t="s">
        <v>418</v>
      </c>
      <c r="J1089" s="88"/>
      <c r="L1089" s="93"/>
      <c r="N1089" s="83"/>
      <c r="P1089" t="s">
        <v>425</v>
      </c>
      <c r="Q1089" s="28"/>
      <c r="R1089"/>
      <c r="S1089"/>
      <c r="T1089" s="21"/>
      <c r="U1089" s="21"/>
      <c r="W1089" s="12"/>
      <c r="X1089"/>
      <c r="Z1089" t="s">
        <v>428</v>
      </c>
      <c r="AA1089" t="s">
        <v>304</v>
      </c>
    </row>
    <row r="1090" spans="1:27" ht="15" hidden="1" customHeight="1" x14ac:dyDescent="0.25">
      <c r="A1090" t="s">
        <v>560</v>
      </c>
      <c r="B1090" t="s">
        <v>40</v>
      </c>
      <c r="C1090" t="s">
        <v>427</v>
      </c>
      <c r="D1090" t="s">
        <v>269</v>
      </c>
      <c r="E1090" t="s">
        <v>244</v>
      </c>
      <c r="F1090">
        <v>2021</v>
      </c>
      <c r="G1090" s="84">
        <v>0.19</v>
      </c>
      <c r="H1090" t="s">
        <v>418</v>
      </c>
      <c r="J1090" s="88"/>
      <c r="L1090" s="93"/>
      <c r="N1090" s="83"/>
      <c r="P1090" t="s">
        <v>425</v>
      </c>
      <c r="Q1090" s="28"/>
      <c r="R1090"/>
      <c r="S1090"/>
      <c r="T1090" s="21"/>
      <c r="U1090" s="21"/>
      <c r="W1090" s="12"/>
      <c r="X1090"/>
      <c r="Z1090" t="s">
        <v>428</v>
      </c>
      <c r="AA1090" t="s">
        <v>304</v>
      </c>
    </row>
    <row r="1091" spans="1:27" ht="15" hidden="1" customHeight="1" x14ac:dyDescent="0.25">
      <c r="A1091" t="s">
        <v>560</v>
      </c>
      <c r="B1091" t="s">
        <v>40</v>
      </c>
      <c r="C1091" t="s">
        <v>427</v>
      </c>
      <c r="D1091" t="s">
        <v>269</v>
      </c>
      <c r="E1091" t="s">
        <v>238</v>
      </c>
      <c r="F1091">
        <v>2021</v>
      </c>
      <c r="G1091" s="84">
        <v>0</v>
      </c>
      <c r="H1091" t="s">
        <v>10</v>
      </c>
      <c r="J1091" s="88"/>
      <c r="L1091" s="93"/>
      <c r="N1091" s="83"/>
      <c r="P1091" t="s">
        <v>425</v>
      </c>
      <c r="Q1091" s="28"/>
      <c r="R1091"/>
      <c r="S1091"/>
      <c r="T1091" s="21"/>
      <c r="U1091" s="21"/>
      <c r="W1091" s="12"/>
      <c r="X1091"/>
      <c r="Z1091" t="s">
        <v>428</v>
      </c>
      <c r="AA1091" t="s">
        <v>304</v>
      </c>
    </row>
    <row r="1092" spans="1:27" ht="15" hidden="1" customHeight="1" x14ac:dyDescent="0.25">
      <c r="A1092" t="s">
        <v>560</v>
      </c>
      <c r="B1092" t="s">
        <v>40</v>
      </c>
      <c r="C1092" t="s">
        <v>427</v>
      </c>
      <c r="D1092" t="s">
        <v>269</v>
      </c>
      <c r="E1092" t="s">
        <v>121</v>
      </c>
      <c r="F1092">
        <v>2021</v>
      </c>
      <c r="G1092" s="84">
        <v>1.03</v>
      </c>
      <c r="H1092" t="s">
        <v>418</v>
      </c>
      <c r="J1092" s="88"/>
      <c r="L1092" s="93"/>
      <c r="N1092" s="83"/>
      <c r="P1092" t="s">
        <v>425</v>
      </c>
      <c r="Q1092" s="28"/>
      <c r="R1092"/>
      <c r="S1092"/>
      <c r="T1092" s="21"/>
      <c r="U1092" s="21"/>
      <c r="W1092" s="12"/>
      <c r="X1092"/>
      <c r="Z1092" t="s">
        <v>428</v>
      </c>
      <c r="AA1092" t="s">
        <v>304</v>
      </c>
    </row>
    <row r="1093" spans="1:27" ht="15" hidden="1" customHeight="1" x14ac:dyDescent="0.25">
      <c r="A1093" t="s">
        <v>560</v>
      </c>
      <c r="B1093" t="s">
        <v>40</v>
      </c>
      <c r="C1093" t="s">
        <v>427</v>
      </c>
      <c r="D1093" t="s">
        <v>269</v>
      </c>
      <c r="E1093" t="s">
        <v>308</v>
      </c>
      <c r="F1093">
        <v>2021</v>
      </c>
      <c r="G1093" s="84">
        <v>0</v>
      </c>
      <c r="H1093" t="s">
        <v>418</v>
      </c>
      <c r="J1093" s="88"/>
      <c r="L1093" s="93"/>
      <c r="N1093" s="83"/>
      <c r="P1093" t="s">
        <v>425</v>
      </c>
      <c r="Q1093" s="28"/>
      <c r="R1093"/>
      <c r="S1093"/>
      <c r="T1093" s="21"/>
      <c r="U1093" s="21"/>
      <c r="W1093" s="12"/>
      <c r="X1093"/>
      <c r="Z1093" t="s">
        <v>428</v>
      </c>
      <c r="AA1093" t="s">
        <v>304</v>
      </c>
    </row>
    <row r="1094" spans="1:27" ht="15" hidden="1" customHeight="1" x14ac:dyDescent="0.25">
      <c r="A1094" t="s">
        <v>560</v>
      </c>
      <c r="B1094" t="s">
        <v>40</v>
      </c>
      <c r="C1094" t="s">
        <v>427</v>
      </c>
      <c r="D1094" t="s">
        <v>269</v>
      </c>
      <c r="E1094" t="s">
        <v>201</v>
      </c>
      <c r="F1094">
        <v>2021</v>
      </c>
      <c r="G1094" s="84">
        <v>0.27</v>
      </c>
      <c r="H1094" t="s">
        <v>418</v>
      </c>
      <c r="J1094" s="88"/>
      <c r="L1094" s="93"/>
      <c r="N1094" s="83"/>
      <c r="P1094" t="s">
        <v>425</v>
      </c>
      <c r="Q1094" s="28"/>
      <c r="R1094"/>
      <c r="S1094"/>
      <c r="T1094" s="21"/>
      <c r="U1094" s="21"/>
      <c r="W1094" s="12"/>
      <c r="X1094"/>
      <c r="Z1094" t="s">
        <v>428</v>
      </c>
      <c r="AA1094" t="s">
        <v>304</v>
      </c>
    </row>
    <row r="1095" spans="1:27" ht="15" hidden="1" customHeight="1" x14ac:dyDescent="0.25">
      <c r="A1095" t="s">
        <v>560</v>
      </c>
      <c r="B1095" t="s">
        <v>40</v>
      </c>
      <c r="C1095" t="s">
        <v>427</v>
      </c>
      <c r="D1095" t="s">
        <v>269</v>
      </c>
      <c r="E1095" t="s">
        <v>309</v>
      </c>
      <c r="F1095">
        <v>2021</v>
      </c>
      <c r="G1095" s="84">
        <v>0</v>
      </c>
      <c r="H1095" t="s">
        <v>10</v>
      </c>
      <c r="J1095" s="88"/>
      <c r="L1095" s="93"/>
      <c r="N1095" s="83"/>
      <c r="P1095" t="s">
        <v>425</v>
      </c>
      <c r="Q1095" s="28"/>
      <c r="R1095"/>
      <c r="S1095"/>
      <c r="T1095" s="21"/>
      <c r="U1095" s="21"/>
      <c r="W1095" s="12"/>
      <c r="X1095"/>
      <c r="Z1095" t="s">
        <v>428</v>
      </c>
      <c r="AA1095" t="s">
        <v>304</v>
      </c>
    </row>
    <row r="1096" spans="1:27" ht="15" hidden="1" customHeight="1" x14ac:dyDescent="0.25">
      <c r="A1096" t="s">
        <v>560</v>
      </c>
      <c r="B1096" t="s">
        <v>40</v>
      </c>
      <c r="C1096" t="s">
        <v>427</v>
      </c>
      <c r="D1096" t="s">
        <v>269</v>
      </c>
      <c r="E1096" t="s">
        <v>161</v>
      </c>
      <c r="F1096">
        <v>2021</v>
      </c>
      <c r="G1096" s="84">
        <v>0.68</v>
      </c>
      <c r="J1096" s="88"/>
      <c r="L1096" s="93"/>
      <c r="N1096" s="83"/>
      <c r="P1096" t="s">
        <v>425</v>
      </c>
      <c r="Q1096" s="28"/>
      <c r="R1096"/>
      <c r="S1096"/>
      <c r="T1096" s="21"/>
      <c r="U1096" s="21"/>
      <c r="W1096" s="12"/>
      <c r="X1096"/>
      <c r="Z1096" t="s">
        <v>428</v>
      </c>
      <c r="AA1096" t="s">
        <v>304</v>
      </c>
    </row>
    <row r="1097" spans="1:27" ht="15" hidden="1" customHeight="1" x14ac:dyDescent="0.25">
      <c r="A1097" t="s">
        <v>560</v>
      </c>
      <c r="B1097" t="s">
        <v>40</v>
      </c>
      <c r="C1097" t="s">
        <v>427</v>
      </c>
      <c r="D1097" t="s">
        <v>269</v>
      </c>
      <c r="E1097" t="s">
        <v>177</v>
      </c>
      <c r="F1097">
        <v>2021</v>
      </c>
      <c r="G1097" s="109">
        <v>0.2</v>
      </c>
      <c r="P1097" t="s">
        <v>425</v>
      </c>
      <c r="W1097" s="12"/>
      <c r="X1097"/>
      <c r="Z1097" t="s">
        <v>428</v>
      </c>
      <c r="AA1097" t="s">
        <v>304</v>
      </c>
    </row>
    <row r="1098" spans="1:27" ht="15" hidden="1" customHeight="1" x14ac:dyDescent="0.25">
      <c r="A1098" t="s">
        <v>560</v>
      </c>
      <c r="B1098" t="s">
        <v>40</v>
      </c>
      <c r="C1098" t="s">
        <v>427</v>
      </c>
      <c r="D1098" t="s">
        <v>269</v>
      </c>
      <c r="E1098" t="s">
        <v>124</v>
      </c>
      <c r="F1098">
        <v>2021</v>
      </c>
      <c r="G1098" s="84">
        <v>6.8</v>
      </c>
      <c r="J1098" s="88"/>
      <c r="L1098" s="93"/>
      <c r="N1098" s="83"/>
      <c r="P1098" t="s">
        <v>425</v>
      </c>
      <c r="Q1098" s="28"/>
      <c r="R1098"/>
      <c r="S1098"/>
      <c r="T1098" s="21"/>
      <c r="U1098" s="21"/>
      <c r="W1098" s="12"/>
      <c r="X1098"/>
      <c r="Z1098" t="s">
        <v>428</v>
      </c>
      <c r="AA1098" t="s">
        <v>304</v>
      </c>
    </row>
    <row r="1099" spans="1:27" ht="15" hidden="1" customHeight="1" x14ac:dyDescent="0.25">
      <c r="A1099" t="s">
        <v>560</v>
      </c>
      <c r="B1099" t="s">
        <v>40</v>
      </c>
      <c r="C1099" t="s">
        <v>427</v>
      </c>
      <c r="D1099" t="s">
        <v>269</v>
      </c>
      <c r="E1099" t="s">
        <v>310</v>
      </c>
      <c r="F1099">
        <v>2021</v>
      </c>
      <c r="G1099" s="84">
        <v>0.2</v>
      </c>
      <c r="J1099" s="88"/>
      <c r="L1099" s="93"/>
      <c r="N1099" s="83"/>
      <c r="P1099" t="s">
        <v>425</v>
      </c>
      <c r="Q1099" s="28"/>
      <c r="R1099"/>
      <c r="S1099"/>
      <c r="T1099" s="21"/>
      <c r="U1099" s="21"/>
      <c r="W1099" s="12"/>
      <c r="X1099"/>
      <c r="Z1099" t="s">
        <v>428</v>
      </c>
      <c r="AA1099" t="s">
        <v>304</v>
      </c>
    </row>
    <row r="1100" spans="1:27" ht="15" hidden="1" customHeight="1" x14ac:dyDescent="0.25">
      <c r="A1100" t="s">
        <v>560</v>
      </c>
      <c r="B1100" t="s">
        <v>40</v>
      </c>
      <c r="C1100" t="s">
        <v>427</v>
      </c>
      <c r="D1100" t="s">
        <v>269</v>
      </c>
      <c r="E1100" t="s">
        <v>164</v>
      </c>
      <c r="F1100">
        <v>2021</v>
      </c>
      <c r="G1100" s="84">
        <v>5.53</v>
      </c>
      <c r="J1100" s="88"/>
      <c r="L1100" s="93"/>
      <c r="N1100" s="83"/>
      <c r="P1100" t="s">
        <v>425</v>
      </c>
      <c r="Q1100" s="28"/>
      <c r="R1100"/>
      <c r="S1100"/>
      <c r="T1100" s="21"/>
      <c r="U1100" s="21"/>
      <c r="W1100" s="12"/>
      <c r="X1100"/>
      <c r="Z1100" t="s">
        <v>428</v>
      </c>
      <c r="AA1100" t="s">
        <v>304</v>
      </c>
    </row>
    <row r="1101" spans="1:27" ht="15" hidden="1" customHeight="1" x14ac:dyDescent="0.25">
      <c r="A1101" t="s">
        <v>560</v>
      </c>
      <c r="B1101" t="s">
        <v>40</v>
      </c>
      <c r="C1101" t="s">
        <v>427</v>
      </c>
      <c r="D1101" t="s">
        <v>269</v>
      </c>
      <c r="E1101" t="s">
        <v>240</v>
      </c>
      <c r="F1101">
        <v>2021</v>
      </c>
      <c r="G1101" s="84">
        <v>7.0000000000000007E-2</v>
      </c>
      <c r="J1101" s="88"/>
      <c r="L1101" s="93"/>
      <c r="N1101" s="83"/>
      <c r="P1101" t="s">
        <v>425</v>
      </c>
      <c r="Q1101" s="28"/>
      <c r="R1101"/>
      <c r="S1101"/>
      <c r="T1101" s="21"/>
      <c r="U1101" s="21"/>
      <c r="W1101" s="12"/>
      <c r="X1101"/>
      <c r="Z1101" t="s">
        <v>428</v>
      </c>
      <c r="AA1101" t="s">
        <v>304</v>
      </c>
    </row>
    <row r="1102" spans="1:27" ht="15" hidden="1" customHeight="1" x14ac:dyDescent="0.25">
      <c r="A1102" t="s">
        <v>560</v>
      </c>
      <c r="B1102" t="s">
        <v>40</v>
      </c>
      <c r="C1102" t="s">
        <v>427</v>
      </c>
      <c r="D1102" t="s">
        <v>269</v>
      </c>
      <c r="E1102" t="s">
        <v>234</v>
      </c>
      <c r="F1102">
        <v>2021</v>
      </c>
      <c r="G1102" s="84">
        <v>0.01</v>
      </c>
      <c r="J1102" s="88"/>
      <c r="L1102" s="93"/>
      <c r="N1102" s="83"/>
      <c r="P1102" t="s">
        <v>425</v>
      </c>
      <c r="Q1102" s="28"/>
      <c r="R1102"/>
      <c r="S1102"/>
      <c r="T1102" s="21"/>
      <c r="U1102" s="21"/>
      <c r="W1102" s="12"/>
      <c r="X1102"/>
      <c r="Z1102" t="s">
        <v>428</v>
      </c>
      <c r="AA1102" t="s">
        <v>304</v>
      </c>
    </row>
    <row r="1103" spans="1:27" ht="15" hidden="1" customHeight="1" x14ac:dyDescent="0.25">
      <c r="A1103" t="s">
        <v>560</v>
      </c>
      <c r="B1103" t="s">
        <v>40</v>
      </c>
      <c r="C1103" t="s">
        <v>427</v>
      </c>
      <c r="D1103" t="s">
        <v>269</v>
      </c>
      <c r="E1103" t="s">
        <v>173</v>
      </c>
      <c r="F1103">
        <v>2021</v>
      </c>
      <c r="G1103" s="84">
        <v>0.09</v>
      </c>
      <c r="J1103" s="88"/>
      <c r="L1103" s="93"/>
      <c r="N1103" s="83"/>
      <c r="P1103" t="s">
        <v>425</v>
      </c>
      <c r="Q1103" s="28"/>
      <c r="R1103"/>
      <c r="S1103"/>
      <c r="T1103" s="21"/>
      <c r="U1103" s="21"/>
      <c r="W1103" s="12"/>
      <c r="X1103"/>
      <c r="Z1103" t="s">
        <v>428</v>
      </c>
      <c r="AA1103" t="s">
        <v>304</v>
      </c>
    </row>
    <row r="1104" spans="1:27" ht="15" hidden="1" customHeight="1" x14ac:dyDescent="0.25">
      <c r="A1104" t="s">
        <v>560</v>
      </c>
      <c r="B1104" t="s">
        <v>40</v>
      </c>
      <c r="C1104" t="s">
        <v>427</v>
      </c>
      <c r="D1104" t="s">
        <v>269</v>
      </c>
      <c r="E1104" t="s">
        <v>311</v>
      </c>
      <c r="F1104">
        <v>2021</v>
      </c>
      <c r="G1104" s="84">
        <v>0.09</v>
      </c>
      <c r="J1104" s="88"/>
      <c r="L1104" s="93"/>
      <c r="N1104" s="83"/>
      <c r="P1104" t="s">
        <v>425</v>
      </c>
      <c r="Q1104" s="28"/>
      <c r="R1104"/>
      <c r="S1104"/>
      <c r="T1104" s="21"/>
      <c r="U1104" s="21"/>
      <c r="W1104" s="12"/>
      <c r="X1104"/>
      <c r="Z1104" t="s">
        <v>428</v>
      </c>
      <c r="AA1104" t="s">
        <v>304</v>
      </c>
    </row>
    <row r="1105" spans="1:27" ht="15" hidden="1" customHeight="1" x14ac:dyDescent="0.25">
      <c r="A1105" t="s">
        <v>560</v>
      </c>
      <c r="B1105" t="s">
        <v>40</v>
      </c>
      <c r="C1105" t="s">
        <v>427</v>
      </c>
      <c r="D1105" t="s">
        <v>269</v>
      </c>
      <c r="E1105" t="s">
        <v>166</v>
      </c>
      <c r="F1105">
        <v>2020</v>
      </c>
      <c r="G1105" s="84">
        <v>0.06</v>
      </c>
      <c r="J1105" s="88"/>
      <c r="L1105" s="93"/>
      <c r="N1105" s="83"/>
      <c r="P1105" t="s">
        <v>425</v>
      </c>
      <c r="Q1105" s="28"/>
      <c r="R1105"/>
      <c r="S1105"/>
      <c r="T1105" s="21"/>
      <c r="U1105" s="21"/>
      <c r="W1105" s="12"/>
      <c r="X1105"/>
      <c r="Z1105" t="s">
        <v>428</v>
      </c>
      <c r="AA1105" t="s">
        <v>304</v>
      </c>
    </row>
    <row r="1106" spans="1:27" ht="15" hidden="1" customHeight="1" x14ac:dyDescent="0.25">
      <c r="A1106" t="s">
        <v>560</v>
      </c>
      <c r="B1106" t="s">
        <v>40</v>
      </c>
      <c r="C1106" t="s">
        <v>427</v>
      </c>
      <c r="D1106" t="s">
        <v>269</v>
      </c>
      <c r="E1106" t="s">
        <v>227</v>
      </c>
      <c r="F1106">
        <v>2020</v>
      </c>
      <c r="G1106" s="84">
        <v>0.85</v>
      </c>
      <c r="J1106" s="88"/>
      <c r="L1106" s="93"/>
      <c r="N1106" s="83"/>
      <c r="P1106" t="s">
        <v>425</v>
      </c>
      <c r="Q1106" s="28"/>
      <c r="R1106"/>
      <c r="S1106"/>
      <c r="T1106" s="21"/>
      <c r="U1106" s="21"/>
      <c r="W1106" s="12"/>
      <c r="X1106"/>
      <c r="Z1106" t="s">
        <v>428</v>
      </c>
      <c r="AA1106" t="s">
        <v>304</v>
      </c>
    </row>
    <row r="1107" spans="1:27" ht="15" hidden="1" customHeight="1" x14ac:dyDescent="0.25">
      <c r="A1107" t="s">
        <v>560</v>
      </c>
      <c r="B1107" t="s">
        <v>40</v>
      </c>
      <c r="C1107" t="s">
        <v>427</v>
      </c>
      <c r="D1107" t="s">
        <v>269</v>
      </c>
      <c r="E1107" t="s">
        <v>305</v>
      </c>
      <c r="F1107">
        <v>2020</v>
      </c>
      <c r="G1107" s="84">
        <v>0.02</v>
      </c>
      <c r="J1107" s="88"/>
      <c r="L1107" s="93"/>
      <c r="N1107" s="83"/>
      <c r="P1107" t="s">
        <v>425</v>
      </c>
      <c r="Q1107" s="28"/>
      <c r="R1107"/>
      <c r="S1107"/>
      <c r="T1107" s="21"/>
      <c r="U1107" s="21"/>
      <c r="W1107" s="12"/>
      <c r="X1107"/>
      <c r="Z1107" t="s">
        <v>428</v>
      </c>
      <c r="AA1107" t="s">
        <v>304</v>
      </c>
    </row>
    <row r="1108" spans="1:27" ht="15" hidden="1" customHeight="1" x14ac:dyDescent="0.25">
      <c r="A1108" t="s">
        <v>560</v>
      </c>
      <c r="B1108" t="s">
        <v>40</v>
      </c>
      <c r="C1108" t="s">
        <v>427</v>
      </c>
      <c r="D1108" t="s">
        <v>269</v>
      </c>
      <c r="E1108" t="s">
        <v>190</v>
      </c>
      <c r="F1108">
        <v>2020</v>
      </c>
      <c r="G1108" s="84">
        <v>0.04</v>
      </c>
      <c r="J1108" s="88"/>
      <c r="L1108" s="93"/>
      <c r="N1108" s="83"/>
      <c r="P1108" t="s">
        <v>425</v>
      </c>
      <c r="Q1108" s="28"/>
      <c r="R1108"/>
      <c r="S1108"/>
      <c r="T1108" s="21"/>
      <c r="U1108" s="21"/>
      <c r="W1108" s="12"/>
      <c r="X1108"/>
      <c r="Z1108" t="s">
        <v>428</v>
      </c>
      <c r="AA1108" t="s">
        <v>304</v>
      </c>
    </row>
    <row r="1109" spans="1:27" ht="15" hidden="1" customHeight="1" x14ac:dyDescent="0.25">
      <c r="A1109" t="s">
        <v>560</v>
      </c>
      <c r="B1109" t="s">
        <v>40</v>
      </c>
      <c r="C1109" t="s">
        <v>427</v>
      </c>
      <c r="D1109" t="s">
        <v>269</v>
      </c>
      <c r="E1109" t="s">
        <v>157</v>
      </c>
      <c r="F1109">
        <v>2020</v>
      </c>
      <c r="G1109" s="84">
        <v>0.39</v>
      </c>
      <c r="J1109" s="88"/>
      <c r="L1109" s="93"/>
      <c r="N1109" s="83"/>
      <c r="P1109" t="s">
        <v>425</v>
      </c>
      <c r="Q1109" s="28"/>
      <c r="R1109"/>
      <c r="S1109"/>
      <c r="T1109" s="21"/>
      <c r="U1109" s="21"/>
      <c r="W1109" s="12"/>
      <c r="X1109"/>
      <c r="Z1109" t="s">
        <v>428</v>
      </c>
      <c r="AA1109" t="s">
        <v>304</v>
      </c>
    </row>
    <row r="1110" spans="1:27" ht="15" hidden="1" customHeight="1" x14ac:dyDescent="0.25">
      <c r="A1110" t="s">
        <v>560</v>
      </c>
      <c r="B1110" t="s">
        <v>40</v>
      </c>
      <c r="C1110" t="s">
        <v>427</v>
      </c>
      <c r="D1110" t="s">
        <v>269</v>
      </c>
      <c r="E1110" t="s">
        <v>242</v>
      </c>
      <c r="F1110">
        <v>2020</v>
      </c>
      <c r="G1110" s="84">
        <v>0.09</v>
      </c>
      <c r="J1110" s="88"/>
      <c r="L1110" s="93"/>
      <c r="N1110" s="83"/>
      <c r="P1110" t="s">
        <v>425</v>
      </c>
      <c r="Q1110" s="28"/>
      <c r="R1110"/>
      <c r="S1110"/>
      <c r="T1110" s="21"/>
      <c r="U1110" s="21"/>
      <c r="W1110" s="12"/>
      <c r="X1110"/>
      <c r="Z1110" t="s">
        <v>428</v>
      </c>
      <c r="AA1110" t="s">
        <v>304</v>
      </c>
    </row>
    <row r="1111" spans="1:27" ht="15" hidden="1" customHeight="1" x14ac:dyDescent="0.25">
      <c r="A1111" t="s">
        <v>560</v>
      </c>
      <c r="B1111" t="s">
        <v>40</v>
      </c>
      <c r="C1111" t="s">
        <v>427</v>
      </c>
      <c r="D1111" t="s">
        <v>269</v>
      </c>
      <c r="E1111" t="s">
        <v>229</v>
      </c>
      <c r="F1111">
        <v>2020</v>
      </c>
      <c r="G1111" s="84">
        <v>0.01</v>
      </c>
      <c r="J1111" s="88"/>
      <c r="L1111" s="93"/>
      <c r="N1111" s="83"/>
      <c r="P1111" t="s">
        <v>425</v>
      </c>
      <c r="Q1111" s="28"/>
      <c r="R1111"/>
      <c r="S1111"/>
      <c r="T1111" s="21"/>
      <c r="U1111" s="21"/>
      <c r="W1111" s="12"/>
      <c r="X1111"/>
      <c r="Z1111" t="s">
        <v>428</v>
      </c>
      <c r="AA1111" t="s">
        <v>304</v>
      </c>
    </row>
    <row r="1112" spans="1:27" ht="15" hidden="1" customHeight="1" x14ac:dyDescent="0.25">
      <c r="A1112" t="s">
        <v>560</v>
      </c>
      <c r="B1112" t="s">
        <v>40</v>
      </c>
      <c r="C1112" t="s">
        <v>427</v>
      </c>
      <c r="D1112" t="s">
        <v>269</v>
      </c>
      <c r="E1112" t="s">
        <v>213</v>
      </c>
      <c r="F1112">
        <v>2020</v>
      </c>
      <c r="G1112" s="84">
        <v>1.82</v>
      </c>
      <c r="J1112" s="88"/>
      <c r="L1112" s="93"/>
      <c r="N1112" s="83"/>
      <c r="P1112" t="s">
        <v>425</v>
      </c>
      <c r="Q1112" s="28"/>
      <c r="R1112"/>
      <c r="S1112"/>
      <c r="T1112" s="21"/>
      <c r="U1112" s="21"/>
      <c r="W1112" s="12"/>
      <c r="X1112"/>
      <c r="Z1112" t="s">
        <v>428</v>
      </c>
      <c r="AA1112" t="s">
        <v>304</v>
      </c>
    </row>
    <row r="1113" spans="1:27" ht="15" hidden="1" customHeight="1" x14ac:dyDescent="0.25">
      <c r="A1113" t="s">
        <v>560</v>
      </c>
      <c r="B1113" t="s">
        <v>40</v>
      </c>
      <c r="C1113" t="s">
        <v>427</v>
      </c>
      <c r="D1113" t="s">
        <v>269</v>
      </c>
      <c r="E1113" t="s">
        <v>155</v>
      </c>
      <c r="F1113">
        <v>2020</v>
      </c>
      <c r="G1113" s="84">
        <v>7.73</v>
      </c>
      <c r="J1113" s="88"/>
      <c r="L1113" s="93"/>
      <c r="N1113" s="83"/>
      <c r="P1113" t="s">
        <v>425</v>
      </c>
      <c r="Q1113" s="28"/>
      <c r="R1113"/>
      <c r="S1113"/>
      <c r="T1113" s="21"/>
      <c r="U1113" s="21"/>
      <c r="W1113" s="12"/>
      <c r="X1113"/>
      <c r="Z1113" t="s">
        <v>428</v>
      </c>
      <c r="AA1113" t="s">
        <v>304</v>
      </c>
    </row>
    <row r="1114" spans="1:27" ht="15" hidden="1" customHeight="1" x14ac:dyDescent="0.25">
      <c r="A1114" t="s">
        <v>560</v>
      </c>
      <c r="B1114" t="s">
        <v>40</v>
      </c>
      <c r="C1114" t="s">
        <v>427</v>
      </c>
      <c r="D1114" t="s">
        <v>269</v>
      </c>
      <c r="E1114" t="s">
        <v>151</v>
      </c>
      <c r="F1114">
        <v>2020</v>
      </c>
      <c r="G1114" s="84">
        <v>1.8</v>
      </c>
      <c r="H1114" t="s">
        <v>4</v>
      </c>
      <c r="J1114" s="88"/>
      <c r="L1114" s="93"/>
      <c r="N1114" s="83"/>
      <c r="P1114" t="s">
        <v>425</v>
      </c>
      <c r="Q1114" s="28"/>
      <c r="R1114"/>
      <c r="S1114"/>
      <c r="T1114" s="21"/>
      <c r="U1114" s="21"/>
      <c r="W1114" s="12"/>
      <c r="X1114"/>
      <c r="Z1114" t="s">
        <v>428</v>
      </c>
      <c r="AA1114" t="s">
        <v>304</v>
      </c>
    </row>
    <row r="1115" spans="1:27" ht="15" hidden="1" customHeight="1" x14ac:dyDescent="0.25">
      <c r="A1115" t="s">
        <v>560</v>
      </c>
      <c r="B1115" t="s">
        <v>40</v>
      </c>
      <c r="C1115" t="s">
        <v>427</v>
      </c>
      <c r="D1115" t="s">
        <v>269</v>
      </c>
      <c r="E1115" t="s">
        <v>232</v>
      </c>
      <c r="F1115">
        <v>2020</v>
      </c>
      <c r="G1115" s="84">
        <v>0.1</v>
      </c>
      <c r="H1115" t="s">
        <v>307</v>
      </c>
      <c r="J1115" s="88"/>
      <c r="L1115" s="93"/>
      <c r="N1115" s="83"/>
      <c r="P1115" t="s">
        <v>425</v>
      </c>
      <c r="Q1115" s="28"/>
      <c r="R1115"/>
      <c r="S1115"/>
      <c r="T1115" s="21"/>
      <c r="U1115" s="21"/>
      <c r="W1115" s="12"/>
      <c r="X1115"/>
      <c r="Z1115" t="s">
        <v>428</v>
      </c>
      <c r="AA1115" t="s">
        <v>304</v>
      </c>
    </row>
    <row r="1116" spans="1:27" ht="15" hidden="1" customHeight="1" x14ac:dyDescent="0.25">
      <c r="A1116" t="s">
        <v>560</v>
      </c>
      <c r="B1116" t="s">
        <v>40</v>
      </c>
      <c r="C1116" t="s">
        <v>427</v>
      </c>
      <c r="D1116" t="s">
        <v>269</v>
      </c>
      <c r="E1116" t="s">
        <v>159</v>
      </c>
      <c r="F1116">
        <v>2020</v>
      </c>
      <c r="G1116" s="84">
        <v>1.92</v>
      </c>
      <c r="H1116" t="s">
        <v>418</v>
      </c>
      <c r="J1116" s="88"/>
      <c r="L1116" s="93"/>
      <c r="N1116" s="83"/>
      <c r="P1116" t="s">
        <v>425</v>
      </c>
      <c r="Q1116" s="28"/>
      <c r="R1116"/>
      <c r="S1116"/>
      <c r="T1116" s="21"/>
      <c r="U1116" s="21"/>
      <c r="W1116" s="12"/>
      <c r="X1116"/>
      <c r="Z1116" t="s">
        <v>428</v>
      </c>
      <c r="AA1116" t="s">
        <v>304</v>
      </c>
    </row>
    <row r="1117" spans="1:27" ht="15" hidden="1" customHeight="1" x14ac:dyDescent="0.25">
      <c r="A1117" t="s">
        <v>560</v>
      </c>
      <c r="B1117" t="s">
        <v>40</v>
      </c>
      <c r="C1117" t="s">
        <v>427</v>
      </c>
      <c r="D1117" t="s">
        <v>269</v>
      </c>
      <c r="E1117" t="s">
        <v>244</v>
      </c>
      <c r="F1117">
        <v>2020</v>
      </c>
      <c r="G1117" s="84">
        <v>0.19</v>
      </c>
      <c r="H1117" t="s">
        <v>418</v>
      </c>
      <c r="J1117" s="88"/>
      <c r="L1117" s="93"/>
      <c r="N1117" s="83"/>
      <c r="P1117" t="s">
        <v>425</v>
      </c>
      <c r="Q1117" s="28"/>
      <c r="R1117"/>
      <c r="S1117"/>
      <c r="T1117" s="21"/>
      <c r="U1117" s="21"/>
      <c r="W1117" s="12"/>
      <c r="X1117"/>
      <c r="Z1117" t="s">
        <v>428</v>
      </c>
      <c r="AA1117" t="s">
        <v>304</v>
      </c>
    </row>
    <row r="1118" spans="1:27" ht="15" hidden="1" customHeight="1" x14ac:dyDescent="0.25">
      <c r="A1118" t="s">
        <v>560</v>
      </c>
      <c r="B1118" t="s">
        <v>40</v>
      </c>
      <c r="C1118" t="s">
        <v>427</v>
      </c>
      <c r="D1118" t="s">
        <v>269</v>
      </c>
      <c r="E1118" t="s">
        <v>238</v>
      </c>
      <c r="F1118">
        <v>2020</v>
      </c>
      <c r="G1118" s="84">
        <v>0.1</v>
      </c>
      <c r="H1118" t="s">
        <v>418</v>
      </c>
      <c r="J1118" s="88"/>
      <c r="L1118" s="93"/>
      <c r="N1118" s="83"/>
      <c r="P1118" t="s">
        <v>425</v>
      </c>
      <c r="Q1118" s="28"/>
      <c r="R1118"/>
      <c r="S1118"/>
      <c r="T1118" s="21"/>
      <c r="U1118" s="21"/>
      <c r="W1118" s="12"/>
      <c r="X1118"/>
      <c r="Z1118" t="s">
        <v>428</v>
      </c>
      <c r="AA1118" t="s">
        <v>304</v>
      </c>
    </row>
    <row r="1119" spans="1:27" ht="15" hidden="1" customHeight="1" x14ac:dyDescent="0.25">
      <c r="A1119" t="s">
        <v>560</v>
      </c>
      <c r="B1119" t="s">
        <v>40</v>
      </c>
      <c r="C1119" t="s">
        <v>427</v>
      </c>
      <c r="D1119" t="s">
        <v>269</v>
      </c>
      <c r="E1119" t="s">
        <v>121</v>
      </c>
      <c r="F1119">
        <v>2020</v>
      </c>
      <c r="G1119" s="84">
        <v>1.1000000000000001</v>
      </c>
      <c r="H1119" t="s">
        <v>418</v>
      </c>
      <c r="J1119" s="88"/>
      <c r="L1119" s="93"/>
      <c r="N1119" s="83"/>
      <c r="P1119" t="s">
        <v>425</v>
      </c>
      <c r="Q1119" s="28"/>
      <c r="R1119"/>
      <c r="S1119"/>
      <c r="T1119" s="21"/>
      <c r="U1119" s="21"/>
      <c r="W1119" s="12"/>
      <c r="X1119"/>
      <c r="Z1119" t="s">
        <v>428</v>
      </c>
      <c r="AA1119" t="s">
        <v>304</v>
      </c>
    </row>
    <row r="1120" spans="1:27" ht="15" hidden="1" customHeight="1" x14ac:dyDescent="0.25">
      <c r="A1120" t="s">
        <v>560</v>
      </c>
      <c r="B1120" t="s">
        <v>40</v>
      </c>
      <c r="C1120" t="s">
        <v>427</v>
      </c>
      <c r="D1120" t="s">
        <v>269</v>
      </c>
      <c r="E1120" t="s">
        <v>308</v>
      </c>
      <c r="F1120">
        <v>2020</v>
      </c>
      <c r="G1120" s="84">
        <v>0</v>
      </c>
      <c r="H1120" t="s">
        <v>418</v>
      </c>
      <c r="J1120" s="88"/>
      <c r="L1120" s="93"/>
      <c r="N1120" s="83"/>
      <c r="P1120" t="s">
        <v>425</v>
      </c>
      <c r="Q1120" s="28"/>
      <c r="R1120"/>
      <c r="S1120"/>
      <c r="T1120" s="21"/>
      <c r="U1120" s="21"/>
      <c r="W1120" s="12"/>
      <c r="X1120"/>
      <c r="Z1120" t="s">
        <v>428</v>
      </c>
      <c r="AA1120" t="s">
        <v>304</v>
      </c>
    </row>
    <row r="1121" spans="1:27" ht="15" hidden="1" customHeight="1" x14ac:dyDescent="0.25">
      <c r="A1121" t="s">
        <v>560</v>
      </c>
      <c r="B1121" t="s">
        <v>40</v>
      </c>
      <c r="C1121" t="s">
        <v>427</v>
      </c>
      <c r="D1121" t="s">
        <v>269</v>
      </c>
      <c r="E1121" t="s">
        <v>201</v>
      </c>
      <c r="F1121">
        <v>2020</v>
      </c>
      <c r="G1121" s="84">
        <v>0.28000000000000003</v>
      </c>
      <c r="H1121" t="s">
        <v>418</v>
      </c>
      <c r="J1121" s="88"/>
      <c r="L1121" s="93"/>
      <c r="N1121" s="83"/>
      <c r="P1121" t="s">
        <v>425</v>
      </c>
      <c r="Q1121" s="28"/>
      <c r="R1121"/>
      <c r="S1121"/>
      <c r="T1121" s="21"/>
      <c r="U1121" s="21"/>
      <c r="W1121" s="12"/>
      <c r="X1121"/>
      <c r="Z1121" t="s">
        <v>428</v>
      </c>
      <c r="AA1121" t="s">
        <v>304</v>
      </c>
    </row>
    <row r="1122" spans="1:27" ht="15" hidden="1" customHeight="1" x14ac:dyDescent="0.25">
      <c r="A1122" t="s">
        <v>560</v>
      </c>
      <c r="B1122" t="s">
        <v>40</v>
      </c>
      <c r="C1122" t="s">
        <v>427</v>
      </c>
      <c r="D1122" t="s">
        <v>269</v>
      </c>
      <c r="E1122" t="s">
        <v>309</v>
      </c>
      <c r="F1122">
        <v>2020</v>
      </c>
      <c r="G1122" s="84">
        <v>0</v>
      </c>
      <c r="H1122" t="s">
        <v>10</v>
      </c>
      <c r="J1122" s="88"/>
      <c r="L1122" s="93"/>
      <c r="N1122" s="83"/>
      <c r="P1122" t="s">
        <v>425</v>
      </c>
      <c r="Q1122" s="28"/>
      <c r="R1122"/>
      <c r="S1122"/>
      <c r="T1122" s="21"/>
      <c r="U1122" s="21"/>
      <c r="W1122" s="12"/>
      <c r="X1122"/>
      <c r="Z1122" t="s">
        <v>428</v>
      </c>
      <c r="AA1122" t="s">
        <v>304</v>
      </c>
    </row>
    <row r="1123" spans="1:27" ht="15" hidden="1" customHeight="1" x14ac:dyDescent="0.25">
      <c r="A1123" t="s">
        <v>560</v>
      </c>
      <c r="B1123" t="s">
        <v>40</v>
      </c>
      <c r="C1123" t="s">
        <v>427</v>
      </c>
      <c r="D1123" t="s">
        <v>269</v>
      </c>
      <c r="E1123" t="s">
        <v>161</v>
      </c>
      <c r="F1123">
        <v>2020</v>
      </c>
      <c r="G1123" s="84">
        <v>0.61</v>
      </c>
      <c r="J1123" s="88"/>
      <c r="L1123" s="93"/>
      <c r="N1123" s="83"/>
      <c r="P1123" t="s">
        <v>425</v>
      </c>
      <c r="Q1123" s="28"/>
      <c r="R1123"/>
      <c r="S1123"/>
      <c r="T1123" s="21"/>
      <c r="U1123" s="21"/>
      <c r="W1123" s="12"/>
      <c r="X1123"/>
      <c r="Z1123" t="s">
        <v>428</v>
      </c>
      <c r="AA1123" t="s">
        <v>304</v>
      </c>
    </row>
    <row r="1124" spans="1:27" ht="15" hidden="1" customHeight="1" x14ac:dyDescent="0.25">
      <c r="A1124" t="s">
        <v>560</v>
      </c>
      <c r="B1124" t="s">
        <v>40</v>
      </c>
      <c r="C1124" t="s">
        <v>427</v>
      </c>
      <c r="D1124" t="s">
        <v>269</v>
      </c>
      <c r="E1124" t="s">
        <v>177</v>
      </c>
      <c r="F1124">
        <v>2020</v>
      </c>
      <c r="G1124" s="109">
        <v>0.2</v>
      </c>
      <c r="P1124" t="s">
        <v>425</v>
      </c>
      <c r="W1124" s="12"/>
      <c r="X1124"/>
      <c r="Z1124" t="s">
        <v>428</v>
      </c>
      <c r="AA1124" t="s">
        <v>304</v>
      </c>
    </row>
    <row r="1125" spans="1:27" ht="15" hidden="1" customHeight="1" x14ac:dyDescent="0.25">
      <c r="A1125" t="s">
        <v>560</v>
      </c>
      <c r="B1125" t="s">
        <v>40</v>
      </c>
      <c r="C1125" t="s">
        <v>427</v>
      </c>
      <c r="D1125" t="s">
        <v>269</v>
      </c>
      <c r="E1125" t="s">
        <v>124</v>
      </c>
      <c r="F1125">
        <v>2020</v>
      </c>
      <c r="G1125" s="84">
        <v>6.3</v>
      </c>
      <c r="J1125" s="88"/>
      <c r="L1125" s="93"/>
      <c r="N1125" s="83"/>
      <c r="P1125" t="s">
        <v>425</v>
      </c>
      <c r="Q1125" s="28"/>
      <c r="R1125"/>
      <c r="S1125"/>
      <c r="T1125" s="21"/>
      <c r="U1125" s="21"/>
      <c r="W1125" s="12"/>
      <c r="X1125"/>
      <c r="Z1125" t="s">
        <v>428</v>
      </c>
      <c r="AA1125" t="s">
        <v>304</v>
      </c>
    </row>
    <row r="1126" spans="1:27" ht="15" hidden="1" customHeight="1" x14ac:dyDescent="0.25">
      <c r="A1126" t="s">
        <v>560</v>
      </c>
      <c r="B1126" t="s">
        <v>40</v>
      </c>
      <c r="C1126" t="s">
        <v>427</v>
      </c>
      <c r="D1126" t="s">
        <v>269</v>
      </c>
      <c r="E1126" t="s">
        <v>310</v>
      </c>
      <c r="F1126">
        <v>2020</v>
      </c>
      <c r="G1126" s="84">
        <v>0.22</v>
      </c>
      <c r="J1126" s="88"/>
      <c r="L1126" s="93"/>
      <c r="N1126" s="83"/>
      <c r="P1126" t="s">
        <v>425</v>
      </c>
      <c r="Q1126" s="28"/>
      <c r="R1126"/>
      <c r="S1126"/>
      <c r="T1126" s="21"/>
      <c r="U1126" s="21"/>
      <c r="W1126" s="12"/>
      <c r="X1126"/>
      <c r="Z1126" t="s">
        <v>428</v>
      </c>
      <c r="AA1126" t="s">
        <v>304</v>
      </c>
    </row>
    <row r="1127" spans="1:27" ht="15" hidden="1" customHeight="1" x14ac:dyDescent="0.25">
      <c r="A1127" t="s">
        <v>560</v>
      </c>
      <c r="B1127" t="s">
        <v>40</v>
      </c>
      <c r="C1127" t="s">
        <v>427</v>
      </c>
      <c r="D1127" t="s">
        <v>269</v>
      </c>
      <c r="E1127" t="s">
        <v>164</v>
      </c>
      <c r="F1127">
        <v>2020</v>
      </c>
      <c r="G1127" s="84">
        <v>5.23</v>
      </c>
      <c r="J1127" s="88"/>
      <c r="L1127" s="93"/>
      <c r="N1127" s="83"/>
      <c r="P1127" t="s">
        <v>425</v>
      </c>
      <c r="Q1127" s="28"/>
      <c r="R1127"/>
      <c r="S1127"/>
      <c r="T1127" s="21"/>
      <c r="U1127" s="21"/>
      <c r="W1127" s="12"/>
      <c r="X1127"/>
      <c r="Z1127" t="s">
        <v>428</v>
      </c>
      <c r="AA1127" t="s">
        <v>304</v>
      </c>
    </row>
    <row r="1128" spans="1:27" ht="15" hidden="1" customHeight="1" x14ac:dyDescent="0.25">
      <c r="A1128" t="s">
        <v>560</v>
      </c>
      <c r="B1128" t="s">
        <v>40</v>
      </c>
      <c r="C1128" t="s">
        <v>427</v>
      </c>
      <c r="D1128" t="s">
        <v>269</v>
      </c>
      <c r="E1128" t="s">
        <v>240</v>
      </c>
      <c r="F1128">
        <v>2020</v>
      </c>
      <c r="G1128" s="84">
        <v>0.09</v>
      </c>
      <c r="J1128" s="88"/>
      <c r="L1128" s="93"/>
      <c r="N1128" s="83"/>
      <c r="P1128" t="s">
        <v>425</v>
      </c>
      <c r="Q1128" s="28"/>
      <c r="R1128"/>
      <c r="S1128"/>
      <c r="T1128" s="21"/>
      <c r="U1128" s="21"/>
      <c r="W1128" s="12"/>
      <c r="X1128"/>
      <c r="Z1128" t="s">
        <v>428</v>
      </c>
      <c r="AA1128" t="s">
        <v>304</v>
      </c>
    </row>
    <row r="1129" spans="1:27" ht="15" hidden="1" customHeight="1" x14ac:dyDescent="0.25">
      <c r="A1129" t="s">
        <v>560</v>
      </c>
      <c r="B1129" t="s">
        <v>40</v>
      </c>
      <c r="C1129" t="s">
        <v>427</v>
      </c>
      <c r="D1129" t="s">
        <v>269</v>
      </c>
      <c r="E1129" t="s">
        <v>234</v>
      </c>
      <c r="F1129">
        <v>2020</v>
      </c>
      <c r="G1129" s="84">
        <v>0.02</v>
      </c>
      <c r="J1129" s="88"/>
      <c r="L1129" s="93"/>
      <c r="N1129" s="83"/>
      <c r="P1129" t="s">
        <v>425</v>
      </c>
      <c r="Q1129" s="28"/>
      <c r="R1129"/>
      <c r="S1129"/>
      <c r="T1129" s="21"/>
      <c r="U1129" s="21"/>
      <c r="W1129" s="12"/>
      <c r="X1129"/>
      <c r="Z1129" t="s">
        <v>428</v>
      </c>
      <c r="AA1129" t="s">
        <v>304</v>
      </c>
    </row>
    <row r="1130" spans="1:27" ht="15" hidden="1" customHeight="1" x14ac:dyDescent="0.25">
      <c r="A1130" t="s">
        <v>560</v>
      </c>
      <c r="B1130" t="s">
        <v>40</v>
      </c>
      <c r="C1130" t="s">
        <v>427</v>
      </c>
      <c r="D1130" t="s">
        <v>269</v>
      </c>
      <c r="E1130" t="s">
        <v>173</v>
      </c>
      <c r="F1130">
        <v>2020</v>
      </c>
      <c r="G1130" s="84">
        <v>0.09</v>
      </c>
      <c r="J1130" s="88"/>
      <c r="L1130" s="93"/>
      <c r="N1130" s="83"/>
      <c r="P1130" t="s">
        <v>425</v>
      </c>
      <c r="Q1130" s="28"/>
      <c r="R1130"/>
      <c r="S1130"/>
      <c r="T1130" s="21"/>
      <c r="U1130" s="21"/>
      <c r="W1130" s="12"/>
      <c r="X1130"/>
      <c r="Z1130" t="s">
        <v>428</v>
      </c>
      <c r="AA1130" t="s">
        <v>304</v>
      </c>
    </row>
    <row r="1131" spans="1:27" ht="15" hidden="1" customHeight="1" x14ac:dyDescent="0.25">
      <c r="A1131" t="s">
        <v>560</v>
      </c>
      <c r="B1131" t="s">
        <v>40</v>
      </c>
      <c r="C1131" t="s">
        <v>427</v>
      </c>
      <c r="D1131" t="s">
        <v>269</v>
      </c>
      <c r="E1131" t="s">
        <v>311</v>
      </c>
      <c r="F1131">
        <v>2020</v>
      </c>
      <c r="G1131" s="84">
        <v>0.08</v>
      </c>
      <c r="J1131" s="88"/>
      <c r="L1131" s="93"/>
      <c r="N1131" s="83"/>
      <c r="P1131" t="s">
        <v>425</v>
      </c>
      <c r="Q1131" s="28"/>
      <c r="R1131"/>
      <c r="S1131"/>
      <c r="T1131" s="21"/>
      <c r="U1131" s="21"/>
      <c r="W1131" s="12"/>
      <c r="X1131"/>
      <c r="Z1131" t="s">
        <v>428</v>
      </c>
      <c r="AA1131" t="s">
        <v>304</v>
      </c>
    </row>
    <row r="1132" spans="1:27" ht="15" hidden="1" customHeight="1" x14ac:dyDescent="0.25">
      <c r="B1132" t="s">
        <v>40</v>
      </c>
      <c r="C1132" t="s">
        <v>319</v>
      </c>
      <c r="D1132" t="s">
        <v>269</v>
      </c>
      <c r="E1132" t="s">
        <v>166</v>
      </c>
      <c r="F1132">
        <v>2023</v>
      </c>
      <c r="G1132" s="84">
        <v>0.63</v>
      </c>
      <c r="H1132" t="s">
        <v>8</v>
      </c>
      <c r="J1132" s="88"/>
      <c r="L1132" s="93"/>
      <c r="N1132" s="83"/>
      <c r="P1132" t="s">
        <v>425</v>
      </c>
      <c r="Q1132" s="28"/>
      <c r="R1132"/>
      <c r="S1132"/>
      <c r="T1132" s="21"/>
      <c r="U1132" s="21"/>
      <c r="W1132" s="12"/>
      <c r="X1132"/>
      <c r="Z1132" t="s">
        <v>429</v>
      </c>
      <c r="AA1132" t="s">
        <v>304</v>
      </c>
    </row>
    <row r="1133" spans="1:27" ht="15" hidden="1" customHeight="1" x14ac:dyDescent="0.25">
      <c r="B1133" t="s">
        <v>40</v>
      </c>
      <c r="C1133" t="s">
        <v>319</v>
      </c>
      <c r="D1133" t="s">
        <v>269</v>
      </c>
      <c r="E1133" t="s">
        <v>227</v>
      </c>
      <c r="F1133">
        <v>2023</v>
      </c>
      <c r="G1133" s="84">
        <v>3.18</v>
      </c>
      <c r="H1133" t="s">
        <v>418</v>
      </c>
      <c r="J1133" s="88"/>
      <c r="L1133" s="93"/>
      <c r="N1133" s="83"/>
      <c r="P1133" t="s">
        <v>425</v>
      </c>
      <c r="Q1133" s="28"/>
      <c r="R1133"/>
      <c r="S1133"/>
      <c r="T1133" s="21"/>
      <c r="U1133" s="21"/>
      <c r="W1133" s="12"/>
      <c r="X1133"/>
      <c r="Z1133" t="s">
        <v>429</v>
      </c>
      <c r="AA1133" t="s">
        <v>304</v>
      </c>
    </row>
    <row r="1134" spans="1:27" ht="15" hidden="1" customHeight="1" x14ac:dyDescent="0.25">
      <c r="B1134" t="s">
        <v>40</v>
      </c>
      <c r="C1134" t="s">
        <v>319</v>
      </c>
      <c r="D1134" t="s">
        <v>269</v>
      </c>
      <c r="E1134" t="s">
        <v>305</v>
      </c>
      <c r="F1134">
        <v>2023</v>
      </c>
      <c r="G1134" s="84">
        <v>0.12</v>
      </c>
      <c r="H1134" t="s">
        <v>418</v>
      </c>
      <c r="J1134" s="88"/>
      <c r="L1134" s="93"/>
      <c r="N1134" s="83"/>
      <c r="P1134" t="s">
        <v>425</v>
      </c>
      <c r="Q1134" s="28"/>
      <c r="R1134"/>
      <c r="S1134"/>
      <c r="T1134" s="21"/>
      <c r="U1134" s="21"/>
      <c r="W1134" s="12"/>
      <c r="X1134"/>
      <c r="Z1134" t="s">
        <v>429</v>
      </c>
      <c r="AA1134" t="s">
        <v>304</v>
      </c>
    </row>
    <row r="1135" spans="1:27" ht="15" hidden="1" customHeight="1" x14ac:dyDescent="0.25">
      <c r="B1135" t="s">
        <v>40</v>
      </c>
      <c r="C1135" t="s">
        <v>319</v>
      </c>
      <c r="D1135" t="s">
        <v>269</v>
      </c>
      <c r="E1135" t="s">
        <v>190</v>
      </c>
      <c r="F1135">
        <v>2023</v>
      </c>
      <c r="G1135" s="84">
        <v>0.03</v>
      </c>
      <c r="H1135" t="s">
        <v>418</v>
      </c>
      <c r="J1135" s="88"/>
      <c r="L1135" s="93"/>
      <c r="N1135" s="83"/>
      <c r="P1135" t="s">
        <v>425</v>
      </c>
      <c r="Q1135" s="28"/>
      <c r="R1135"/>
      <c r="S1135"/>
      <c r="T1135" s="21"/>
      <c r="U1135" s="21"/>
      <c r="W1135" s="12"/>
      <c r="X1135"/>
      <c r="Z1135" t="s">
        <v>429</v>
      </c>
      <c r="AA1135" t="s">
        <v>304</v>
      </c>
    </row>
    <row r="1136" spans="1:27" ht="15" hidden="1" customHeight="1" x14ac:dyDescent="0.25">
      <c r="B1136" t="s">
        <v>40</v>
      </c>
      <c r="C1136" t="s">
        <v>319</v>
      </c>
      <c r="D1136" t="s">
        <v>269</v>
      </c>
      <c r="E1136" t="s">
        <v>157</v>
      </c>
      <c r="F1136">
        <v>2023</v>
      </c>
      <c r="G1136" s="84">
        <v>0.37</v>
      </c>
      <c r="H1136" t="s">
        <v>418</v>
      </c>
      <c r="J1136" s="88"/>
      <c r="L1136" s="93"/>
      <c r="N1136" s="83"/>
      <c r="P1136" t="s">
        <v>425</v>
      </c>
      <c r="Q1136" s="28"/>
      <c r="R1136"/>
      <c r="S1136"/>
      <c r="T1136" s="21"/>
      <c r="U1136" s="21"/>
      <c r="W1136" s="12"/>
      <c r="X1136"/>
      <c r="Z1136" t="s">
        <v>429</v>
      </c>
      <c r="AA1136" t="s">
        <v>304</v>
      </c>
    </row>
    <row r="1137" spans="2:27" ht="15" hidden="1" customHeight="1" x14ac:dyDescent="0.25">
      <c r="B1137" t="s">
        <v>40</v>
      </c>
      <c r="C1137" t="s">
        <v>319</v>
      </c>
      <c r="D1137" t="s">
        <v>269</v>
      </c>
      <c r="E1137" t="s">
        <v>242</v>
      </c>
      <c r="F1137">
        <v>2023</v>
      </c>
      <c r="G1137" s="84">
        <v>0</v>
      </c>
      <c r="H1137" t="s">
        <v>418</v>
      </c>
      <c r="J1137" s="88"/>
      <c r="L1137" s="93"/>
      <c r="N1137" s="83"/>
      <c r="P1137" t="s">
        <v>425</v>
      </c>
      <c r="Q1137" s="28"/>
      <c r="R1137"/>
      <c r="S1137"/>
      <c r="T1137" s="21"/>
      <c r="U1137" s="21"/>
      <c r="W1137" s="12"/>
      <c r="X1137"/>
      <c r="Z1137" t="s">
        <v>429</v>
      </c>
      <c r="AA1137" t="s">
        <v>304</v>
      </c>
    </row>
    <row r="1138" spans="2:27" ht="15" hidden="1" customHeight="1" x14ac:dyDescent="0.25">
      <c r="B1138" t="s">
        <v>40</v>
      </c>
      <c r="C1138" t="s">
        <v>319</v>
      </c>
      <c r="D1138" t="s">
        <v>269</v>
      </c>
      <c r="E1138" t="s">
        <v>229</v>
      </c>
      <c r="F1138">
        <v>2023</v>
      </c>
      <c r="G1138" s="84">
        <v>0.01</v>
      </c>
      <c r="H1138" t="s">
        <v>418</v>
      </c>
      <c r="J1138" s="88"/>
      <c r="L1138" s="93"/>
      <c r="N1138" s="83"/>
      <c r="P1138" t="s">
        <v>425</v>
      </c>
      <c r="Q1138" s="28"/>
      <c r="R1138"/>
      <c r="S1138"/>
      <c r="T1138" s="21"/>
      <c r="U1138" s="21"/>
      <c r="W1138" s="12"/>
      <c r="X1138"/>
      <c r="Z1138" t="s">
        <v>429</v>
      </c>
      <c r="AA1138" t="s">
        <v>304</v>
      </c>
    </row>
    <row r="1139" spans="2:27" ht="15" hidden="1" customHeight="1" x14ac:dyDescent="0.25">
      <c r="B1139" t="s">
        <v>40</v>
      </c>
      <c r="C1139" t="s">
        <v>319</v>
      </c>
      <c r="D1139" t="s">
        <v>269</v>
      </c>
      <c r="E1139" t="s">
        <v>213</v>
      </c>
      <c r="F1139">
        <v>2023</v>
      </c>
      <c r="G1139" s="84">
        <v>15.93</v>
      </c>
      <c r="H1139" t="s">
        <v>418</v>
      </c>
      <c r="J1139" s="88"/>
      <c r="L1139" s="93"/>
      <c r="N1139" s="83"/>
      <c r="P1139" t="s">
        <v>425</v>
      </c>
      <c r="Q1139" s="28"/>
      <c r="R1139"/>
      <c r="S1139"/>
      <c r="T1139" s="21"/>
      <c r="U1139" s="21"/>
      <c r="W1139" s="12"/>
      <c r="X1139"/>
      <c r="Z1139" t="s">
        <v>429</v>
      </c>
      <c r="AA1139" t="s">
        <v>304</v>
      </c>
    </row>
    <row r="1140" spans="2:27" ht="15" hidden="1" customHeight="1" x14ac:dyDescent="0.25">
      <c r="B1140" t="s">
        <v>40</v>
      </c>
      <c r="C1140" t="s">
        <v>319</v>
      </c>
      <c r="D1140" t="s">
        <v>269</v>
      </c>
      <c r="E1140" t="s">
        <v>155</v>
      </c>
      <c r="F1140">
        <v>2023</v>
      </c>
      <c r="G1140" s="84">
        <v>50.09</v>
      </c>
      <c r="H1140" t="s">
        <v>418</v>
      </c>
      <c r="J1140" s="88"/>
      <c r="L1140" s="93"/>
      <c r="N1140" s="83"/>
      <c r="P1140" t="s">
        <v>425</v>
      </c>
      <c r="Q1140" s="28"/>
      <c r="R1140"/>
      <c r="S1140"/>
      <c r="T1140" s="21"/>
      <c r="U1140" s="21"/>
      <c r="W1140" s="12"/>
      <c r="X1140"/>
      <c r="Z1140" t="s">
        <v>429</v>
      </c>
      <c r="AA1140" t="s">
        <v>304</v>
      </c>
    </row>
    <row r="1141" spans="2:27" ht="15" hidden="1" customHeight="1" x14ac:dyDescent="0.25">
      <c r="B1141" t="s">
        <v>40</v>
      </c>
      <c r="C1141" t="s">
        <v>319</v>
      </c>
      <c r="D1141" t="s">
        <v>269</v>
      </c>
      <c r="E1141" t="s">
        <v>151</v>
      </c>
      <c r="F1141">
        <v>2023</v>
      </c>
      <c r="G1141" s="84">
        <v>5.92</v>
      </c>
      <c r="H1141" t="s">
        <v>418</v>
      </c>
      <c r="J1141" s="88"/>
      <c r="L1141" s="93"/>
      <c r="N1141" s="83"/>
      <c r="P1141" t="s">
        <v>425</v>
      </c>
      <c r="Q1141" s="28"/>
      <c r="R1141"/>
      <c r="S1141"/>
      <c r="T1141" s="21"/>
      <c r="U1141" s="21"/>
      <c r="W1141" s="12"/>
      <c r="X1141"/>
      <c r="Z1141" t="s">
        <v>429</v>
      </c>
      <c r="AA1141" t="s">
        <v>304</v>
      </c>
    </row>
    <row r="1142" spans="2:27" ht="15" hidden="1" customHeight="1" x14ac:dyDescent="0.25">
      <c r="B1142" t="s">
        <v>40</v>
      </c>
      <c r="C1142" t="s">
        <v>319</v>
      </c>
      <c r="D1142" t="s">
        <v>269</v>
      </c>
      <c r="E1142" t="s">
        <v>232</v>
      </c>
      <c r="F1142">
        <v>2023</v>
      </c>
      <c r="G1142" s="84">
        <v>0.43</v>
      </c>
      <c r="H1142" t="s">
        <v>418</v>
      </c>
      <c r="J1142" s="88"/>
      <c r="L1142" s="93"/>
      <c r="N1142" s="83"/>
      <c r="P1142" t="s">
        <v>425</v>
      </c>
      <c r="Q1142" s="28"/>
      <c r="R1142"/>
      <c r="S1142"/>
      <c r="T1142" s="21"/>
      <c r="U1142" s="21"/>
      <c r="W1142" s="12"/>
      <c r="X1142"/>
      <c r="Z1142" t="s">
        <v>429</v>
      </c>
      <c r="AA1142" t="s">
        <v>304</v>
      </c>
    </row>
    <row r="1143" spans="2:27" ht="15" hidden="1" customHeight="1" x14ac:dyDescent="0.25">
      <c r="B1143" t="s">
        <v>40</v>
      </c>
      <c r="C1143" t="s">
        <v>319</v>
      </c>
      <c r="D1143" t="s">
        <v>269</v>
      </c>
      <c r="E1143" t="s">
        <v>159</v>
      </c>
      <c r="F1143">
        <v>2023</v>
      </c>
      <c r="G1143" s="84">
        <v>99</v>
      </c>
      <c r="H1143" t="s">
        <v>418</v>
      </c>
      <c r="J1143" s="88"/>
      <c r="L1143" s="93"/>
      <c r="N1143" s="83"/>
      <c r="P1143" t="s">
        <v>425</v>
      </c>
      <c r="Q1143" s="28"/>
      <c r="R1143"/>
      <c r="S1143"/>
      <c r="T1143" s="21"/>
      <c r="U1143" s="21"/>
      <c r="W1143" s="12"/>
      <c r="X1143"/>
      <c r="Z1143" t="s">
        <v>429</v>
      </c>
      <c r="AA1143" t="s">
        <v>304</v>
      </c>
    </row>
    <row r="1144" spans="2:27" ht="15" hidden="1" customHeight="1" x14ac:dyDescent="0.25">
      <c r="B1144" t="s">
        <v>40</v>
      </c>
      <c r="C1144" t="s">
        <v>319</v>
      </c>
      <c r="D1144" t="s">
        <v>269</v>
      </c>
      <c r="E1144" t="s">
        <v>244</v>
      </c>
      <c r="F1144">
        <v>2023</v>
      </c>
      <c r="G1144" s="84">
        <v>0.28000000000000003</v>
      </c>
      <c r="H1144" t="s">
        <v>8</v>
      </c>
      <c r="J1144" s="88"/>
      <c r="L1144" s="93"/>
      <c r="N1144" s="83"/>
      <c r="P1144" t="s">
        <v>425</v>
      </c>
      <c r="Q1144" s="28"/>
      <c r="R1144"/>
      <c r="S1144"/>
      <c r="T1144" s="21"/>
      <c r="U1144" s="21"/>
      <c r="W1144" s="12"/>
      <c r="X1144"/>
      <c r="Z1144" t="s">
        <v>429</v>
      </c>
      <c r="AA1144" t="s">
        <v>304</v>
      </c>
    </row>
    <row r="1145" spans="2:27" ht="15" hidden="1" customHeight="1" x14ac:dyDescent="0.25">
      <c r="B1145" t="s">
        <v>40</v>
      </c>
      <c r="C1145" t="s">
        <v>319</v>
      </c>
      <c r="D1145" t="s">
        <v>269</v>
      </c>
      <c r="E1145" t="s">
        <v>238</v>
      </c>
      <c r="F1145">
        <v>2023</v>
      </c>
      <c r="G1145" s="84">
        <v>0</v>
      </c>
      <c r="H1145" t="s">
        <v>10</v>
      </c>
      <c r="J1145" s="88"/>
      <c r="L1145" s="93"/>
      <c r="N1145" s="83"/>
      <c r="P1145" t="s">
        <v>425</v>
      </c>
      <c r="Q1145" s="28"/>
      <c r="R1145"/>
      <c r="S1145"/>
      <c r="T1145" s="21"/>
      <c r="U1145" s="21"/>
      <c r="W1145" s="12"/>
      <c r="X1145"/>
      <c r="Z1145" t="s">
        <v>429</v>
      </c>
      <c r="AA1145" t="s">
        <v>304</v>
      </c>
    </row>
    <row r="1146" spans="2:27" ht="15" hidden="1" customHeight="1" x14ac:dyDescent="0.25">
      <c r="B1146" t="s">
        <v>40</v>
      </c>
      <c r="C1146" t="s">
        <v>319</v>
      </c>
      <c r="D1146" t="s">
        <v>269</v>
      </c>
      <c r="E1146" t="s">
        <v>121</v>
      </c>
      <c r="F1146">
        <v>2023</v>
      </c>
      <c r="G1146" s="84">
        <v>0.71</v>
      </c>
      <c r="H1146" t="s">
        <v>418</v>
      </c>
      <c r="J1146" s="88"/>
      <c r="L1146" s="93"/>
      <c r="N1146" s="83"/>
      <c r="P1146" t="s">
        <v>425</v>
      </c>
      <c r="Q1146" s="28"/>
      <c r="R1146"/>
      <c r="S1146"/>
      <c r="T1146" s="21"/>
      <c r="U1146" s="21"/>
      <c r="W1146" s="12"/>
      <c r="X1146"/>
      <c r="Z1146" t="s">
        <v>429</v>
      </c>
      <c r="AA1146" t="s">
        <v>304</v>
      </c>
    </row>
    <row r="1147" spans="2:27" ht="15" hidden="1" customHeight="1" x14ac:dyDescent="0.25">
      <c r="B1147" t="s">
        <v>40</v>
      </c>
      <c r="C1147" t="s">
        <v>319</v>
      </c>
      <c r="D1147" t="s">
        <v>269</v>
      </c>
      <c r="E1147" t="s">
        <v>308</v>
      </c>
      <c r="F1147">
        <v>2023</v>
      </c>
      <c r="G1147" s="84">
        <v>0</v>
      </c>
      <c r="H1147" t="s">
        <v>418</v>
      </c>
      <c r="J1147" s="88"/>
      <c r="L1147" s="93"/>
      <c r="N1147" s="83"/>
      <c r="P1147" t="s">
        <v>425</v>
      </c>
      <c r="Q1147" s="28"/>
      <c r="R1147"/>
      <c r="S1147"/>
      <c r="T1147" s="21"/>
      <c r="U1147" s="21"/>
      <c r="W1147" s="12"/>
      <c r="X1147"/>
      <c r="Z1147" t="s">
        <v>429</v>
      </c>
      <c r="AA1147" t="s">
        <v>304</v>
      </c>
    </row>
    <row r="1148" spans="2:27" ht="15" hidden="1" customHeight="1" x14ac:dyDescent="0.25">
      <c r="B1148" t="s">
        <v>40</v>
      </c>
      <c r="C1148" t="s">
        <v>319</v>
      </c>
      <c r="D1148" t="s">
        <v>269</v>
      </c>
      <c r="E1148" t="s">
        <v>201</v>
      </c>
      <c r="F1148">
        <v>2023</v>
      </c>
      <c r="G1148" s="84">
        <v>1.75</v>
      </c>
      <c r="H1148" t="s">
        <v>6</v>
      </c>
      <c r="J1148" s="88"/>
      <c r="L1148" s="93"/>
      <c r="N1148" s="83"/>
      <c r="P1148" t="s">
        <v>425</v>
      </c>
      <c r="Q1148" s="28"/>
      <c r="R1148"/>
      <c r="S1148"/>
      <c r="T1148" s="21"/>
      <c r="U1148" s="21"/>
      <c r="W1148" s="12"/>
      <c r="X1148"/>
      <c r="Z1148" t="s">
        <v>429</v>
      </c>
      <c r="AA1148" t="s">
        <v>304</v>
      </c>
    </row>
    <row r="1149" spans="2:27" ht="15" hidden="1" customHeight="1" x14ac:dyDescent="0.25">
      <c r="B1149" t="s">
        <v>40</v>
      </c>
      <c r="C1149" t="s">
        <v>319</v>
      </c>
      <c r="D1149" t="s">
        <v>269</v>
      </c>
      <c r="E1149" t="s">
        <v>309</v>
      </c>
      <c r="F1149">
        <v>2023</v>
      </c>
      <c r="G1149" s="84">
        <v>0</v>
      </c>
      <c r="H1149" t="s">
        <v>10</v>
      </c>
      <c r="J1149" s="88"/>
      <c r="L1149" s="93"/>
      <c r="N1149" s="83"/>
      <c r="P1149" t="s">
        <v>425</v>
      </c>
      <c r="Q1149" s="28"/>
      <c r="R1149"/>
      <c r="S1149"/>
      <c r="T1149" s="21"/>
      <c r="U1149" s="21"/>
      <c r="W1149" s="12"/>
      <c r="X1149"/>
      <c r="Z1149" t="s">
        <v>429</v>
      </c>
      <c r="AA1149" t="s">
        <v>304</v>
      </c>
    </row>
    <row r="1150" spans="2:27" ht="15" hidden="1" customHeight="1" x14ac:dyDescent="0.25">
      <c r="B1150" t="s">
        <v>40</v>
      </c>
      <c r="C1150" t="s">
        <v>319</v>
      </c>
      <c r="D1150" t="s">
        <v>269</v>
      </c>
      <c r="E1150" t="s">
        <v>161</v>
      </c>
      <c r="F1150">
        <v>2023</v>
      </c>
      <c r="G1150" s="84">
        <v>1.77</v>
      </c>
      <c r="H1150" t="s">
        <v>418</v>
      </c>
      <c r="J1150" s="88"/>
      <c r="L1150" s="93"/>
      <c r="N1150" s="83"/>
      <c r="P1150" t="s">
        <v>425</v>
      </c>
      <c r="Q1150" s="28"/>
      <c r="R1150"/>
      <c r="S1150"/>
      <c r="T1150" s="21"/>
      <c r="U1150" s="21"/>
      <c r="W1150" s="12"/>
      <c r="X1150"/>
      <c r="Z1150" t="s">
        <v>429</v>
      </c>
      <c r="AA1150" t="s">
        <v>304</v>
      </c>
    </row>
    <row r="1151" spans="2:27" ht="15" hidden="1" customHeight="1" x14ac:dyDescent="0.25">
      <c r="B1151" t="s">
        <v>40</v>
      </c>
      <c r="C1151" t="s">
        <v>319</v>
      </c>
      <c r="D1151" t="s">
        <v>269</v>
      </c>
      <c r="E1151" t="s">
        <v>177</v>
      </c>
      <c r="F1151">
        <v>2023</v>
      </c>
      <c r="G1151" s="109">
        <v>0.2</v>
      </c>
      <c r="H1151" t="s">
        <v>418</v>
      </c>
      <c r="P1151" t="s">
        <v>425</v>
      </c>
      <c r="W1151" s="12"/>
      <c r="X1151"/>
      <c r="Z1151" t="s">
        <v>429</v>
      </c>
      <c r="AA1151" t="s">
        <v>304</v>
      </c>
    </row>
    <row r="1152" spans="2:27" ht="15" hidden="1" customHeight="1" x14ac:dyDescent="0.25">
      <c r="B1152" t="s">
        <v>40</v>
      </c>
      <c r="C1152" t="s">
        <v>319</v>
      </c>
      <c r="D1152" t="s">
        <v>269</v>
      </c>
      <c r="E1152" t="s">
        <v>124</v>
      </c>
      <c r="F1152">
        <v>2023</v>
      </c>
      <c r="G1152" s="84">
        <v>8.5</v>
      </c>
      <c r="H1152" t="s">
        <v>418</v>
      </c>
      <c r="J1152" s="88"/>
      <c r="L1152" s="93"/>
      <c r="N1152" s="83"/>
      <c r="P1152" t="s">
        <v>425</v>
      </c>
      <c r="Q1152" s="28"/>
      <c r="R1152"/>
      <c r="S1152"/>
      <c r="T1152" s="21"/>
      <c r="U1152" s="21"/>
      <c r="W1152" s="12"/>
      <c r="X1152"/>
      <c r="Z1152" t="s">
        <v>429</v>
      </c>
      <c r="AA1152" t="s">
        <v>304</v>
      </c>
    </row>
    <row r="1153" spans="2:27" ht="15" hidden="1" customHeight="1" x14ac:dyDescent="0.25">
      <c r="B1153" t="s">
        <v>40</v>
      </c>
      <c r="C1153" t="s">
        <v>319</v>
      </c>
      <c r="D1153" t="s">
        <v>269</v>
      </c>
      <c r="E1153" t="s">
        <v>310</v>
      </c>
      <c r="F1153">
        <v>2023</v>
      </c>
      <c r="G1153" s="84">
        <v>18.440000000000001</v>
      </c>
      <c r="H1153" t="s">
        <v>8</v>
      </c>
      <c r="J1153" s="88"/>
      <c r="L1153" s="93"/>
      <c r="N1153" s="83"/>
      <c r="P1153" t="s">
        <v>425</v>
      </c>
      <c r="Q1153" s="28"/>
      <c r="R1153"/>
      <c r="S1153"/>
      <c r="T1153" s="21"/>
      <c r="U1153" s="21"/>
      <c r="W1153" s="12"/>
      <c r="X1153"/>
      <c r="Z1153" t="s">
        <v>429</v>
      </c>
      <c r="AA1153" t="s">
        <v>304</v>
      </c>
    </row>
    <row r="1154" spans="2:27" ht="15" hidden="1" customHeight="1" x14ac:dyDescent="0.25">
      <c r="B1154" t="s">
        <v>40</v>
      </c>
      <c r="C1154" t="s">
        <v>319</v>
      </c>
      <c r="D1154" t="s">
        <v>269</v>
      </c>
      <c r="E1154" t="s">
        <v>164</v>
      </c>
      <c r="F1154">
        <v>2023</v>
      </c>
      <c r="G1154" s="84">
        <v>17.45</v>
      </c>
      <c r="J1154" s="88"/>
      <c r="L1154" s="93"/>
      <c r="N1154" s="83"/>
      <c r="P1154" t="s">
        <v>425</v>
      </c>
      <c r="Q1154" s="28"/>
      <c r="R1154"/>
      <c r="S1154"/>
      <c r="T1154" s="21"/>
      <c r="U1154" s="21"/>
      <c r="W1154" s="12"/>
      <c r="X1154"/>
      <c r="Z1154" t="s">
        <v>429</v>
      </c>
      <c r="AA1154" t="s">
        <v>304</v>
      </c>
    </row>
    <row r="1155" spans="2:27" ht="15" hidden="1" customHeight="1" x14ac:dyDescent="0.25">
      <c r="B1155" t="s">
        <v>40</v>
      </c>
      <c r="C1155" t="s">
        <v>319</v>
      </c>
      <c r="D1155" t="s">
        <v>269</v>
      </c>
      <c r="E1155" t="s">
        <v>240</v>
      </c>
      <c r="F1155">
        <v>2023</v>
      </c>
      <c r="G1155" s="84">
        <v>0.18</v>
      </c>
      <c r="J1155" s="88"/>
      <c r="L1155" s="93"/>
      <c r="N1155" s="83"/>
      <c r="P1155" t="s">
        <v>425</v>
      </c>
      <c r="Q1155" s="28"/>
      <c r="R1155"/>
      <c r="S1155"/>
      <c r="T1155" s="21"/>
      <c r="U1155" s="21"/>
      <c r="W1155" s="12"/>
      <c r="X1155"/>
      <c r="Z1155" t="s">
        <v>429</v>
      </c>
      <c r="AA1155" t="s">
        <v>304</v>
      </c>
    </row>
    <row r="1156" spans="2:27" ht="15" hidden="1" customHeight="1" x14ac:dyDescent="0.25">
      <c r="B1156" t="s">
        <v>40</v>
      </c>
      <c r="C1156" t="s">
        <v>319</v>
      </c>
      <c r="D1156" t="s">
        <v>269</v>
      </c>
      <c r="E1156" t="s">
        <v>234</v>
      </c>
      <c r="F1156">
        <v>2023</v>
      </c>
      <c r="G1156" s="84">
        <v>0.22</v>
      </c>
      <c r="J1156" s="88"/>
      <c r="L1156" s="93"/>
      <c r="N1156" s="83"/>
      <c r="P1156" t="s">
        <v>425</v>
      </c>
      <c r="Q1156" s="28"/>
      <c r="R1156"/>
      <c r="S1156"/>
      <c r="T1156" s="21"/>
      <c r="U1156" s="21"/>
      <c r="W1156" s="12"/>
      <c r="X1156"/>
      <c r="Z1156" t="s">
        <v>429</v>
      </c>
      <c r="AA1156" t="s">
        <v>304</v>
      </c>
    </row>
    <row r="1157" spans="2:27" ht="15" hidden="1" customHeight="1" x14ac:dyDescent="0.25">
      <c r="B1157" t="s">
        <v>40</v>
      </c>
      <c r="C1157" t="s">
        <v>319</v>
      </c>
      <c r="D1157" t="s">
        <v>269</v>
      </c>
      <c r="E1157" t="s">
        <v>173</v>
      </c>
      <c r="F1157">
        <v>2023</v>
      </c>
      <c r="G1157" s="84">
        <v>0.08</v>
      </c>
      <c r="J1157" s="88"/>
      <c r="L1157" s="93"/>
      <c r="N1157" s="83"/>
      <c r="P1157" t="s">
        <v>425</v>
      </c>
      <c r="Q1157" s="28"/>
      <c r="R1157"/>
      <c r="S1157"/>
      <c r="T1157" s="21"/>
      <c r="U1157" s="21"/>
      <c r="W1157" s="12"/>
      <c r="X1157"/>
      <c r="Z1157" t="s">
        <v>429</v>
      </c>
      <c r="AA1157" t="s">
        <v>304</v>
      </c>
    </row>
    <row r="1158" spans="2:27" ht="15" hidden="1" customHeight="1" x14ac:dyDescent="0.25">
      <c r="B1158" t="s">
        <v>40</v>
      </c>
      <c r="C1158" t="s">
        <v>319</v>
      </c>
      <c r="D1158" t="s">
        <v>269</v>
      </c>
      <c r="E1158" t="s">
        <v>311</v>
      </c>
      <c r="F1158">
        <v>2023</v>
      </c>
      <c r="G1158" s="84">
        <v>0.04</v>
      </c>
      <c r="J1158" s="88"/>
      <c r="L1158" s="93"/>
      <c r="N1158" s="83"/>
      <c r="P1158" t="s">
        <v>425</v>
      </c>
      <c r="Q1158" s="28"/>
      <c r="R1158"/>
      <c r="S1158"/>
      <c r="T1158" s="21"/>
      <c r="U1158" s="21"/>
      <c r="W1158" s="12"/>
      <c r="X1158"/>
      <c r="Z1158" t="s">
        <v>429</v>
      </c>
      <c r="AA1158" t="s">
        <v>304</v>
      </c>
    </row>
    <row r="1159" spans="2:27" ht="15" hidden="1" customHeight="1" x14ac:dyDescent="0.25">
      <c r="B1159" t="s">
        <v>40</v>
      </c>
      <c r="C1159" t="s">
        <v>319</v>
      </c>
      <c r="D1159" t="s">
        <v>269</v>
      </c>
      <c r="E1159" t="s">
        <v>166</v>
      </c>
      <c r="F1159">
        <v>2022</v>
      </c>
      <c r="G1159" s="84">
        <v>0.64</v>
      </c>
      <c r="J1159" s="88"/>
      <c r="L1159" s="93"/>
      <c r="N1159" s="83"/>
      <c r="P1159" t="s">
        <v>425</v>
      </c>
      <c r="Q1159" s="28" t="s">
        <v>418</v>
      </c>
      <c r="R1159"/>
      <c r="S1159"/>
      <c r="T1159" s="21"/>
      <c r="U1159" s="21"/>
      <c r="W1159" s="12"/>
      <c r="X1159"/>
      <c r="Z1159" t="s">
        <v>429</v>
      </c>
      <c r="AA1159" t="s">
        <v>304</v>
      </c>
    </row>
    <row r="1160" spans="2:27" ht="15" hidden="1" customHeight="1" x14ac:dyDescent="0.25">
      <c r="B1160" t="s">
        <v>40</v>
      </c>
      <c r="C1160" t="s">
        <v>319</v>
      </c>
      <c r="D1160" t="s">
        <v>269</v>
      </c>
      <c r="E1160" t="s">
        <v>227</v>
      </c>
      <c r="F1160">
        <v>2022</v>
      </c>
      <c r="G1160" s="84">
        <v>3.08</v>
      </c>
      <c r="J1160" s="88"/>
      <c r="L1160" s="93"/>
      <c r="N1160" s="83"/>
      <c r="P1160" t="s">
        <v>425</v>
      </c>
      <c r="Q1160" s="28" t="s">
        <v>418</v>
      </c>
      <c r="R1160"/>
      <c r="S1160"/>
      <c r="T1160" s="21"/>
      <c r="U1160" s="21"/>
      <c r="W1160" s="12"/>
      <c r="X1160"/>
      <c r="Z1160" t="s">
        <v>429</v>
      </c>
      <c r="AA1160" t="s">
        <v>304</v>
      </c>
    </row>
    <row r="1161" spans="2:27" ht="15" hidden="1" customHeight="1" x14ac:dyDescent="0.25">
      <c r="B1161" t="s">
        <v>40</v>
      </c>
      <c r="C1161" t="s">
        <v>319</v>
      </c>
      <c r="D1161" t="s">
        <v>269</v>
      </c>
      <c r="E1161" t="s">
        <v>305</v>
      </c>
      <c r="F1161">
        <v>2022</v>
      </c>
      <c r="G1161" s="84">
        <v>0.13</v>
      </c>
      <c r="J1161" s="88"/>
      <c r="L1161" s="93"/>
      <c r="N1161" s="83"/>
      <c r="P1161" t="s">
        <v>425</v>
      </c>
      <c r="Q1161" s="28" t="s">
        <v>418</v>
      </c>
      <c r="R1161"/>
      <c r="S1161"/>
      <c r="T1161" s="21"/>
      <c r="U1161" s="21"/>
      <c r="W1161" s="12"/>
      <c r="X1161"/>
      <c r="Z1161" t="s">
        <v>429</v>
      </c>
      <c r="AA1161" t="s">
        <v>304</v>
      </c>
    </row>
    <row r="1162" spans="2:27" ht="15" hidden="1" customHeight="1" x14ac:dyDescent="0.25">
      <c r="B1162" t="s">
        <v>40</v>
      </c>
      <c r="C1162" t="s">
        <v>319</v>
      </c>
      <c r="D1162" t="s">
        <v>269</v>
      </c>
      <c r="E1162" t="s">
        <v>190</v>
      </c>
      <c r="F1162">
        <v>2022</v>
      </c>
      <c r="G1162" s="84">
        <v>0.03</v>
      </c>
      <c r="J1162" s="88"/>
      <c r="L1162" s="93"/>
      <c r="N1162" s="83"/>
      <c r="P1162" t="s">
        <v>425</v>
      </c>
      <c r="Q1162" s="28" t="s">
        <v>418</v>
      </c>
      <c r="R1162"/>
      <c r="S1162"/>
      <c r="T1162" s="21"/>
      <c r="U1162" s="21"/>
      <c r="W1162" s="12"/>
      <c r="X1162"/>
      <c r="Z1162" t="s">
        <v>429</v>
      </c>
      <c r="AA1162" t="s">
        <v>304</v>
      </c>
    </row>
    <row r="1163" spans="2:27" ht="15" hidden="1" customHeight="1" x14ac:dyDescent="0.25">
      <c r="B1163" t="s">
        <v>40</v>
      </c>
      <c r="C1163" t="s">
        <v>319</v>
      </c>
      <c r="D1163" t="s">
        <v>269</v>
      </c>
      <c r="E1163" t="s">
        <v>157</v>
      </c>
      <c r="F1163">
        <v>2022</v>
      </c>
      <c r="G1163" s="84">
        <v>0.38</v>
      </c>
      <c r="J1163" s="88"/>
      <c r="L1163" s="93"/>
      <c r="N1163" s="83"/>
      <c r="P1163" t="s">
        <v>425</v>
      </c>
      <c r="Q1163" s="28" t="s">
        <v>418</v>
      </c>
      <c r="R1163"/>
      <c r="S1163"/>
      <c r="T1163" s="21"/>
      <c r="U1163" s="21"/>
      <c r="W1163" s="12"/>
      <c r="X1163"/>
      <c r="Z1163" t="s">
        <v>429</v>
      </c>
      <c r="AA1163" t="s">
        <v>304</v>
      </c>
    </row>
    <row r="1164" spans="2:27" ht="15" hidden="1" customHeight="1" x14ac:dyDescent="0.25">
      <c r="B1164" t="s">
        <v>40</v>
      </c>
      <c r="C1164" t="s">
        <v>319</v>
      </c>
      <c r="D1164" t="s">
        <v>269</v>
      </c>
      <c r="E1164" t="s">
        <v>242</v>
      </c>
      <c r="F1164">
        <v>2022</v>
      </c>
      <c r="G1164" s="84">
        <v>0.01</v>
      </c>
      <c r="J1164" s="88"/>
      <c r="L1164" s="93"/>
      <c r="N1164" s="83"/>
      <c r="P1164" t="s">
        <v>425</v>
      </c>
      <c r="Q1164" s="28" t="s">
        <v>418</v>
      </c>
      <c r="R1164"/>
      <c r="S1164"/>
      <c r="T1164" s="21"/>
      <c r="U1164" s="21"/>
      <c r="W1164" s="12"/>
      <c r="X1164"/>
      <c r="Z1164" t="s">
        <v>429</v>
      </c>
      <c r="AA1164" t="s">
        <v>304</v>
      </c>
    </row>
    <row r="1165" spans="2:27" ht="15" hidden="1" customHeight="1" x14ac:dyDescent="0.25">
      <c r="B1165" t="s">
        <v>40</v>
      </c>
      <c r="C1165" t="s">
        <v>319</v>
      </c>
      <c r="D1165" t="s">
        <v>269</v>
      </c>
      <c r="E1165" t="s">
        <v>229</v>
      </c>
      <c r="F1165">
        <v>2022</v>
      </c>
      <c r="G1165" s="84">
        <v>0.01</v>
      </c>
      <c r="J1165" s="88"/>
      <c r="L1165" s="93"/>
      <c r="N1165" s="83"/>
      <c r="P1165" t="s">
        <v>425</v>
      </c>
      <c r="Q1165" s="28" t="s">
        <v>418</v>
      </c>
      <c r="R1165"/>
      <c r="S1165"/>
      <c r="T1165" s="21"/>
      <c r="U1165" s="21"/>
      <c r="W1165" s="12"/>
      <c r="X1165"/>
      <c r="Z1165" t="s">
        <v>429</v>
      </c>
      <c r="AA1165" t="s">
        <v>304</v>
      </c>
    </row>
    <row r="1166" spans="2:27" ht="15" hidden="1" customHeight="1" x14ac:dyDescent="0.25">
      <c r="B1166" t="s">
        <v>40</v>
      </c>
      <c r="C1166" t="s">
        <v>319</v>
      </c>
      <c r="D1166" t="s">
        <v>269</v>
      </c>
      <c r="E1166" t="s">
        <v>213</v>
      </c>
      <c r="F1166">
        <v>2022</v>
      </c>
      <c r="G1166" s="84">
        <v>9.43</v>
      </c>
      <c r="J1166" s="88"/>
      <c r="L1166" s="93"/>
      <c r="N1166" s="83"/>
      <c r="P1166" t="s">
        <v>425</v>
      </c>
      <c r="Q1166" s="28" t="s">
        <v>418</v>
      </c>
      <c r="R1166"/>
      <c r="S1166"/>
      <c r="T1166" s="21"/>
      <c r="U1166" s="21"/>
      <c r="W1166" s="12"/>
      <c r="X1166"/>
      <c r="Z1166" t="s">
        <v>429</v>
      </c>
      <c r="AA1166" t="s">
        <v>304</v>
      </c>
    </row>
    <row r="1167" spans="2:27" ht="15" hidden="1" customHeight="1" x14ac:dyDescent="0.25">
      <c r="B1167" t="s">
        <v>40</v>
      </c>
      <c r="C1167" t="s">
        <v>319</v>
      </c>
      <c r="D1167" t="s">
        <v>269</v>
      </c>
      <c r="E1167" t="s">
        <v>155</v>
      </c>
      <c r="F1167">
        <v>2022</v>
      </c>
      <c r="G1167" s="84">
        <v>45.15</v>
      </c>
      <c r="J1167" s="88"/>
      <c r="L1167" s="93"/>
      <c r="N1167" s="83"/>
      <c r="P1167" t="s">
        <v>425</v>
      </c>
      <c r="Q1167" s="28" t="s">
        <v>418</v>
      </c>
      <c r="R1167"/>
      <c r="S1167"/>
      <c r="T1167" s="21"/>
      <c r="U1167" s="21"/>
      <c r="W1167" s="12"/>
      <c r="X1167"/>
      <c r="Z1167" t="s">
        <v>429</v>
      </c>
      <c r="AA1167" t="s">
        <v>304</v>
      </c>
    </row>
    <row r="1168" spans="2:27" ht="15" hidden="1" customHeight="1" x14ac:dyDescent="0.25">
      <c r="B1168" t="s">
        <v>40</v>
      </c>
      <c r="C1168" t="s">
        <v>319</v>
      </c>
      <c r="D1168" t="s">
        <v>269</v>
      </c>
      <c r="E1168" t="s">
        <v>151</v>
      </c>
      <c r="F1168">
        <v>2022</v>
      </c>
      <c r="G1168" s="84">
        <v>5.89</v>
      </c>
      <c r="J1168" s="88"/>
      <c r="L1168" s="93"/>
      <c r="N1168" s="83"/>
      <c r="P1168" t="s">
        <v>425</v>
      </c>
      <c r="Q1168" s="28" t="s">
        <v>418</v>
      </c>
      <c r="R1168"/>
      <c r="S1168"/>
      <c r="T1168" s="21"/>
      <c r="U1168" s="21"/>
      <c r="W1168" s="12"/>
      <c r="X1168"/>
      <c r="Z1168" t="s">
        <v>429</v>
      </c>
      <c r="AA1168" t="s">
        <v>304</v>
      </c>
    </row>
    <row r="1169" spans="2:27" ht="15" hidden="1" customHeight="1" x14ac:dyDescent="0.25">
      <c r="B1169" t="s">
        <v>40</v>
      </c>
      <c r="C1169" t="s">
        <v>319</v>
      </c>
      <c r="D1169" t="s">
        <v>269</v>
      </c>
      <c r="E1169" t="s">
        <v>232</v>
      </c>
      <c r="F1169">
        <v>2022</v>
      </c>
      <c r="G1169" s="84">
        <v>0.35</v>
      </c>
      <c r="J1169" s="88"/>
      <c r="L1169" s="93"/>
      <c r="N1169" s="83"/>
      <c r="P1169" t="s">
        <v>425</v>
      </c>
      <c r="Q1169" s="28" t="s">
        <v>418</v>
      </c>
      <c r="R1169"/>
      <c r="S1169"/>
      <c r="T1169" s="21"/>
      <c r="U1169" s="21"/>
      <c r="W1169" s="12"/>
      <c r="X1169"/>
      <c r="Z1169" t="s">
        <v>429</v>
      </c>
      <c r="AA1169" t="s">
        <v>304</v>
      </c>
    </row>
    <row r="1170" spans="2:27" ht="15" hidden="1" customHeight="1" x14ac:dyDescent="0.25">
      <c r="B1170" t="s">
        <v>40</v>
      </c>
      <c r="C1170" t="s">
        <v>319</v>
      </c>
      <c r="D1170" t="s">
        <v>269</v>
      </c>
      <c r="E1170" t="s">
        <v>159</v>
      </c>
      <c r="F1170">
        <v>2022</v>
      </c>
      <c r="G1170" s="84">
        <v>97.61</v>
      </c>
      <c r="J1170" s="88"/>
      <c r="L1170" s="93"/>
      <c r="N1170" s="83"/>
      <c r="P1170" t="s">
        <v>425</v>
      </c>
      <c r="Q1170" s="28" t="s">
        <v>418</v>
      </c>
      <c r="R1170"/>
      <c r="S1170"/>
      <c r="T1170" s="21"/>
      <c r="U1170" s="21"/>
      <c r="W1170" s="12"/>
      <c r="X1170"/>
      <c r="Z1170" t="s">
        <v>429</v>
      </c>
      <c r="AA1170" t="s">
        <v>304</v>
      </c>
    </row>
    <row r="1171" spans="2:27" ht="15" hidden="1" customHeight="1" x14ac:dyDescent="0.25">
      <c r="B1171" t="s">
        <v>40</v>
      </c>
      <c r="C1171" t="s">
        <v>319</v>
      </c>
      <c r="D1171" t="s">
        <v>269</v>
      </c>
      <c r="E1171" t="s">
        <v>244</v>
      </c>
      <c r="F1171">
        <v>2022</v>
      </c>
      <c r="G1171" s="84">
        <v>0.27</v>
      </c>
      <c r="H1171" t="s">
        <v>8</v>
      </c>
      <c r="J1171" s="88"/>
      <c r="L1171" s="93"/>
      <c r="N1171" s="83"/>
      <c r="P1171" t="s">
        <v>425</v>
      </c>
      <c r="Q1171" s="28" t="s">
        <v>418</v>
      </c>
      <c r="R1171"/>
      <c r="S1171"/>
      <c r="T1171" s="21"/>
      <c r="U1171" s="21"/>
      <c r="W1171" s="12"/>
      <c r="X1171"/>
      <c r="Z1171" t="s">
        <v>429</v>
      </c>
      <c r="AA1171" t="s">
        <v>304</v>
      </c>
    </row>
    <row r="1172" spans="2:27" ht="15" hidden="1" customHeight="1" x14ac:dyDescent="0.25">
      <c r="B1172" t="s">
        <v>40</v>
      </c>
      <c r="C1172" t="s">
        <v>319</v>
      </c>
      <c r="D1172" t="s">
        <v>269</v>
      </c>
      <c r="E1172" t="s">
        <v>238</v>
      </c>
      <c r="F1172">
        <v>2022</v>
      </c>
      <c r="G1172" s="84">
        <v>0</v>
      </c>
      <c r="H1172" t="s">
        <v>10</v>
      </c>
      <c r="J1172" s="88"/>
      <c r="L1172" s="93"/>
      <c r="N1172" s="83"/>
      <c r="P1172" t="s">
        <v>425</v>
      </c>
      <c r="Q1172" s="28"/>
      <c r="R1172"/>
      <c r="S1172"/>
      <c r="T1172" s="21"/>
      <c r="U1172" s="21"/>
      <c r="W1172" s="12"/>
      <c r="X1172"/>
      <c r="Z1172" t="s">
        <v>429</v>
      </c>
      <c r="AA1172" t="s">
        <v>304</v>
      </c>
    </row>
    <row r="1173" spans="2:27" ht="15" hidden="1" customHeight="1" x14ac:dyDescent="0.25">
      <c r="B1173" t="s">
        <v>40</v>
      </c>
      <c r="C1173" t="s">
        <v>319</v>
      </c>
      <c r="D1173" t="s">
        <v>269</v>
      </c>
      <c r="E1173" t="s">
        <v>121</v>
      </c>
      <c r="F1173">
        <v>2022</v>
      </c>
      <c r="G1173" s="84">
        <v>0.72</v>
      </c>
      <c r="H1173" t="s">
        <v>418</v>
      </c>
      <c r="J1173" s="88"/>
      <c r="L1173" s="93"/>
      <c r="N1173" s="83"/>
      <c r="P1173" t="s">
        <v>425</v>
      </c>
      <c r="Q1173" s="28"/>
      <c r="R1173"/>
      <c r="S1173"/>
      <c r="T1173" s="21"/>
      <c r="U1173" s="21"/>
      <c r="W1173" s="12"/>
      <c r="X1173"/>
      <c r="Z1173" t="s">
        <v>429</v>
      </c>
      <c r="AA1173" t="s">
        <v>304</v>
      </c>
    </row>
    <row r="1174" spans="2:27" ht="15" hidden="1" customHeight="1" x14ac:dyDescent="0.25">
      <c r="B1174" t="s">
        <v>40</v>
      </c>
      <c r="C1174" t="s">
        <v>319</v>
      </c>
      <c r="D1174" t="s">
        <v>269</v>
      </c>
      <c r="E1174" t="s">
        <v>308</v>
      </c>
      <c r="F1174">
        <v>2022</v>
      </c>
      <c r="G1174" s="84">
        <v>0</v>
      </c>
      <c r="H1174" t="s">
        <v>418</v>
      </c>
      <c r="J1174" s="88"/>
      <c r="L1174" s="93"/>
      <c r="N1174" s="83"/>
      <c r="P1174" t="s">
        <v>425</v>
      </c>
      <c r="Q1174" s="28"/>
      <c r="R1174"/>
      <c r="S1174"/>
      <c r="T1174" s="21"/>
      <c r="U1174" s="21"/>
      <c r="W1174" s="12"/>
      <c r="X1174"/>
      <c r="Z1174" t="s">
        <v>429</v>
      </c>
      <c r="AA1174" t="s">
        <v>304</v>
      </c>
    </row>
    <row r="1175" spans="2:27" ht="15" hidden="1" customHeight="1" x14ac:dyDescent="0.25">
      <c r="B1175" t="s">
        <v>40</v>
      </c>
      <c r="C1175" t="s">
        <v>319</v>
      </c>
      <c r="D1175" t="s">
        <v>269</v>
      </c>
      <c r="E1175" t="s">
        <v>201</v>
      </c>
      <c r="F1175">
        <v>2022</v>
      </c>
      <c r="G1175" s="84">
        <v>1.68</v>
      </c>
      <c r="H1175" t="s">
        <v>418</v>
      </c>
      <c r="J1175" s="88"/>
      <c r="L1175" s="93"/>
      <c r="N1175" s="83"/>
      <c r="P1175" t="s">
        <v>425</v>
      </c>
      <c r="Q1175" s="28"/>
      <c r="R1175"/>
      <c r="S1175"/>
      <c r="T1175" s="21"/>
      <c r="U1175" s="21"/>
      <c r="W1175" s="12"/>
      <c r="X1175"/>
      <c r="Z1175" t="s">
        <v>429</v>
      </c>
      <c r="AA1175" t="s">
        <v>304</v>
      </c>
    </row>
    <row r="1176" spans="2:27" ht="15" hidden="1" customHeight="1" x14ac:dyDescent="0.25">
      <c r="B1176" t="s">
        <v>40</v>
      </c>
      <c r="C1176" t="s">
        <v>319</v>
      </c>
      <c r="D1176" t="s">
        <v>269</v>
      </c>
      <c r="E1176" t="s">
        <v>309</v>
      </c>
      <c r="F1176">
        <v>2022</v>
      </c>
      <c r="G1176" s="84">
        <v>0</v>
      </c>
      <c r="H1176" t="s">
        <v>10</v>
      </c>
      <c r="J1176" s="88"/>
      <c r="L1176" s="93"/>
      <c r="N1176" s="83"/>
      <c r="P1176" t="s">
        <v>425</v>
      </c>
      <c r="Q1176" s="28"/>
      <c r="R1176"/>
      <c r="S1176"/>
      <c r="T1176" s="21"/>
      <c r="U1176" s="21"/>
      <c r="W1176" s="12"/>
      <c r="X1176"/>
      <c r="Z1176" t="s">
        <v>429</v>
      </c>
      <c r="AA1176" t="s">
        <v>304</v>
      </c>
    </row>
    <row r="1177" spans="2:27" ht="15" hidden="1" customHeight="1" x14ac:dyDescent="0.25">
      <c r="B1177" t="s">
        <v>40</v>
      </c>
      <c r="C1177" t="s">
        <v>319</v>
      </c>
      <c r="D1177" t="s">
        <v>269</v>
      </c>
      <c r="E1177" t="s">
        <v>161</v>
      </c>
      <c r="F1177">
        <v>2022</v>
      </c>
      <c r="G1177" s="84">
        <v>1.82</v>
      </c>
      <c r="J1177" s="88"/>
      <c r="L1177" s="93"/>
      <c r="N1177" s="83"/>
      <c r="P1177" t="s">
        <v>425</v>
      </c>
      <c r="Q1177" s="28" t="s">
        <v>418</v>
      </c>
      <c r="R1177"/>
      <c r="S1177"/>
      <c r="T1177" s="21"/>
      <c r="U1177" s="21"/>
      <c r="W1177" s="12"/>
      <c r="X1177"/>
      <c r="Z1177" t="s">
        <v>429</v>
      </c>
      <c r="AA1177" t="s">
        <v>304</v>
      </c>
    </row>
    <row r="1178" spans="2:27" ht="15" hidden="1" customHeight="1" x14ac:dyDescent="0.25">
      <c r="B1178" t="s">
        <v>40</v>
      </c>
      <c r="C1178" t="s">
        <v>319</v>
      </c>
      <c r="D1178" t="s">
        <v>269</v>
      </c>
      <c r="E1178" t="s">
        <v>177</v>
      </c>
      <c r="F1178">
        <v>2022</v>
      </c>
      <c r="G1178" s="109">
        <v>0.2</v>
      </c>
      <c r="P1178" t="s">
        <v>425</v>
      </c>
      <c r="Q1178" s="106" t="s">
        <v>418</v>
      </c>
      <c r="W1178" s="12"/>
      <c r="X1178"/>
      <c r="Z1178" t="s">
        <v>429</v>
      </c>
      <c r="AA1178" t="s">
        <v>304</v>
      </c>
    </row>
    <row r="1179" spans="2:27" ht="15" hidden="1" customHeight="1" x14ac:dyDescent="0.25">
      <c r="B1179" t="s">
        <v>40</v>
      </c>
      <c r="C1179" t="s">
        <v>319</v>
      </c>
      <c r="D1179" t="s">
        <v>269</v>
      </c>
      <c r="E1179" t="s">
        <v>124</v>
      </c>
      <c r="F1179">
        <v>2022</v>
      </c>
      <c r="G1179" s="84">
        <v>6.7</v>
      </c>
      <c r="J1179" s="88"/>
      <c r="L1179" s="93"/>
      <c r="N1179" s="83"/>
      <c r="P1179" t="s">
        <v>425</v>
      </c>
      <c r="Q1179" s="28" t="s">
        <v>418</v>
      </c>
      <c r="R1179"/>
      <c r="S1179"/>
      <c r="T1179" s="21"/>
      <c r="U1179" s="21"/>
      <c r="W1179" s="12"/>
      <c r="X1179"/>
      <c r="Z1179" t="s">
        <v>429</v>
      </c>
      <c r="AA1179" t="s">
        <v>304</v>
      </c>
    </row>
    <row r="1180" spans="2:27" ht="15" hidden="1" customHeight="1" x14ac:dyDescent="0.25">
      <c r="B1180" t="s">
        <v>40</v>
      </c>
      <c r="C1180" t="s">
        <v>319</v>
      </c>
      <c r="D1180" t="s">
        <v>269</v>
      </c>
      <c r="E1180" t="s">
        <v>310</v>
      </c>
      <c r="F1180">
        <v>2022</v>
      </c>
      <c r="G1180" s="84">
        <v>16.579999999999998</v>
      </c>
      <c r="J1180" s="88"/>
      <c r="L1180" s="93"/>
      <c r="N1180" s="83"/>
      <c r="P1180" t="s">
        <v>425</v>
      </c>
      <c r="Q1180" s="28" t="s">
        <v>418</v>
      </c>
      <c r="R1180"/>
      <c r="S1180"/>
      <c r="T1180" s="21"/>
      <c r="U1180" s="21"/>
      <c r="W1180" s="12"/>
      <c r="X1180"/>
      <c r="Z1180" t="s">
        <v>429</v>
      </c>
      <c r="AA1180" t="s">
        <v>304</v>
      </c>
    </row>
    <row r="1181" spans="2:27" ht="15" hidden="1" customHeight="1" x14ac:dyDescent="0.25">
      <c r="B1181" t="s">
        <v>40</v>
      </c>
      <c r="C1181" t="s">
        <v>319</v>
      </c>
      <c r="D1181" t="s">
        <v>269</v>
      </c>
      <c r="E1181" t="s">
        <v>164</v>
      </c>
      <c r="F1181">
        <v>2022</v>
      </c>
      <c r="G1181" s="84">
        <v>17.170000000000002</v>
      </c>
      <c r="J1181" s="88"/>
      <c r="L1181" s="93"/>
      <c r="N1181" s="83"/>
      <c r="P1181" t="s">
        <v>425</v>
      </c>
      <c r="Q1181" s="28" t="s">
        <v>418</v>
      </c>
      <c r="R1181"/>
      <c r="S1181"/>
      <c r="T1181" s="21"/>
      <c r="U1181" s="21"/>
      <c r="W1181" s="12"/>
      <c r="X1181"/>
      <c r="Z1181" t="s">
        <v>429</v>
      </c>
      <c r="AA1181" t="s">
        <v>304</v>
      </c>
    </row>
    <row r="1182" spans="2:27" ht="15" hidden="1" customHeight="1" x14ac:dyDescent="0.25">
      <c r="B1182" t="s">
        <v>40</v>
      </c>
      <c r="C1182" t="s">
        <v>319</v>
      </c>
      <c r="D1182" t="s">
        <v>269</v>
      </c>
      <c r="E1182" t="s">
        <v>240</v>
      </c>
      <c r="F1182">
        <v>2022</v>
      </c>
      <c r="G1182" s="84">
        <v>0.22</v>
      </c>
      <c r="J1182" s="88"/>
      <c r="L1182" s="93"/>
      <c r="N1182" s="83"/>
      <c r="P1182" t="s">
        <v>425</v>
      </c>
      <c r="Q1182" s="28" t="s">
        <v>418</v>
      </c>
      <c r="R1182"/>
      <c r="S1182"/>
      <c r="T1182" s="21"/>
      <c r="U1182" s="21"/>
      <c r="W1182" s="12"/>
      <c r="X1182"/>
      <c r="Z1182" t="s">
        <v>429</v>
      </c>
      <c r="AA1182" t="s">
        <v>304</v>
      </c>
    </row>
    <row r="1183" spans="2:27" ht="15" hidden="1" customHeight="1" x14ac:dyDescent="0.25">
      <c r="B1183" t="s">
        <v>40</v>
      </c>
      <c r="C1183" t="s">
        <v>319</v>
      </c>
      <c r="D1183" t="s">
        <v>269</v>
      </c>
      <c r="E1183" t="s">
        <v>234</v>
      </c>
      <c r="F1183">
        <v>2022</v>
      </c>
      <c r="G1183" s="84">
        <v>0.23</v>
      </c>
      <c r="J1183" s="88"/>
      <c r="L1183" s="93"/>
      <c r="N1183" s="83"/>
      <c r="P1183" t="s">
        <v>425</v>
      </c>
      <c r="Q1183" s="28" t="s">
        <v>418</v>
      </c>
      <c r="R1183"/>
      <c r="S1183"/>
      <c r="T1183" s="21"/>
      <c r="U1183" s="21"/>
      <c r="W1183" s="12"/>
      <c r="X1183"/>
      <c r="Z1183" t="s">
        <v>429</v>
      </c>
      <c r="AA1183" t="s">
        <v>304</v>
      </c>
    </row>
    <row r="1184" spans="2:27" ht="15" hidden="1" customHeight="1" x14ac:dyDescent="0.25">
      <c r="B1184" t="s">
        <v>40</v>
      </c>
      <c r="C1184" t="s">
        <v>319</v>
      </c>
      <c r="D1184" t="s">
        <v>269</v>
      </c>
      <c r="E1184" t="s">
        <v>173</v>
      </c>
      <c r="F1184">
        <v>2022</v>
      </c>
      <c r="G1184" s="84">
        <v>0.09</v>
      </c>
      <c r="J1184" s="88"/>
      <c r="L1184" s="93"/>
      <c r="N1184" s="83"/>
      <c r="P1184" t="s">
        <v>425</v>
      </c>
      <c r="Q1184" s="28" t="s">
        <v>418</v>
      </c>
      <c r="R1184"/>
      <c r="S1184"/>
      <c r="T1184" s="21"/>
      <c r="U1184" s="21"/>
      <c r="W1184" s="12"/>
      <c r="X1184"/>
      <c r="Z1184" t="s">
        <v>429</v>
      </c>
      <c r="AA1184" t="s">
        <v>304</v>
      </c>
    </row>
    <row r="1185" spans="2:27" ht="15" hidden="1" customHeight="1" x14ac:dyDescent="0.25">
      <c r="B1185" t="s">
        <v>40</v>
      </c>
      <c r="C1185" t="s">
        <v>319</v>
      </c>
      <c r="D1185" t="s">
        <v>269</v>
      </c>
      <c r="E1185" t="s">
        <v>311</v>
      </c>
      <c r="F1185">
        <v>2022</v>
      </c>
      <c r="G1185" s="84">
        <v>0.04</v>
      </c>
      <c r="J1185" s="88"/>
      <c r="L1185" s="93"/>
      <c r="N1185" s="83"/>
      <c r="P1185" t="s">
        <v>425</v>
      </c>
      <c r="Q1185" s="28" t="s">
        <v>418</v>
      </c>
      <c r="R1185"/>
      <c r="S1185"/>
      <c r="T1185" s="21"/>
      <c r="U1185" s="21"/>
      <c r="W1185" s="12"/>
      <c r="X1185"/>
      <c r="Z1185" t="s">
        <v>429</v>
      </c>
      <c r="AA1185" t="s">
        <v>304</v>
      </c>
    </row>
    <row r="1186" spans="2:27" ht="15" hidden="1" customHeight="1" x14ac:dyDescent="0.25">
      <c r="B1186" t="s">
        <v>40</v>
      </c>
      <c r="C1186" t="s">
        <v>319</v>
      </c>
      <c r="D1186" t="s">
        <v>269</v>
      </c>
      <c r="E1186" t="s">
        <v>166</v>
      </c>
      <c r="F1186">
        <v>2021</v>
      </c>
      <c r="G1186" s="87">
        <v>0.63</v>
      </c>
      <c r="J1186" s="88"/>
      <c r="L1186" s="93"/>
      <c r="N1186" s="83"/>
      <c r="P1186" t="s">
        <v>425</v>
      </c>
      <c r="Q1186" s="28"/>
      <c r="R1186"/>
      <c r="S1186"/>
      <c r="T1186" s="21"/>
      <c r="U1186" s="21"/>
      <c r="W1186" s="12"/>
      <c r="X1186"/>
      <c r="Z1186" t="s">
        <v>429</v>
      </c>
      <c r="AA1186" t="s">
        <v>304</v>
      </c>
    </row>
    <row r="1187" spans="2:27" ht="15" hidden="1" customHeight="1" x14ac:dyDescent="0.25">
      <c r="B1187" t="s">
        <v>40</v>
      </c>
      <c r="C1187" t="s">
        <v>319</v>
      </c>
      <c r="D1187" t="s">
        <v>269</v>
      </c>
      <c r="E1187" t="s">
        <v>227</v>
      </c>
      <c r="F1187">
        <v>2021</v>
      </c>
      <c r="G1187" s="87">
        <v>3.07</v>
      </c>
      <c r="J1187" s="88"/>
      <c r="L1187" s="93"/>
      <c r="N1187" s="83"/>
      <c r="P1187" t="s">
        <v>425</v>
      </c>
      <c r="Q1187" s="28"/>
      <c r="R1187"/>
      <c r="S1187"/>
      <c r="T1187" s="21"/>
      <c r="U1187" s="21"/>
      <c r="W1187" s="12"/>
      <c r="X1187"/>
      <c r="Z1187" t="s">
        <v>429</v>
      </c>
      <c r="AA1187" t="s">
        <v>304</v>
      </c>
    </row>
    <row r="1188" spans="2:27" ht="15" hidden="1" customHeight="1" x14ac:dyDescent="0.25">
      <c r="B1188" t="s">
        <v>40</v>
      </c>
      <c r="C1188" t="s">
        <v>319</v>
      </c>
      <c r="D1188" t="s">
        <v>269</v>
      </c>
      <c r="E1188" t="s">
        <v>305</v>
      </c>
      <c r="F1188">
        <v>2021</v>
      </c>
      <c r="G1188" s="87">
        <v>0.26</v>
      </c>
      <c r="J1188" s="88"/>
      <c r="L1188" s="93"/>
      <c r="N1188" s="83"/>
      <c r="P1188" t="s">
        <v>425</v>
      </c>
      <c r="Q1188" s="28"/>
      <c r="R1188"/>
      <c r="S1188"/>
      <c r="T1188" s="21"/>
      <c r="U1188" s="21"/>
      <c r="W1188" s="12"/>
      <c r="X1188"/>
      <c r="Z1188" t="s">
        <v>429</v>
      </c>
      <c r="AA1188" t="s">
        <v>304</v>
      </c>
    </row>
    <row r="1189" spans="2:27" ht="15" hidden="1" customHeight="1" x14ac:dyDescent="0.25">
      <c r="B1189" t="s">
        <v>40</v>
      </c>
      <c r="C1189" t="s">
        <v>319</v>
      </c>
      <c r="D1189" t="s">
        <v>269</v>
      </c>
      <c r="E1189" t="s">
        <v>190</v>
      </c>
      <c r="F1189">
        <v>2021</v>
      </c>
      <c r="G1189" s="87">
        <v>0.03</v>
      </c>
      <c r="J1189" s="88"/>
      <c r="L1189" s="93"/>
      <c r="N1189" s="83"/>
      <c r="P1189" t="s">
        <v>425</v>
      </c>
      <c r="Q1189" s="28"/>
      <c r="R1189"/>
      <c r="S1189"/>
      <c r="T1189" s="21"/>
      <c r="U1189" s="21"/>
      <c r="W1189" s="12"/>
      <c r="X1189"/>
      <c r="Z1189" t="s">
        <v>429</v>
      </c>
      <c r="AA1189" t="s">
        <v>304</v>
      </c>
    </row>
    <row r="1190" spans="2:27" ht="15" hidden="1" customHeight="1" x14ac:dyDescent="0.25">
      <c r="B1190" t="s">
        <v>40</v>
      </c>
      <c r="C1190" t="s">
        <v>319</v>
      </c>
      <c r="D1190" t="s">
        <v>269</v>
      </c>
      <c r="E1190" t="s">
        <v>157</v>
      </c>
      <c r="F1190">
        <v>2021</v>
      </c>
      <c r="G1190" s="87">
        <v>0.4</v>
      </c>
      <c r="J1190" s="88"/>
      <c r="L1190" s="93"/>
      <c r="N1190" s="83"/>
      <c r="P1190" t="s">
        <v>425</v>
      </c>
      <c r="Q1190" s="28"/>
      <c r="R1190"/>
      <c r="S1190"/>
      <c r="T1190" s="21"/>
      <c r="U1190" s="21"/>
      <c r="W1190" s="12"/>
      <c r="X1190"/>
      <c r="Z1190" t="s">
        <v>429</v>
      </c>
      <c r="AA1190" t="s">
        <v>304</v>
      </c>
    </row>
    <row r="1191" spans="2:27" ht="15" hidden="1" customHeight="1" x14ac:dyDescent="0.25">
      <c r="B1191" t="s">
        <v>40</v>
      </c>
      <c r="C1191" t="s">
        <v>319</v>
      </c>
      <c r="D1191" t="s">
        <v>269</v>
      </c>
      <c r="E1191" t="s">
        <v>242</v>
      </c>
      <c r="F1191">
        <v>2021</v>
      </c>
      <c r="G1191" s="87">
        <v>0.01</v>
      </c>
      <c r="J1191" s="88"/>
      <c r="L1191" s="93"/>
      <c r="N1191" s="83"/>
      <c r="P1191" t="s">
        <v>425</v>
      </c>
      <c r="Q1191" s="28"/>
      <c r="R1191"/>
      <c r="S1191"/>
      <c r="T1191" s="21"/>
      <c r="U1191" s="21"/>
      <c r="W1191" s="12"/>
      <c r="X1191"/>
      <c r="Z1191" t="s">
        <v>429</v>
      </c>
      <c r="AA1191" t="s">
        <v>304</v>
      </c>
    </row>
    <row r="1192" spans="2:27" ht="15" hidden="1" customHeight="1" x14ac:dyDescent="0.25">
      <c r="B1192" t="s">
        <v>40</v>
      </c>
      <c r="C1192" t="s">
        <v>319</v>
      </c>
      <c r="D1192" t="s">
        <v>269</v>
      </c>
      <c r="E1192" t="s">
        <v>229</v>
      </c>
      <c r="F1192">
        <v>2021</v>
      </c>
      <c r="G1192" s="87">
        <v>0.01</v>
      </c>
      <c r="J1192" s="88"/>
      <c r="L1192" s="93"/>
      <c r="N1192" s="83"/>
      <c r="P1192" t="s">
        <v>425</v>
      </c>
      <c r="Q1192" s="28"/>
      <c r="R1192"/>
      <c r="S1192"/>
      <c r="T1192" s="21"/>
      <c r="U1192" s="21"/>
      <c r="W1192" s="12"/>
      <c r="X1192"/>
      <c r="Z1192" t="s">
        <v>429</v>
      </c>
      <c r="AA1192" t="s">
        <v>304</v>
      </c>
    </row>
    <row r="1193" spans="2:27" ht="15" hidden="1" customHeight="1" x14ac:dyDescent="0.25">
      <c r="B1193" t="s">
        <v>40</v>
      </c>
      <c r="C1193" t="s">
        <v>319</v>
      </c>
      <c r="D1193" t="s">
        <v>269</v>
      </c>
      <c r="E1193" t="s">
        <v>213</v>
      </c>
      <c r="F1193">
        <v>2021</v>
      </c>
      <c r="G1193" s="87">
        <v>13.14</v>
      </c>
      <c r="J1193" s="88"/>
      <c r="L1193" s="93"/>
      <c r="N1193" s="83"/>
      <c r="P1193" t="s">
        <v>425</v>
      </c>
      <c r="Q1193" s="28"/>
      <c r="R1193"/>
      <c r="S1193"/>
      <c r="T1193" s="21"/>
      <c r="U1193" s="21"/>
      <c r="W1193" s="12"/>
      <c r="X1193"/>
      <c r="Z1193" t="s">
        <v>429</v>
      </c>
      <c r="AA1193" t="s">
        <v>304</v>
      </c>
    </row>
    <row r="1194" spans="2:27" ht="15" hidden="1" customHeight="1" x14ac:dyDescent="0.25">
      <c r="B1194" t="s">
        <v>40</v>
      </c>
      <c r="C1194" t="s">
        <v>319</v>
      </c>
      <c r="D1194" t="s">
        <v>269</v>
      </c>
      <c r="E1194" t="s">
        <v>155</v>
      </c>
      <c r="F1194">
        <v>2021</v>
      </c>
      <c r="G1194" s="87">
        <v>56.11</v>
      </c>
      <c r="J1194" s="88"/>
      <c r="L1194" s="93"/>
      <c r="N1194" s="83"/>
      <c r="P1194" t="s">
        <v>425</v>
      </c>
      <c r="Q1194" s="28"/>
      <c r="R1194"/>
      <c r="S1194"/>
      <c r="T1194" s="21"/>
      <c r="U1194" s="21"/>
      <c r="W1194" s="12"/>
      <c r="X1194"/>
      <c r="Z1194" t="s">
        <v>429</v>
      </c>
      <c r="AA1194" t="s">
        <v>304</v>
      </c>
    </row>
    <row r="1195" spans="2:27" ht="15" hidden="1" customHeight="1" x14ac:dyDescent="0.25">
      <c r="B1195" t="s">
        <v>40</v>
      </c>
      <c r="C1195" t="s">
        <v>319</v>
      </c>
      <c r="D1195" t="s">
        <v>269</v>
      </c>
      <c r="E1195" t="s">
        <v>151</v>
      </c>
      <c r="F1195">
        <v>2021</v>
      </c>
      <c r="G1195" s="87">
        <v>6.19</v>
      </c>
      <c r="J1195" s="88"/>
      <c r="L1195" s="93"/>
      <c r="N1195" s="83"/>
      <c r="P1195" t="s">
        <v>425</v>
      </c>
      <c r="Q1195" s="28"/>
      <c r="R1195"/>
      <c r="S1195"/>
      <c r="T1195" s="21"/>
      <c r="U1195" s="21"/>
      <c r="W1195" s="12"/>
      <c r="X1195"/>
      <c r="Z1195" t="s">
        <v>429</v>
      </c>
      <c r="AA1195" t="s">
        <v>304</v>
      </c>
    </row>
    <row r="1196" spans="2:27" ht="15" hidden="1" customHeight="1" x14ac:dyDescent="0.25">
      <c r="B1196" t="s">
        <v>40</v>
      </c>
      <c r="C1196" t="s">
        <v>319</v>
      </c>
      <c r="D1196" t="s">
        <v>269</v>
      </c>
      <c r="E1196" t="s">
        <v>232</v>
      </c>
      <c r="F1196">
        <v>2021</v>
      </c>
      <c r="G1196" s="87">
        <v>0.28999999999999998</v>
      </c>
      <c r="J1196" s="88"/>
      <c r="L1196" s="93"/>
      <c r="N1196" s="83"/>
      <c r="P1196" t="s">
        <v>425</v>
      </c>
      <c r="Q1196" s="28"/>
      <c r="R1196"/>
      <c r="S1196"/>
      <c r="T1196" s="21"/>
      <c r="U1196" s="21"/>
      <c r="W1196" s="12"/>
      <c r="X1196"/>
      <c r="Z1196" t="s">
        <v>429</v>
      </c>
      <c r="AA1196" t="s">
        <v>304</v>
      </c>
    </row>
    <row r="1197" spans="2:27" ht="15" hidden="1" customHeight="1" x14ac:dyDescent="0.25">
      <c r="B1197" t="s">
        <v>40</v>
      </c>
      <c r="C1197" t="s">
        <v>319</v>
      </c>
      <c r="D1197" t="s">
        <v>269</v>
      </c>
      <c r="E1197" t="s">
        <v>159</v>
      </c>
      <c r="F1197">
        <v>2021</v>
      </c>
      <c r="G1197" s="87">
        <v>102.06</v>
      </c>
      <c r="J1197" s="88"/>
      <c r="L1197" s="93"/>
      <c r="N1197" s="83"/>
      <c r="P1197" t="s">
        <v>425</v>
      </c>
      <c r="Q1197" s="28"/>
      <c r="R1197"/>
      <c r="S1197"/>
      <c r="T1197" s="21"/>
      <c r="U1197" s="21"/>
      <c r="W1197" s="12"/>
      <c r="X1197"/>
      <c r="Z1197" t="s">
        <v>429</v>
      </c>
      <c r="AA1197" t="s">
        <v>304</v>
      </c>
    </row>
    <row r="1198" spans="2:27" ht="15" hidden="1" customHeight="1" x14ac:dyDescent="0.25">
      <c r="B1198" t="s">
        <v>40</v>
      </c>
      <c r="C1198" t="s">
        <v>319</v>
      </c>
      <c r="D1198" t="s">
        <v>269</v>
      </c>
      <c r="E1198" t="s">
        <v>244</v>
      </c>
      <c r="F1198">
        <v>2021</v>
      </c>
      <c r="G1198" s="87">
        <v>0.25</v>
      </c>
      <c r="J1198" s="88"/>
      <c r="L1198" s="93"/>
      <c r="N1198" s="83"/>
      <c r="P1198" t="s">
        <v>425</v>
      </c>
      <c r="Q1198" s="28"/>
      <c r="R1198"/>
      <c r="S1198"/>
      <c r="T1198" s="21"/>
      <c r="U1198" s="21"/>
      <c r="W1198" s="12"/>
      <c r="X1198"/>
      <c r="Z1198" t="s">
        <v>429</v>
      </c>
      <c r="AA1198" t="s">
        <v>304</v>
      </c>
    </row>
    <row r="1199" spans="2:27" ht="15" hidden="1" customHeight="1" x14ac:dyDescent="0.25">
      <c r="B1199" t="s">
        <v>40</v>
      </c>
      <c r="C1199" t="s">
        <v>319</v>
      </c>
      <c r="D1199" t="s">
        <v>269</v>
      </c>
      <c r="E1199" t="s">
        <v>238</v>
      </c>
      <c r="F1199">
        <v>2021</v>
      </c>
      <c r="G1199" s="87">
        <v>0</v>
      </c>
      <c r="H1199" s="28" t="s">
        <v>10</v>
      </c>
      <c r="I1199" s="28"/>
      <c r="J1199" s="91"/>
      <c r="K1199" s="28"/>
      <c r="L1199" s="96"/>
      <c r="M1199" s="28"/>
      <c r="N1199" s="81"/>
      <c r="O1199" s="28"/>
      <c r="P1199" t="s">
        <v>425</v>
      </c>
      <c r="Q1199" s="28"/>
      <c r="R1199"/>
      <c r="S1199"/>
      <c r="T1199" s="21"/>
      <c r="U1199" s="21"/>
      <c r="W1199" s="12"/>
      <c r="X1199"/>
      <c r="Z1199" t="s">
        <v>429</v>
      </c>
      <c r="AA1199" t="s">
        <v>304</v>
      </c>
    </row>
    <row r="1200" spans="2:27" ht="15" hidden="1" customHeight="1" x14ac:dyDescent="0.25">
      <c r="B1200" t="s">
        <v>40</v>
      </c>
      <c r="C1200" t="s">
        <v>319</v>
      </c>
      <c r="D1200" t="s">
        <v>269</v>
      </c>
      <c r="E1200" t="s">
        <v>121</v>
      </c>
      <c r="F1200">
        <v>2021</v>
      </c>
      <c r="G1200" s="87">
        <v>0.72</v>
      </c>
      <c r="H1200" s="28" t="s">
        <v>418</v>
      </c>
      <c r="I1200" s="28"/>
      <c r="J1200" s="91"/>
      <c r="K1200" s="28"/>
      <c r="L1200" s="96"/>
      <c r="M1200" s="28"/>
      <c r="N1200" s="81"/>
      <c r="O1200" s="28"/>
      <c r="P1200" t="s">
        <v>425</v>
      </c>
      <c r="Q1200" s="28"/>
      <c r="R1200"/>
      <c r="S1200"/>
      <c r="T1200" s="21"/>
      <c r="U1200" s="21"/>
      <c r="W1200" s="12"/>
      <c r="X1200"/>
      <c r="Z1200" t="s">
        <v>429</v>
      </c>
      <c r="AA1200" t="s">
        <v>304</v>
      </c>
    </row>
    <row r="1201" spans="2:27" ht="15" hidden="1" customHeight="1" x14ac:dyDescent="0.25">
      <c r="B1201" t="s">
        <v>40</v>
      </c>
      <c r="C1201" t="s">
        <v>319</v>
      </c>
      <c r="D1201" t="s">
        <v>269</v>
      </c>
      <c r="E1201" t="s">
        <v>308</v>
      </c>
      <c r="F1201">
        <v>2021</v>
      </c>
      <c r="G1201" s="87">
        <v>0</v>
      </c>
      <c r="H1201" s="28" t="s">
        <v>418</v>
      </c>
      <c r="I1201" s="28"/>
      <c r="J1201" s="91"/>
      <c r="K1201" s="28"/>
      <c r="L1201" s="96"/>
      <c r="M1201" s="28"/>
      <c r="N1201" s="81"/>
      <c r="O1201" s="28"/>
      <c r="P1201" t="s">
        <v>425</v>
      </c>
      <c r="Q1201" s="28"/>
      <c r="R1201"/>
      <c r="S1201"/>
      <c r="T1201" s="21"/>
      <c r="U1201" s="21"/>
      <c r="W1201" s="12"/>
      <c r="X1201"/>
      <c r="Z1201" t="s">
        <v>429</v>
      </c>
      <c r="AA1201" t="s">
        <v>304</v>
      </c>
    </row>
    <row r="1202" spans="2:27" ht="15" hidden="1" customHeight="1" x14ac:dyDescent="0.25">
      <c r="B1202" t="s">
        <v>40</v>
      </c>
      <c r="C1202" t="s">
        <v>319</v>
      </c>
      <c r="D1202" t="s">
        <v>269</v>
      </c>
      <c r="E1202" t="s">
        <v>201</v>
      </c>
      <c r="F1202">
        <v>2021</v>
      </c>
      <c r="G1202" s="87">
        <v>1.94</v>
      </c>
      <c r="H1202" s="28" t="s">
        <v>418</v>
      </c>
      <c r="I1202" s="28"/>
      <c r="J1202" s="91"/>
      <c r="K1202" s="28"/>
      <c r="L1202" s="96"/>
      <c r="M1202" s="28"/>
      <c r="N1202" s="81"/>
      <c r="O1202" s="28"/>
      <c r="P1202" t="s">
        <v>425</v>
      </c>
      <c r="Q1202" s="28"/>
      <c r="R1202"/>
      <c r="S1202"/>
      <c r="T1202" s="21"/>
      <c r="U1202" s="21"/>
      <c r="W1202" s="12"/>
      <c r="X1202"/>
      <c r="Z1202" t="s">
        <v>429</v>
      </c>
      <c r="AA1202" t="s">
        <v>304</v>
      </c>
    </row>
    <row r="1203" spans="2:27" ht="15" hidden="1" customHeight="1" x14ac:dyDescent="0.25">
      <c r="B1203" t="s">
        <v>40</v>
      </c>
      <c r="C1203" t="s">
        <v>319</v>
      </c>
      <c r="D1203" t="s">
        <v>269</v>
      </c>
      <c r="E1203" t="s">
        <v>309</v>
      </c>
      <c r="F1203">
        <v>2021</v>
      </c>
      <c r="G1203" s="87">
        <v>0</v>
      </c>
      <c r="H1203" s="28" t="s">
        <v>10</v>
      </c>
      <c r="I1203" s="28"/>
      <c r="J1203" s="91"/>
      <c r="K1203" s="28"/>
      <c r="L1203" s="96"/>
      <c r="M1203" s="28"/>
      <c r="N1203" s="81"/>
      <c r="O1203" s="28"/>
      <c r="P1203" t="s">
        <v>425</v>
      </c>
      <c r="Q1203" s="28"/>
      <c r="R1203"/>
      <c r="S1203"/>
      <c r="T1203" s="21"/>
      <c r="U1203" s="21"/>
      <c r="W1203" s="12"/>
      <c r="X1203"/>
      <c r="Z1203" t="s">
        <v>429</v>
      </c>
      <c r="AA1203" t="s">
        <v>304</v>
      </c>
    </row>
    <row r="1204" spans="2:27" ht="15" hidden="1" customHeight="1" x14ac:dyDescent="0.25">
      <c r="B1204" t="s">
        <v>40</v>
      </c>
      <c r="C1204" t="s">
        <v>319</v>
      </c>
      <c r="D1204" t="s">
        <v>269</v>
      </c>
      <c r="E1204" t="s">
        <v>161</v>
      </c>
      <c r="F1204">
        <v>2021</v>
      </c>
      <c r="G1204" s="87">
        <v>1.85</v>
      </c>
      <c r="J1204" s="88"/>
      <c r="L1204" s="93"/>
      <c r="N1204" s="83"/>
      <c r="P1204" t="s">
        <v>425</v>
      </c>
      <c r="Q1204" s="28"/>
      <c r="R1204"/>
      <c r="S1204"/>
      <c r="T1204" s="21"/>
      <c r="U1204" s="21"/>
      <c r="W1204" s="12"/>
      <c r="X1204"/>
      <c r="Z1204" t="s">
        <v>429</v>
      </c>
      <c r="AA1204" t="s">
        <v>304</v>
      </c>
    </row>
    <row r="1205" spans="2:27" ht="15" hidden="1" customHeight="1" x14ac:dyDescent="0.25">
      <c r="B1205" t="s">
        <v>40</v>
      </c>
      <c r="C1205" t="s">
        <v>319</v>
      </c>
      <c r="D1205" t="s">
        <v>269</v>
      </c>
      <c r="E1205" t="s">
        <v>177</v>
      </c>
      <c r="F1205">
        <v>2021</v>
      </c>
      <c r="G1205" s="108">
        <v>0.2</v>
      </c>
      <c r="P1205" t="s">
        <v>425</v>
      </c>
      <c r="W1205" s="12"/>
      <c r="X1205"/>
      <c r="Z1205" t="s">
        <v>429</v>
      </c>
      <c r="AA1205" t="s">
        <v>304</v>
      </c>
    </row>
    <row r="1206" spans="2:27" ht="15" hidden="1" customHeight="1" x14ac:dyDescent="0.25">
      <c r="B1206" t="s">
        <v>40</v>
      </c>
      <c r="C1206" t="s">
        <v>319</v>
      </c>
      <c r="D1206" t="s">
        <v>269</v>
      </c>
      <c r="E1206" t="s">
        <v>124</v>
      </c>
      <c r="F1206">
        <v>2021</v>
      </c>
      <c r="G1206" s="87">
        <v>7.7</v>
      </c>
      <c r="J1206" s="88"/>
      <c r="L1206" s="93"/>
      <c r="N1206" s="83"/>
      <c r="P1206" t="s">
        <v>425</v>
      </c>
      <c r="Q1206" s="28"/>
      <c r="R1206"/>
      <c r="S1206"/>
      <c r="T1206" s="21"/>
      <c r="U1206" s="21"/>
      <c r="W1206" s="12"/>
      <c r="X1206"/>
      <c r="Z1206" t="s">
        <v>429</v>
      </c>
      <c r="AA1206" t="s">
        <v>304</v>
      </c>
    </row>
    <row r="1207" spans="2:27" ht="15" hidden="1" customHeight="1" x14ac:dyDescent="0.25">
      <c r="B1207" t="s">
        <v>40</v>
      </c>
      <c r="C1207" t="s">
        <v>319</v>
      </c>
      <c r="D1207" t="s">
        <v>269</v>
      </c>
      <c r="E1207" t="s">
        <v>310</v>
      </c>
      <c r="F1207">
        <v>2021</v>
      </c>
      <c r="G1207" s="87">
        <v>17.7</v>
      </c>
      <c r="J1207" s="88"/>
      <c r="L1207" s="93"/>
      <c r="N1207" s="83"/>
      <c r="P1207" t="s">
        <v>425</v>
      </c>
      <c r="Q1207" s="28"/>
      <c r="R1207"/>
      <c r="S1207"/>
      <c r="T1207" s="21"/>
      <c r="U1207" s="21"/>
      <c r="W1207" s="12"/>
      <c r="X1207"/>
      <c r="Z1207" t="s">
        <v>429</v>
      </c>
      <c r="AA1207" t="s">
        <v>304</v>
      </c>
    </row>
    <row r="1208" spans="2:27" ht="15" hidden="1" customHeight="1" x14ac:dyDescent="0.25">
      <c r="B1208" t="s">
        <v>40</v>
      </c>
      <c r="C1208" t="s">
        <v>319</v>
      </c>
      <c r="D1208" t="s">
        <v>269</v>
      </c>
      <c r="E1208" t="s">
        <v>164</v>
      </c>
      <c r="F1208">
        <v>2021</v>
      </c>
      <c r="G1208" s="87">
        <v>18.13</v>
      </c>
      <c r="J1208" s="88"/>
      <c r="L1208" s="93"/>
      <c r="N1208" s="83"/>
      <c r="P1208" t="s">
        <v>425</v>
      </c>
      <c r="Q1208" s="28"/>
      <c r="R1208"/>
      <c r="S1208"/>
      <c r="T1208" s="21"/>
      <c r="U1208" s="21"/>
      <c r="W1208" s="12"/>
      <c r="X1208"/>
      <c r="Z1208" t="s">
        <v>429</v>
      </c>
      <c r="AA1208" t="s">
        <v>304</v>
      </c>
    </row>
    <row r="1209" spans="2:27" ht="15" hidden="1" customHeight="1" x14ac:dyDescent="0.25">
      <c r="B1209" t="s">
        <v>40</v>
      </c>
      <c r="C1209" t="s">
        <v>319</v>
      </c>
      <c r="D1209" t="s">
        <v>269</v>
      </c>
      <c r="E1209" t="s">
        <v>240</v>
      </c>
      <c r="F1209">
        <v>2021</v>
      </c>
      <c r="G1209" s="87">
        <v>0.21</v>
      </c>
      <c r="J1209" s="88"/>
      <c r="L1209" s="93"/>
      <c r="N1209" s="83"/>
      <c r="P1209" t="s">
        <v>425</v>
      </c>
      <c r="Q1209" s="28"/>
      <c r="R1209"/>
      <c r="S1209"/>
      <c r="T1209" s="21"/>
      <c r="U1209" s="21"/>
      <c r="W1209" s="12"/>
      <c r="X1209"/>
      <c r="Z1209" t="s">
        <v>429</v>
      </c>
      <c r="AA1209" t="s">
        <v>304</v>
      </c>
    </row>
    <row r="1210" spans="2:27" ht="15" hidden="1" customHeight="1" x14ac:dyDescent="0.25">
      <c r="B1210" t="s">
        <v>40</v>
      </c>
      <c r="C1210" t="s">
        <v>319</v>
      </c>
      <c r="D1210" t="s">
        <v>269</v>
      </c>
      <c r="E1210" t="s">
        <v>234</v>
      </c>
      <c r="F1210">
        <v>2021</v>
      </c>
      <c r="G1210" s="87">
        <v>0.24</v>
      </c>
      <c r="J1210" s="88"/>
      <c r="L1210" s="93"/>
      <c r="N1210" s="83"/>
      <c r="P1210" t="s">
        <v>425</v>
      </c>
      <c r="Q1210" s="28"/>
      <c r="R1210"/>
      <c r="S1210"/>
      <c r="T1210" s="21"/>
      <c r="U1210" s="21"/>
      <c r="W1210" s="12"/>
      <c r="X1210"/>
      <c r="Z1210" t="s">
        <v>429</v>
      </c>
      <c r="AA1210" t="s">
        <v>304</v>
      </c>
    </row>
    <row r="1211" spans="2:27" ht="15" hidden="1" customHeight="1" x14ac:dyDescent="0.25">
      <c r="B1211" t="s">
        <v>40</v>
      </c>
      <c r="C1211" t="s">
        <v>319</v>
      </c>
      <c r="D1211" t="s">
        <v>269</v>
      </c>
      <c r="E1211" t="s">
        <v>173</v>
      </c>
      <c r="F1211">
        <v>2021</v>
      </c>
      <c r="G1211" s="87">
        <v>0.09</v>
      </c>
      <c r="J1211" s="88"/>
      <c r="L1211" s="93"/>
      <c r="N1211" s="83"/>
      <c r="P1211" t="s">
        <v>425</v>
      </c>
      <c r="Q1211" s="28"/>
      <c r="R1211"/>
      <c r="S1211"/>
      <c r="T1211" s="21"/>
      <c r="U1211" s="21"/>
      <c r="W1211" s="12"/>
      <c r="X1211"/>
      <c r="Z1211" t="s">
        <v>429</v>
      </c>
      <c r="AA1211" t="s">
        <v>304</v>
      </c>
    </row>
    <row r="1212" spans="2:27" ht="15" hidden="1" customHeight="1" x14ac:dyDescent="0.25">
      <c r="B1212" t="s">
        <v>40</v>
      </c>
      <c r="C1212" t="s">
        <v>319</v>
      </c>
      <c r="D1212" t="s">
        <v>269</v>
      </c>
      <c r="E1212" t="s">
        <v>311</v>
      </c>
      <c r="F1212">
        <v>2021</v>
      </c>
      <c r="G1212" s="87">
        <v>0.04</v>
      </c>
      <c r="J1212" s="88"/>
      <c r="L1212" s="93"/>
      <c r="N1212" s="83"/>
      <c r="P1212" t="s">
        <v>425</v>
      </c>
      <c r="Q1212" s="28"/>
      <c r="R1212"/>
      <c r="S1212"/>
      <c r="T1212" s="21"/>
      <c r="U1212" s="21"/>
      <c r="W1212" s="12"/>
      <c r="X1212"/>
      <c r="Z1212" t="s">
        <v>429</v>
      </c>
      <c r="AA1212" t="s">
        <v>304</v>
      </c>
    </row>
    <row r="1213" spans="2:27" ht="15" hidden="1" customHeight="1" x14ac:dyDescent="0.25">
      <c r="B1213" t="s">
        <v>40</v>
      </c>
      <c r="C1213" t="s">
        <v>319</v>
      </c>
      <c r="D1213" t="s">
        <v>269</v>
      </c>
      <c r="E1213" t="s">
        <v>166</v>
      </c>
      <c r="F1213">
        <v>2020</v>
      </c>
      <c r="G1213" s="87">
        <v>0.62</v>
      </c>
      <c r="J1213" s="88"/>
      <c r="L1213" s="93"/>
      <c r="N1213" s="83"/>
      <c r="P1213" t="s">
        <v>425</v>
      </c>
      <c r="Q1213" s="28"/>
      <c r="R1213"/>
      <c r="S1213"/>
      <c r="T1213" s="21"/>
      <c r="U1213" s="21"/>
      <c r="W1213" s="12"/>
      <c r="X1213"/>
      <c r="Z1213" t="s">
        <v>429</v>
      </c>
      <c r="AA1213" t="s">
        <v>304</v>
      </c>
    </row>
    <row r="1214" spans="2:27" ht="15" hidden="1" customHeight="1" x14ac:dyDescent="0.25">
      <c r="B1214" t="s">
        <v>40</v>
      </c>
      <c r="C1214" t="s">
        <v>319</v>
      </c>
      <c r="D1214" t="s">
        <v>269</v>
      </c>
      <c r="E1214" t="s">
        <v>227</v>
      </c>
      <c r="F1214">
        <v>2020</v>
      </c>
      <c r="G1214" s="87">
        <v>3.09</v>
      </c>
      <c r="J1214" s="88"/>
      <c r="L1214" s="93"/>
      <c r="N1214" s="83"/>
      <c r="P1214" t="s">
        <v>425</v>
      </c>
      <c r="Q1214" s="28"/>
      <c r="R1214"/>
      <c r="S1214"/>
      <c r="T1214" s="21"/>
      <c r="U1214" s="21"/>
      <c r="W1214" s="12"/>
      <c r="X1214"/>
      <c r="Z1214" t="s">
        <v>429</v>
      </c>
      <c r="AA1214" t="s">
        <v>304</v>
      </c>
    </row>
    <row r="1215" spans="2:27" ht="15" hidden="1" customHeight="1" x14ac:dyDescent="0.25">
      <c r="B1215" t="s">
        <v>40</v>
      </c>
      <c r="C1215" t="s">
        <v>319</v>
      </c>
      <c r="D1215" t="s">
        <v>269</v>
      </c>
      <c r="E1215" t="s">
        <v>305</v>
      </c>
      <c r="F1215">
        <v>2020</v>
      </c>
      <c r="G1215" s="87">
        <v>0.26</v>
      </c>
      <c r="J1215" s="88"/>
      <c r="L1215" s="93"/>
      <c r="N1215" s="83"/>
      <c r="P1215" t="s">
        <v>425</v>
      </c>
      <c r="Q1215" s="28"/>
      <c r="R1215"/>
      <c r="S1215"/>
      <c r="T1215" s="21"/>
      <c r="U1215" s="21"/>
      <c r="W1215" s="12"/>
      <c r="X1215"/>
      <c r="Z1215" t="s">
        <v>429</v>
      </c>
      <c r="AA1215" t="s">
        <v>304</v>
      </c>
    </row>
    <row r="1216" spans="2:27" ht="15" hidden="1" customHeight="1" x14ac:dyDescent="0.25">
      <c r="B1216" t="s">
        <v>40</v>
      </c>
      <c r="C1216" t="s">
        <v>319</v>
      </c>
      <c r="D1216" t="s">
        <v>269</v>
      </c>
      <c r="E1216" t="s">
        <v>190</v>
      </c>
      <c r="F1216">
        <v>2020</v>
      </c>
      <c r="G1216" s="87">
        <v>0.03</v>
      </c>
      <c r="J1216" s="88"/>
      <c r="L1216" s="93"/>
      <c r="N1216" s="83"/>
      <c r="P1216" t="s">
        <v>425</v>
      </c>
      <c r="Q1216" s="28"/>
      <c r="R1216"/>
      <c r="S1216"/>
      <c r="T1216" s="21"/>
      <c r="U1216" s="21"/>
      <c r="W1216" s="12"/>
      <c r="X1216"/>
      <c r="Z1216" t="s">
        <v>429</v>
      </c>
      <c r="AA1216" t="s">
        <v>304</v>
      </c>
    </row>
    <row r="1217" spans="2:27" ht="15" hidden="1" customHeight="1" x14ac:dyDescent="0.25">
      <c r="B1217" t="s">
        <v>40</v>
      </c>
      <c r="C1217" t="s">
        <v>319</v>
      </c>
      <c r="D1217" t="s">
        <v>269</v>
      </c>
      <c r="E1217" t="s">
        <v>157</v>
      </c>
      <c r="F1217">
        <v>2020</v>
      </c>
      <c r="G1217" s="87">
        <v>0.38</v>
      </c>
      <c r="J1217" s="88"/>
      <c r="L1217" s="93"/>
      <c r="N1217" s="83"/>
      <c r="P1217" t="s">
        <v>425</v>
      </c>
      <c r="Q1217" s="28"/>
      <c r="R1217"/>
      <c r="S1217"/>
      <c r="T1217" s="21"/>
      <c r="U1217" s="21"/>
      <c r="W1217" s="12"/>
      <c r="X1217"/>
      <c r="Z1217" t="s">
        <v>429</v>
      </c>
      <c r="AA1217" t="s">
        <v>304</v>
      </c>
    </row>
    <row r="1218" spans="2:27" ht="15" hidden="1" customHeight="1" x14ac:dyDescent="0.25">
      <c r="B1218" t="s">
        <v>40</v>
      </c>
      <c r="C1218" t="s">
        <v>319</v>
      </c>
      <c r="D1218" t="s">
        <v>269</v>
      </c>
      <c r="E1218" t="s">
        <v>242</v>
      </c>
      <c r="F1218">
        <v>2020</v>
      </c>
      <c r="G1218" s="87">
        <v>0.01</v>
      </c>
      <c r="J1218" s="88"/>
      <c r="L1218" s="93"/>
      <c r="N1218" s="83"/>
      <c r="P1218" t="s">
        <v>425</v>
      </c>
      <c r="Q1218" s="28"/>
      <c r="R1218"/>
      <c r="S1218"/>
      <c r="T1218" s="21"/>
      <c r="U1218" s="21"/>
      <c r="W1218" s="12"/>
      <c r="X1218"/>
      <c r="Z1218" t="s">
        <v>429</v>
      </c>
      <c r="AA1218" t="s">
        <v>304</v>
      </c>
    </row>
    <row r="1219" spans="2:27" ht="15" hidden="1" customHeight="1" x14ac:dyDescent="0.25">
      <c r="B1219" t="s">
        <v>40</v>
      </c>
      <c r="C1219" t="s">
        <v>319</v>
      </c>
      <c r="D1219" t="s">
        <v>269</v>
      </c>
      <c r="E1219" t="s">
        <v>229</v>
      </c>
      <c r="F1219">
        <v>2020</v>
      </c>
      <c r="G1219" s="87">
        <v>0.01</v>
      </c>
      <c r="J1219" s="88"/>
      <c r="L1219" s="93"/>
      <c r="N1219" s="83"/>
      <c r="P1219" t="s">
        <v>425</v>
      </c>
      <c r="Q1219" s="28"/>
      <c r="R1219"/>
      <c r="S1219"/>
      <c r="T1219" s="21"/>
      <c r="U1219" s="21"/>
      <c r="W1219" s="12"/>
      <c r="X1219"/>
      <c r="Z1219" t="s">
        <v>429</v>
      </c>
      <c r="AA1219" t="s">
        <v>304</v>
      </c>
    </row>
    <row r="1220" spans="2:27" ht="15" hidden="1" customHeight="1" x14ac:dyDescent="0.25">
      <c r="B1220" t="s">
        <v>40</v>
      </c>
      <c r="C1220" t="s">
        <v>319</v>
      </c>
      <c r="D1220" t="s">
        <v>269</v>
      </c>
      <c r="E1220" t="s">
        <v>213</v>
      </c>
      <c r="F1220">
        <v>2020</v>
      </c>
      <c r="G1220" s="87">
        <v>15.82</v>
      </c>
      <c r="J1220" s="88"/>
      <c r="L1220" s="93"/>
      <c r="N1220" s="83"/>
      <c r="P1220" t="s">
        <v>425</v>
      </c>
      <c r="Q1220" s="28"/>
      <c r="R1220"/>
      <c r="S1220"/>
      <c r="T1220" s="21"/>
      <c r="U1220" s="21"/>
      <c r="W1220" s="12"/>
      <c r="X1220"/>
      <c r="Z1220" t="s">
        <v>429</v>
      </c>
      <c r="AA1220" t="s">
        <v>304</v>
      </c>
    </row>
    <row r="1221" spans="2:27" ht="15" hidden="1" customHeight="1" x14ac:dyDescent="0.25">
      <c r="B1221" t="s">
        <v>40</v>
      </c>
      <c r="C1221" t="s">
        <v>319</v>
      </c>
      <c r="D1221" t="s">
        <v>269</v>
      </c>
      <c r="E1221" t="s">
        <v>155</v>
      </c>
      <c r="F1221">
        <v>2020</v>
      </c>
      <c r="G1221" s="87">
        <v>55.47</v>
      </c>
      <c r="J1221" s="88"/>
      <c r="L1221" s="93"/>
      <c r="N1221" s="83"/>
      <c r="P1221" t="s">
        <v>425</v>
      </c>
      <c r="Q1221" s="28"/>
      <c r="R1221"/>
      <c r="S1221"/>
      <c r="T1221" s="21"/>
      <c r="U1221" s="21"/>
      <c r="W1221" s="12"/>
      <c r="X1221"/>
      <c r="Z1221" t="s">
        <v>429</v>
      </c>
      <c r="AA1221" t="s">
        <v>304</v>
      </c>
    </row>
    <row r="1222" spans="2:27" ht="15" hidden="1" customHeight="1" x14ac:dyDescent="0.25">
      <c r="B1222" t="s">
        <v>40</v>
      </c>
      <c r="C1222" t="s">
        <v>319</v>
      </c>
      <c r="D1222" t="s">
        <v>269</v>
      </c>
      <c r="E1222" t="s">
        <v>151</v>
      </c>
      <c r="F1222">
        <v>2020</v>
      </c>
      <c r="G1222" s="87">
        <v>6.26</v>
      </c>
      <c r="H1222" t="s">
        <v>4</v>
      </c>
      <c r="J1222" s="88"/>
      <c r="L1222" s="93"/>
      <c r="N1222" s="83"/>
      <c r="P1222" t="s">
        <v>425</v>
      </c>
      <c r="Q1222" s="28"/>
      <c r="R1222"/>
      <c r="S1222"/>
      <c r="T1222" s="21"/>
      <c r="U1222" s="21"/>
      <c r="W1222" s="12"/>
      <c r="X1222"/>
      <c r="Z1222" t="s">
        <v>429</v>
      </c>
      <c r="AA1222" t="s">
        <v>304</v>
      </c>
    </row>
    <row r="1223" spans="2:27" ht="15" hidden="1" customHeight="1" x14ac:dyDescent="0.25">
      <c r="B1223" t="s">
        <v>40</v>
      </c>
      <c r="C1223" t="s">
        <v>319</v>
      </c>
      <c r="D1223" t="s">
        <v>269</v>
      </c>
      <c r="E1223" t="s">
        <v>232</v>
      </c>
      <c r="F1223">
        <v>2020</v>
      </c>
      <c r="G1223" s="87">
        <v>0.4</v>
      </c>
      <c r="H1223" t="s">
        <v>418</v>
      </c>
      <c r="J1223" s="88"/>
      <c r="L1223" s="93"/>
      <c r="N1223" s="83"/>
      <c r="P1223" t="s">
        <v>425</v>
      </c>
      <c r="Q1223" s="28"/>
      <c r="R1223"/>
      <c r="S1223"/>
      <c r="T1223" s="21"/>
      <c r="U1223" s="21"/>
      <c r="W1223" s="12"/>
      <c r="X1223"/>
      <c r="Z1223" t="s">
        <v>429</v>
      </c>
      <c r="AA1223" t="s">
        <v>304</v>
      </c>
    </row>
    <row r="1224" spans="2:27" ht="15" hidden="1" customHeight="1" x14ac:dyDescent="0.25">
      <c r="B1224" t="s">
        <v>40</v>
      </c>
      <c r="C1224" t="s">
        <v>319</v>
      </c>
      <c r="D1224" t="s">
        <v>269</v>
      </c>
      <c r="E1224" t="s">
        <v>159</v>
      </c>
      <c r="F1224">
        <v>2020</v>
      </c>
      <c r="G1224" s="87">
        <v>99.78</v>
      </c>
      <c r="H1224" t="s">
        <v>418</v>
      </c>
      <c r="J1224" s="88"/>
      <c r="L1224" s="93"/>
      <c r="N1224" s="83"/>
      <c r="P1224" t="s">
        <v>425</v>
      </c>
      <c r="Q1224" s="28"/>
      <c r="R1224"/>
      <c r="S1224"/>
      <c r="T1224" s="21"/>
      <c r="U1224" s="21"/>
      <c r="W1224" s="12"/>
      <c r="X1224"/>
      <c r="Z1224" t="s">
        <v>429</v>
      </c>
      <c r="AA1224" t="s">
        <v>304</v>
      </c>
    </row>
    <row r="1225" spans="2:27" ht="15" hidden="1" customHeight="1" x14ac:dyDescent="0.25">
      <c r="B1225" t="s">
        <v>40</v>
      </c>
      <c r="C1225" t="s">
        <v>319</v>
      </c>
      <c r="D1225" t="s">
        <v>269</v>
      </c>
      <c r="E1225" t="s">
        <v>244</v>
      </c>
      <c r="F1225">
        <v>2020</v>
      </c>
      <c r="G1225" s="87">
        <v>0.24</v>
      </c>
      <c r="H1225" t="s">
        <v>418</v>
      </c>
      <c r="J1225" s="88"/>
      <c r="L1225" s="93"/>
      <c r="N1225" s="83"/>
      <c r="P1225" t="s">
        <v>425</v>
      </c>
      <c r="Q1225" s="28"/>
      <c r="R1225"/>
      <c r="S1225"/>
      <c r="T1225" s="21"/>
      <c r="U1225" s="21"/>
      <c r="W1225" s="12"/>
      <c r="X1225"/>
      <c r="Z1225" t="s">
        <v>429</v>
      </c>
      <c r="AA1225" t="s">
        <v>304</v>
      </c>
    </row>
    <row r="1226" spans="2:27" ht="15" hidden="1" customHeight="1" x14ac:dyDescent="0.25">
      <c r="B1226" t="s">
        <v>40</v>
      </c>
      <c r="C1226" t="s">
        <v>319</v>
      </c>
      <c r="D1226" t="s">
        <v>269</v>
      </c>
      <c r="E1226" t="s">
        <v>238</v>
      </c>
      <c r="F1226">
        <v>2020</v>
      </c>
      <c r="G1226" s="87">
        <v>0</v>
      </c>
      <c r="H1226" t="s">
        <v>10</v>
      </c>
      <c r="J1226" s="88"/>
      <c r="L1226" s="93"/>
      <c r="N1226" s="83"/>
      <c r="P1226" t="s">
        <v>425</v>
      </c>
      <c r="Q1226" s="28"/>
      <c r="R1226"/>
      <c r="S1226"/>
      <c r="T1226" s="21"/>
      <c r="U1226" s="21"/>
      <c r="W1226" s="12"/>
      <c r="X1226"/>
      <c r="Z1226" t="s">
        <v>429</v>
      </c>
      <c r="AA1226" t="s">
        <v>304</v>
      </c>
    </row>
    <row r="1227" spans="2:27" ht="15" hidden="1" customHeight="1" x14ac:dyDescent="0.25">
      <c r="B1227" t="s">
        <v>40</v>
      </c>
      <c r="C1227" t="s">
        <v>319</v>
      </c>
      <c r="D1227" t="s">
        <v>269</v>
      </c>
      <c r="E1227" t="s">
        <v>121</v>
      </c>
      <c r="F1227">
        <v>2020</v>
      </c>
      <c r="G1227" s="87">
        <v>0.68</v>
      </c>
      <c r="H1227" t="s">
        <v>418</v>
      </c>
      <c r="J1227" s="88"/>
      <c r="L1227" s="93"/>
      <c r="N1227" s="83"/>
      <c r="P1227" t="s">
        <v>425</v>
      </c>
      <c r="Q1227" s="28"/>
      <c r="R1227"/>
      <c r="S1227"/>
      <c r="T1227" s="21"/>
      <c r="U1227" s="21"/>
      <c r="W1227" s="12"/>
      <c r="X1227"/>
      <c r="Z1227" t="s">
        <v>429</v>
      </c>
      <c r="AA1227" t="s">
        <v>304</v>
      </c>
    </row>
    <row r="1228" spans="2:27" ht="15" hidden="1" customHeight="1" x14ac:dyDescent="0.25">
      <c r="B1228" t="s">
        <v>40</v>
      </c>
      <c r="C1228" t="s">
        <v>319</v>
      </c>
      <c r="D1228" t="s">
        <v>269</v>
      </c>
      <c r="E1228" t="s">
        <v>308</v>
      </c>
      <c r="F1228">
        <v>2020</v>
      </c>
      <c r="G1228" s="87">
        <v>0</v>
      </c>
      <c r="H1228" t="s">
        <v>418</v>
      </c>
      <c r="J1228" s="88"/>
      <c r="L1228" s="93"/>
      <c r="N1228" s="83"/>
      <c r="P1228" t="s">
        <v>425</v>
      </c>
      <c r="Q1228" s="28"/>
      <c r="R1228"/>
      <c r="S1228"/>
      <c r="T1228" s="21"/>
      <c r="U1228" s="21"/>
      <c r="W1228" s="12"/>
      <c r="X1228"/>
      <c r="Z1228" t="s">
        <v>429</v>
      </c>
      <c r="AA1228" t="s">
        <v>304</v>
      </c>
    </row>
    <row r="1229" spans="2:27" ht="15" hidden="1" customHeight="1" x14ac:dyDescent="0.25">
      <c r="B1229" t="s">
        <v>40</v>
      </c>
      <c r="C1229" t="s">
        <v>319</v>
      </c>
      <c r="D1229" t="s">
        <v>269</v>
      </c>
      <c r="E1229" t="s">
        <v>201</v>
      </c>
      <c r="F1229">
        <v>2020</v>
      </c>
      <c r="G1229" s="87">
        <v>1.82</v>
      </c>
      <c r="H1229" t="s">
        <v>418</v>
      </c>
      <c r="J1229" s="88"/>
      <c r="L1229" s="93"/>
      <c r="N1229" s="83"/>
      <c r="P1229" t="s">
        <v>425</v>
      </c>
      <c r="Q1229" s="28"/>
      <c r="R1229"/>
      <c r="S1229"/>
      <c r="T1229" s="21"/>
      <c r="U1229" s="21"/>
      <c r="W1229" s="12"/>
      <c r="X1229"/>
      <c r="Z1229" t="s">
        <v>429</v>
      </c>
      <c r="AA1229" t="s">
        <v>304</v>
      </c>
    </row>
    <row r="1230" spans="2:27" ht="15" hidden="1" customHeight="1" x14ac:dyDescent="0.25">
      <c r="B1230" t="s">
        <v>40</v>
      </c>
      <c r="C1230" t="s">
        <v>319</v>
      </c>
      <c r="D1230" t="s">
        <v>269</v>
      </c>
      <c r="E1230" t="s">
        <v>309</v>
      </c>
      <c r="F1230">
        <v>2020</v>
      </c>
      <c r="G1230" s="87">
        <v>0</v>
      </c>
      <c r="H1230" t="s">
        <v>10</v>
      </c>
      <c r="J1230" s="88"/>
      <c r="L1230" s="93"/>
      <c r="N1230" s="83"/>
      <c r="P1230" t="s">
        <v>425</v>
      </c>
      <c r="Q1230" s="28"/>
      <c r="R1230"/>
      <c r="S1230"/>
      <c r="T1230" s="21"/>
      <c r="U1230" s="21"/>
      <c r="W1230" s="12"/>
      <c r="X1230"/>
      <c r="Z1230" t="s">
        <v>429</v>
      </c>
      <c r="AA1230" t="s">
        <v>304</v>
      </c>
    </row>
    <row r="1231" spans="2:27" ht="15" hidden="1" customHeight="1" x14ac:dyDescent="0.25">
      <c r="B1231" t="s">
        <v>40</v>
      </c>
      <c r="C1231" t="s">
        <v>319</v>
      </c>
      <c r="D1231" t="s">
        <v>269</v>
      </c>
      <c r="E1231" t="s">
        <v>161</v>
      </c>
      <c r="F1231">
        <v>2020</v>
      </c>
      <c r="G1231" s="87">
        <v>1.87</v>
      </c>
      <c r="J1231" s="88"/>
      <c r="L1231" s="93"/>
      <c r="N1231" s="83"/>
      <c r="P1231" t="s">
        <v>425</v>
      </c>
      <c r="Q1231" s="28"/>
      <c r="R1231"/>
      <c r="S1231"/>
      <c r="T1231" s="21"/>
      <c r="U1231" s="21"/>
      <c r="W1231" s="12"/>
      <c r="X1231"/>
      <c r="Z1231" t="s">
        <v>429</v>
      </c>
      <c r="AA1231" t="s">
        <v>304</v>
      </c>
    </row>
    <row r="1232" spans="2:27" ht="15" hidden="1" customHeight="1" x14ac:dyDescent="0.25">
      <c r="B1232" t="s">
        <v>40</v>
      </c>
      <c r="C1232" t="s">
        <v>319</v>
      </c>
      <c r="D1232" t="s">
        <v>269</v>
      </c>
      <c r="E1232" t="s">
        <v>177</v>
      </c>
      <c r="F1232">
        <v>2020</v>
      </c>
      <c r="G1232" s="108">
        <v>0.2</v>
      </c>
      <c r="P1232" t="s">
        <v>425</v>
      </c>
      <c r="W1232" s="12"/>
      <c r="X1232"/>
      <c r="Z1232" t="s">
        <v>429</v>
      </c>
      <c r="AA1232" t="s">
        <v>304</v>
      </c>
    </row>
    <row r="1233" spans="2:27" ht="15" hidden="1" customHeight="1" x14ac:dyDescent="0.25">
      <c r="B1233" t="s">
        <v>40</v>
      </c>
      <c r="C1233" t="s">
        <v>319</v>
      </c>
      <c r="D1233" t="s">
        <v>269</v>
      </c>
      <c r="E1233" t="s">
        <v>124</v>
      </c>
      <c r="F1233">
        <v>2020</v>
      </c>
      <c r="G1233" s="87">
        <v>7.8</v>
      </c>
      <c r="J1233" s="88"/>
      <c r="L1233" s="93"/>
      <c r="N1233" s="83"/>
      <c r="P1233" t="s">
        <v>425</v>
      </c>
      <c r="Q1233" s="28"/>
      <c r="R1233"/>
      <c r="S1233"/>
      <c r="T1233" s="21"/>
      <c r="U1233" s="21"/>
      <c r="W1233" s="12"/>
      <c r="X1233"/>
      <c r="Z1233" t="s">
        <v>429</v>
      </c>
      <c r="AA1233" t="s">
        <v>304</v>
      </c>
    </row>
    <row r="1234" spans="2:27" ht="15" hidden="1" customHeight="1" x14ac:dyDescent="0.25">
      <c r="B1234" t="s">
        <v>40</v>
      </c>
      <c r="C1234" t="s">
        <v>319</v>
      </c>
      <c r="D1234" t="s">
        <v>269</v>
      </c>
      <c r="E1234" t="s">
        <v>310</v>
      </c>
      <c r="F1234">
        <v>2020</v>
      </c>
      <c r="G1234" s="87">
        <v>15.04</v>
      </c>
      <c r="J1234" s="88"/>
      <c r="L1234" s="93"/>
      <c r="N1234" s="83"/>
      <c r="P1234" t="s">
        <v>425</v>
      </c>
      <c r="Q1234" s="28"/>
      <c r="R1234"/>
      <c r="S1234"/>
      <c r="T1234" s="21"/>
      <c r="U1234" s="21"/>
      <c r="W1234" s="12"/>
      <c r="X1234"/>
      <c r="Z1234" t="s">
        <v>429</v>
      </c>
      <c r="AA1234" t="s">
        <v>304</v>
      </c>
    </row>
    <row r="1235" spans="2:27" ht="15" hidden="1" customHeight="1" x14ac:dyDescent="0.25">
      <c r="B1235" t="s">
        <v>40</v>
      </c>
      <c r="C1235" t="s">
        <v>319</v>
      </c>
      <c r="D1235" t="s">
        <v>269</v>
      </c>
      <c r="E1235" t="s">
        <v>164</v>
      </c>
      <c r="F1235">
        <v>2020</v>
      </c>
      <c r="G1235" s="87">
        <v>17.47</v>
      </c>
      <c r="J1235" s="88"/>
      <c r="L1235" s="93"/>
      <c r="N1235" s="83"/>
      <c r="P1235" t="s">
        <v>425</v>
      </c>
      <c r="Q1235" s="28"/>
      <c r="R1235"/>
      <c r="S1235"/>
      <c r="T1235" s="21"/>
      <c r="U1235" s="21"/>
      <c r="W1235" s="12"/>
      <c r="X1235"/>
      <c r="Z1235" t="s">
        <v>429</v>
      </c>
      <c r="AA1235" t="s">
        <v>304</v>
      </c>
    </row>
    <row r="1236" spans="2:27" ht="15" hidden="1" customHeight="1" x14ac:dyDescent="0.25">
      <c r="B1236" t="s">
        <v>40</v>
      </c>
      <c r="C1236" t="s">
        <v>319</v>
      </c>
      <c r="D1236" t="s">
        <v>269</v>
      </c>
      <c r="E1236" t="s">
        <v>240</v>
      </c>
      <c r="F1236">
        <v>2020</v>
      </c>
      <c r="G1236" s="87">
        <v>0.26</v>
      </c>
      <c r="J1236" s="88"/>
      <c r="L1236" s="93"/>
      <c r="N1236" s="83"/>
      <c r="P1236" t="s">
        <v>425</v>
      </c>
      <c r="Q1236" s="28"/>
      <c r="R1236"/>
      <c r="S1236"/>
      <c r="T1236" s="21"/>
      <c r="U1236" s="21"/>
      <c r="W1236" s="12"/>
      <c r="X1236"/>
      <c r="Z1236" t="s">
        <v>429</v>
      </c>
      <c r="AA1236" t="s">
        <v>304</v>
      </c>
    </row>
    <row r="1237" spans="2:27" ht="15" hidden="1" customHeight="1" x14ac:dyDescent="0.25">
      <c r="B1237" t="s">
        <v>40</v>
      </c>
      <c r="C1237" t="s">
        <v>319</v>
      </c>
      <c r="D1237" t="s">
        <v>269</v>
      </c>
      <c r="E1237" t="s">
        <v>234</v>
      </c>
      <c r="F1237">
        <v>2020</v>
      </c>
      <c r="G1237" s="87">
        <v>0.22</v>
      </c>
      <c r="J1237" s="88"/>
      <c r="L1237" s="93"/>
      <c r="N1237" s="83"/>
      <c r="P1237" t="s">
        <v>425</v>
      </c>
      <c r="Q1237" s="28"/>
      <c r="R1237"/>
      <c r="S1237"/>
      <c r="T1237" s="21"/>
      <c r="U1237" s="21"/>
      <c r="W1237" s="12"/>
      <c r="X1237"/>
      <c r="Z1237" t="s">
        <v>429</v>
      </c>
      <c r="AA1237" t="s">
        <v>304</v>
      </c>
    </row>
    <row r="1238" spans="2:27" ht="15" hidden="1" customHeight="1" x14ac:dyDescent="0.25">
      <c r="B1238" t="s">
        <v>40</v>
      </c>
      <c r="C1238" t="s">
        <v>319</v>
      </c>
      <c r="D1238" t="s">
        <v>269</v>
      </c>
      <c r="E1238" t="s">
        <v>173</v>
      </c>
      <c r="F1238">
        <v>2020</v>
      </c>
      <c r="G1238" s="87">
        <v>0.1</v>
      </c>
      <c r="J1238" s="88"/>
      <c r="L1238" s="93"/>
      <c r="N1238" s="83"/>
      <c r="P1238" t="s">
        <v>425</v>
      </c>
      <c r="Q1238" s="28"/>
      <c r="R1238"/>
      <c r="S1238"/>
      <c r="T1238" s="21"/>
      <c r="U1238" s="21"/>
      <c r="W1238" s="12"/>
      <c r="X1238"/>
      <c r="Z1238" t="s">
        <v>429</v>
      </c>
      <c r="AA1238" t="s">
        <v>304</v>
      </c>
    </row>
    <row r="1239" spans="2:27" ht="15" hidden="1" customHeight="1" x14ac:dyDescent="0.25">
      <c r="B1239" t="s">
        <v>40</v>
      </c>
      <c r="C1239" t="s">
        <v>319</v>
      </c>
      <c r="D1239" t="s">
        <v>269</v>
      </c>
      <c r="E1239" t="s">
        <v>311</v>
      </c>
      <c r="F1239">
        <v>2020</v>
      </c>
      <c r="G1239" s="87">
        <v>0.05</v>
      </c>
      <c r="J1239" s="88"/>
      <c r="L1239" s="93"/>
      <c r="N1239" s="83"/>
      <c r="P1239" t="s">
        <v>425</v>
      </c>
      <c r="Q1239" s="28"/>
      <c r="R1239"/>
      <c r="S1239"/>
      <c r="T1239" s="21"/>
      <c r="U1239" s="21"/>
      <c r="W1239" s="12"/>
      <c r="X1239"/>
      <c r="Z1239" t="s">
        <v>429</v>
      </c>
      <c r="AA1239" t="s">
        <v>304</v>
      </c>
    </row>
    <row r="1240" spans="2:27" ht="15" hidden="1" customHeight="1" x14ac:dyDescent="0.25">
      <c r="B1240" t="s">
        <v>40</v>
      </c>
      <c r="C1240" t="s">
        <v>555</v>
      </c>
      <c r="D1240" t="s">
        <v>269</v>
      </c>
      <c r="E1240" t="s">
        <v>166</v>
      </c>
      <c r="F1240">
        <v>2023</v>
      </c>
      <c r="G1240" s="87">
        <v>62.68</v>
      </c>
      <c r="H1240" s="28" t="s">
        <v>8</v>
      </c>
      <c r="I1240" s="28"/>
      <c r="J1240" s="91"/>
      <c r="K1240" s="28"/>
      <c r="L1240" s="96"/>
      <c r="M1240" s="28"/>
      <c r="N1240" s="81"/>
      <c r="O1240" s="28"/>
      <c r="P1240" t="s">
        <v>425</v>
      </c>
      <c r="Q1240" s="28"/>
      <c r="R1240"/>
      <c r="S1240"/>
      <c r="T1240" s="21"/>
      <c r="U1240" s="21"/>
      <c r="W1240" s="12"/>
      <c r="X1240"/>
      <c r="Z1240" t="s">
        <v>430</v>
      </c>
      <c r="AA1240" t="s">
        <v>304</v>
      </c>
    </row>
    <row r="1241" spans="2:27" ht="15" hidden="1" customHeight="1" x14ac:dyDescent="0.25">
      <c r="B1241" t="s">
        <v>40</v>
      </c>
      <c r="C1241" t="s">
        <v>555</v>
      </c>
      <c r="D1241" t="s">
        <v>269</v>
      </c>
      <c r="E1241" t="s">
        <v>227</v>
      </c>
      <c r="F1241">
        <v>2023</v>
      </c>
      <c r="G1241" s="87">
        <v>23.25</v>
      </c>
      <c r="H1241" s="28" t="s">
        <v>418</v>
      </c>
      <c r="I1241" s="28"/>
      <c r="J1241" s="91"/>
      <c r="K1241" s="28"/>
      <c r="L1241" s="96"/>
      <c r="M1241" s="28"/>
      <c r="N1241" s="81"/>
      <c r="O1241" s="28"/>
      <c r="P1241" t="s">
        <v>425</v>
      </c>
      <c r="Q1241" s="28"/>
      <c r="R1241"/>
      <c r="S1241"/>
      <c r="T1241" s="21"/>
      <c r="U1241" s="21"/>
      <c r="W1241" s="12"/>
      <c r="X1241"/>
      <c r="Z1241" t="s">
        <v>430</v>
      </c>
      <c r="AA1241" t="s">
        <v>304</v>
      </c>
    </row>
    <row r="1242" spans="2:27" ht="15" hidden="1" customHeight="1" x14ac:dyDescent="0.25">
      <c r="B1242" t="s">
        <v>40</v>
      </c>
      <c r="C1242" t="s">
        <v>555</v>
      </c>
      <c r="D1242" t="s">
        <v>269</v>
      </c>
      <c r="E1242" t="s">
        <v>305</v>
      </c>
      <c r="F1242">
        <v>2023</v>
      </c>
      <c r="G1242" s="87">
        <v>11.5</v>
      </c>
      <c r="H1242" s="28" t="s">
        <v>418</v>
      </c>
      <c r="I1242" s="28"/>
      <c r="J1242" s="91"/>
      <c r="K1242" s="28"/>
      <c r="L1242" s="96"/>
      <c r="M1242" s="28"/>
      <c r="N1242" s="81"/>
      <c r="O1242" s="28"/>
      <c r="P1242" t="s">
        <v>425</v>
      </c>
      <c r="Q1242" s="28"/>
      <c r="R1242"/>
      <c r="S1242"/>
      <c r="T1242" s="21"/>
      <c r="U1242" s="21"/>
      <c r="W1242" s="12"/>
      <c r="X1242"/>
      <c r="Z1242" t="s">
        <v>430</v>
      </c>
      <c r="AA1242" t="s">
        <v>304</v>
      </c>
    </row>
    <row r="1243" spans="2:27" ht="15" hidden="1" customHeight="1" x14ac:dyDescent="0.25">
      <c r="B1243" t="s">
        <v>40</v>
      </c>
      <c r="C1243" t="s">
        <v>555</v>
      </c>
      <c r="D1243" t="s">
        <v>269</v>
      </c>
      <c r="E1243" t="s">
        <v>190</v>
      </c>
      <c r="F1243">
        <v>2023</v>
      </c>
      <c r="G1243" s="87">
        <v>10.31</v>
      </c>
      <c r="H1243" s="28" t="s">
        <v>418</v>
      </c>
      <c r="I1243" s="28"/>
      <c r="J1243" s="91"/>
      <c r="K1243" s="28"/>
      <c r="L1243" s="96"/>
      <c r="M1243" s="28"/>
      <c r="N1243" s="81"/>
      <c r="O1243" s="28"/>
      <c r="P1243" t="s">
        <v>425</v>
      </c>
      <c r="Q1243" s="28"/>
      <c r="R1243"/>
      <c r="S1243"/>
      <c r="T1243" s="21"/>
      <c r="U1243" s="21"/>
      <c r="W1243" s="12"/>
      <c r="X1243"/>
      <c r="Z1243" t="s">
        <v>430</v>
      </c>
      <c r="AA1243" t="s">
        <v>304</v>
      </c>
    </row>
    <row r="1244" spans="2:27" ht="15" hidden="1" customHeight="1" x14ac:dyDescent="0.25">
      <c r="B1244" t="s">
        <v>40</v>
      </c>
      <c r="C1244" t="s">
        <v>555</v>
      </c>
      <c r="D1244" t="s">
        <v>269</v>
      </c>
      <c r="E1244" t="s">
        <v>157</v>
      </c>
      <c r="F1244">
        <v>2023</v>
      </c>
      <c r="G1244" s="87">
        <v>130.69</v>
      </c>
      <c r="H1244" s="28" t="s">
        <v>418</v>
      </c>
      <c r="I1244" s="28"/>
      <c r="J1244" s="91"/>
      <c r="K1244" s="28"/>
      <c r="L1244" s="96"/>
      <c r="M1244" s="28"/>
      <c r="N1244" s="81"/>
      <c r="O1244" s="28"/>
      <c r="P1244" t="s">
        <v>425</v>
      </c>
      <c r="Q1244" s="28"/>
      <c r="R1244"/>
      <c r="S1244"/>
      <c r="T1244" s="21"/>
      <c r="U1244" s="21"/>
      <c r="W1244" s="12"/>
      <c r="X1244"/>
      <c r="Z1244" t="s">
        <v>430</v>
      </c>
      <c r="AA1244" t="s">
        <v>304</v>
      </c>
    </row>
    <row r="1245" spans="2:27" ht="15" hidden="1" customHeight="1" x14ac:dyDescent="0.25">
      <c r="B1245" t="s">
        <v>40</v>
      </c>
      <c r="C1245" t="s">
        <v>555</v>
      </c>
      <c r="D1245" t="s">
        <v>269</v>
      </c>
      <c r="E1245" t="s">
        <v>242</v>
      </c>
      <c r="F1245">
        <v>2023</v>
      </c>
      <c r="G1245" s="87">
        <v>1.9</v>
      </c>
      <c r="H1245" s="28" t="s">
        <v>418</v>
      </c>
      <c r="I1245" s="28"/>
      <c r="J1245" s="91"/>
      <c r="K1245" s="28"/>
      <c r="L1245" s="96"/>
      <c r="M1245" s="28"/>
      <c r="N1245" s="81"/>
      <c r="O1245" s="28"/>
      <c r="P1245" t="s">
        <v>425</v>
      </c>
      <c r="Q1245" s="28"/>
      <c r="R1245"/>
      <c r="S1245"/>
      <c r="T1245" s="21"/>
      <c r="U1245" s="21"/>
      <c r="W1245" s="12"/>
      <c r="X1245"/>
      <c r="Z1245" t="s">
        <v>430</v>
      </c>
      <c r="AA1245" t="s">
        <v>304</v>
      </c>
    </row>
    <row r="1246" spans="2:27" ht="15" hidden="1" customHeight="1" x14ac:dyDescent="0.25">
      <c r="B1246" t="s">
        <v>40</v>
      </c>
      <c r="C1246" t="s">
        <v>555</v>
      </c>
      <c r="D1246" t="s">
        <v>269</v>
      </c>
      <c r="E1246" t="s">
        <v>229</v>
      </c>
      <c r="F1246">
        <v>2023</v>
      </c>
      <c r="G1246" s="87">
        <v>4.6399999999999997</v>
      </c>
      <c r="H1246" s="28" t="s">
        <v>418</v>
      </c>
      <c r="I1246" s="28"/>
      <c r="J1246" s="91"/>
      <c r="K1246" s="28"/>
      <c r="L1246" s="96"/>
      <c r="M1246" s="28"/>
      <c r="N1246" s="81"/>
      <c r="O1246" s="28"/>
      <c r="P1246" t="s">
        <v>425</v>
      </c>
      <c r="Q1246" s="28"/>
      <c r="R1246"/>
      <c r="S1246"/>
      <c r="T1246" s="21"/>
      <c r="U1246" s="21"/>
      <c r="W1246" s="12"/>
      <c r="X1246"/>
      <c r="Z1246" t="s">
        <v>430</v>
      </c>
      <c r="AA1246" t="s">
        <v>304</v>
      </c>
    </row>
    <row r="1247" spans="2:27" ht="15" hidden="1" customHeight="1" x14ac:dyDescent="0.25">
      <c r="B1247" t="s">
        <v>40</v>
      </c>
      <c r="C1247" t="s">
        <v>555</v>
      </c>
      <c r="D1247" t="s">
        <v>269</v>
      </c>
      <c r="E1247" t="s">
        <v>213</v>
      </c>
      <c r="F1247">
        <v>2023</v>
      </c>
      <c r="G1247" s="87">
        <v>76.06</v>
      </c>
      <c r="H1247" s="28" t="s">
        <v>418</v>
      </c>
      <c r="I1247" s="28"/>
      <c r="J1247" s="91"/>
      <c r="K1247" s="28"/>
      <c r="L1247" s="96"/>
      <c r="M1247" s="28"/>
      <c r="N1247" s="81"/>
      <c r="O1247" s="28"/>
      <c r="P1247" t="s">
        <v>425</v>
      </c>
      <c r="Q1247" s="28"/>
      <c r="R1247"/>
      <c r="S1247"/>
      <c r="T1247" s="21"/>
      <c r="U1247" s="21"/>
      <c r="W1247" s="12"/>
      <c r="X1247"/>
      <c r="Z1247" t="s">
        <v>430</v>
      </c>
      <c r="AA1247" t="s">
        <v>304</v>
      </c>
    </row>
    <row r="1248" spans="2:27" ht="15" hidden="1" customHeight="1" x14ac:dyDescent="0.25">
      <c r="B1248" t="s">
        <v>40</v>
      </c>
      <c r="C1248" t="s">
        <v>555</v>
      </c>
      <c r="D1248" t="s">
        <v>269</v>
      </c>
      <c r="E1248" t="s">
        <v>155</v>
      </c>
      <c r="F1248">
        <v>2023</v>
      </c>
      <c r="G1248" s="87">
        <v>372.02</v>
      </c>
      <c r="H1248" s="28" t="s">
        <v>418</v>
      </c>
      <c r="I1248" s="28"/>
      <c r="J1248" s="91"/>
      <c r="K1248" s="28"/>
      <c r="L1248" s="96"/>
      <c r="M1248" s="28"/>
      <c r="N1248" s="81"/>
      <c r="O1248" s="28"/>
      <c r="P1248" t="s">
        <v>425</v>
      </c>
      <c r="Q1248" s="28"/>
      <c r="R1248"/>
      <c r="S1248"/>
      <c r="T1248" s="21"/>
      <c r="U1248" s="21"/>
      <c r="W1248" s="12"/>
      <c r="X1248"/>
      <c r="Z1248" t="s">
        <v>430</v>
      </c>
      <c r="AA1248" t="s">
        <v>304</v>
      </c>
    </row>
    <row r="1249" spans="2:27" ht="15" hidden="1" customHeight="1" x14ac:dyDescent="0.25">
      <c r="B1249" t="s">
        <v>40</v>
      </c>
      <c r="C1249" t="s">
        <v>555</v>
      </c>
      <c r="D1249" t="s">
        <v>269</v>
      </c>
      <c r="E1249" t="s">
        <v>151</v>
      </c>
      <c r="F1249">
        <v>2023</v>
      </c>
      <c r="G1249" s="87">
        <v>268.14</v>
      </c>
      <c r="H1249" s="28" t="s">
        <v>418</v>
      </c>
      <c r="I1249" s="28"/>
      <c r="J1249" s="91"/>
      <c r="K1249" s="28"/>
      <c r="L1249" s="96"/>
      <c r="M1249" s="28"/>
      <c r="N1249" s="81"/>
      <c r="O1249" s="28"/>
      <c r="P1249" t="s">
        <v>425</v>
      </c>
      <c r="Q1249" s="28"/>
      <c r="R1249"/>
      <c r="S1249"/>
      <c r="T1249" s="21"/>
      <c r="U1249" s="21"/>
      <c r="W1249" s="12"/>
      <c r="X1249"/>
      <c r="Z1249" t="s">
        <v>430</v>
      </c>
      <c r="AA1249" t="s">
        <v>304</v>
      </c>
    </row>
    <row r="1250" spans="2:27" ht="15" hidden="1" customHeight="1" x14ac:dyDescent="0.25">
      <c r="B1250" t="s">
        <v>40</v>
      </c>
      <c r="C1250" t="s">
        <v>555</v>
      </c>
      <c r="D1250" t="s">
        <v>269</v>
      </c>
      <c r="E1250" t="s">
        <v>232</v>
      </c>
      <c r="F1250">
        <v>2023</v>
      </c>
      <c r="G1250" s="87">
        <v>8.07</v>
      </c>
      <c r="H1250" s="28" t="s">
        <v>418</v>
      </c>
      <c r="I1250" s="28"/>
      <c r="J1250" s="91"/>
      <c r="K1250" s="28"/>
      <c r="L1250" s="96"/>
      <c r="M1250" s="28"/>
      <c r="N1250" s="81"/>
      <c r="O1250" s="28"/>
      <c r="P1250" t="s">
        <v>425</v>
      </c>
      <c r="Q1250" s="28"/>
      <c r="R1250"/>
      <c r="S1250"/>
      <c r="T1250" s="21"/>
      <c r="U1250" s="21"/>
      <c r="W1250" s="12"/>
      <c r="X1250"/>
      <c r="Z1250" t="s">
        <v>430</v>
      </c>
      <c r="AA1250" t="s">
        <v>304</v>
      </c>
    </row>
    <row r="1251" spans="2:27" ht="15" hidden="1" customHeight="1" x14ac:dyDescent="0.25">
      <c r="B1251" t="s">
        <v>40</v>
      </c>
      <c r="C1251" t="s">
        <v>555</v>
      </c>
      <c r="D1251" t="s">
        <v>269</v>
      </c>
      <c r="E1251" t="s">
        <v>159</v>
      </c>
      <c r="F1251">
        <v>2023</v>
      </c>
      <c r="G1251" s="87">
        <v>406.4</v>
      </c>
      <c r="H1251" s="28" t="s">
        <v>418</v>
      </c>
      <c r="I1251" s="28"/>
      <c r="J1251" s="91"/>
      <c r="K1251" s="28"/>
      <c r="L1251" s="96"/>
      <c r="M1251" s="28"/>
      <c r="N1251" s="81"/>
      <c r="O1251" s="28"/>
      <c r="P1251" t="s">
        <v>425</v>
      </c>
      <c r="Q1251" s="28"/>
      <c r="R1251"/>
      <c r="S1251"/>
      <c r="T1251" s="21"/>
      <c r="U1251" s="21"/>
      <c r="W1251" s="12"/>
      <c r="X1251"/>
      <c r="Z1251" t="s">
        <v>430</v>
      </c>
      <c r="AA1251" t="s">
        <v>304</v>
      </c>
    </row>
    <row r="1252" spans="2:27" ht="15" hidden="1" customHeight="1" x14ac:dyDescent="0.25">
      <c r="B1252" t="s">
        <v>40</v>
      </c>
      <c r="C1252" t="s">
        <v>555</v>
      </c>
      <c r="D1252" t="s">
        <v>269</v>
      </c>
      <c r="E1252" t="s">
        <v>244</v>
      </c>
      <c r="F1252">
        <v>2023</v>
      </c>
      <c r="G1252" s="87">
        <v>2.76</v>
      </c>
      <c r="H1252" s="28" t="s">
        <v>8</v>
      </c>
      <c r="I1252" s="28"/>
      <c r="J1252" s="91"/>
      <c r="K1252" s="28"/>
      <c r="L1252" s="96"/>
      <c r="M1252" s="28"/>
      <c r="N1252" s="81"/>
      <c r="O1252" s="28"/>
      <c r="P1252" t="s">
        <v>425</v>
      </c>
      <c r="Q1252" s="28"/>
      <c r="R1252"/>
      <c r="S1252"/>
      <c r="T1252" s="21"/>
      <c r="U1252" s="21"/>
      <c r="W1252" s="12"/>
      <c r="X1252"/>
      <c r="Z1252" t="s">
        <v>430</v>
      </c>
      <c r="AA1252" t="s">
        <v>304</v>
      </c>
    </row>
    <row r="1253" spans="2:27" ht="15" hidden="1" customHeight="1" x14ac:dyDescent="0.25">
      <c r="B1253" t="s">
        <v>40</v>
      </c>
      <c r="C1253" t="s">
        <v>555</v>
      </c>
      <c r="D1253" t="s">
        <v>269</v>
      </c>
      <c r="E1253" t="s">
        <v>238</v>
      </c>
      <c r="F1253">
        <v>2023</v>
      </c>
      <c r="G1253" s="87">
        <v>3.9</v>
      </c>
      <c r="H1253" s="28" t="s">
        <v>418</v>
      </c>
      <c r="I1253" s="28"/>
      <c r="J1253" s="91"/>
      <c r="K1253" s="28"/>
      <c r="L1253" s="96"/>
      <c r="M1253" s="28"/>
      <c r="N1253" s="81"/>
      <c r="O1253" s="28"/>
      <c r="P1253" t="s">
        <v>425</v>
      </c>
      <c r="Q1253" s="28"/>
      <c r="R1253"/>
      <c r="S1253"/>
      <c r="T1253" s="21"/>
      <c r="U1253" s="21"/>
      <c r="W1253" s="12"/>
      <c r="X1253"/>
      <c r="Z1253" t="s">
        <v>430</v>
      </c>
      <c r="AA1253" t="s">
        <v>304</v>
      </c>
    </row>
    <row r="1254" spans="2:27" ht="15" hidden="1" customHeight="1" x14ac:dyDescent="0.25">
      <c r="B1254" t="s">
        <v>40</v>
      </c>
      <c r="C1254" t="s">
        <v>555</v>
      </c>
      <c r="D1254" t="s">
        <v>269</v>
      </c>
      <c r="E1254" t="s">
        <v>121</v>
      </c>
      <c r="F1254">
        <v>2023</v>
      </c>
      <c r="G1254" s="87">
        <v>13.38</v>
      </c>
      <c r="H1254" s="28" t="s">
        <v>418</v>
      </c>
      <c r="I1254" s="28"/>
      <c r="J1254" s="91"/>
      <c r="K1254" s="28"/>
      <c r="L1254" s="96"/>
      <c r="M1254" s="28"/>
      <c r="N1254" s="81"/>
      <c r="O1254" s="28"/>
      <c r="P1254" t="s">
        <v>425</v>
      </c>
      <c r="Q1254" s="28"/>
      <c r="R1254"/>
      <c r="S1254"/>
      <c r="T1254" s="21"/>
      <c r="U1254" s="21"/>
      <c r="W1254" s="12"/>
      <c r="X1254"/>
      <c r="Z1254" t="s">
        <v>430</v>
      </c>
      <c r="AA1254" t="s">
        <v>304</v>
      </c>
    </row>
    <row r="1255" spans="2:27" ht="15" hidden="1" customHeight="1" x14ac:dyDescent="0.25">
      <c r="B1255" t="s">
        <v>40</v>
      </c>
      <c r="C1255" t="s">
        <v>555</v>
      </c>
      <c r="D1255" t="s">
        <v>269</v>
      </c>
      <c r="E1255" t="s">
        <v>308</v>
      </c>
      <c r="F1255">
        <v>2023</v>
      </c>
      <c r="G1255" s="87">
        <v>0.33</v>
      </c>
      <c r="H1255" s="28" t="s">
        <v>418</v>
      </c>
      <c r="I1255" s="28"/>
      <c r="J1255" s="91"/>
      <c r="K1255" s="28"/>
      <c r="L1255" s="96"/>
      <c r="M1255" s="28"/>
      <c r="N1255" s="81"/>
      <c r="O1255" s="28"/>
      <c r="P1255" t="s">
        <v>425</v>
      </c>
      <c r="Q1255" s="28"/>
      <c r="R1255"/>
      <c r="S1255"/>
      <c r="T1255" s="21"/>
      <c r="U1255" s="21"/>
      <c r="W1255" s="12"/>
      <c r="X1255"/>
      <c r="Z1255" t="s">
        <v>430</v>
      </c>
      <c r="AA1255" t="s">
        <v>304</v>
      </c>
    </row>
    <row r="1256" spans="2:27" ht="15" hidden="1" customHeight="1" x14ac:dyDescent="0.25">
      <c r="B1256" t="s">
        <v>40</v>
      </c>
      <c r="C1256" t="s">
        <v>555</v>
      </c>
      <c r="D1256" t="s">
        <v>269</v>
      </c>
      <c r="E1256" t="s">
        <v>201</v>
      </c>
      <c r="F1256">
        <v>2023</v>
      </c>
      <c r="G1256" s="87">
        <v>78.83</v>
      </c>
      <c r="H1256" s="28" t="s">
        <v>6</v>
      </c>
      <c r="I1256" s="28"/>
      <c r="J1256" s="91"/>
      <c r="K1256" s="28"/>
      <c r="L1256" s="96"/>
      <c r="M1256" s="28"/>
      <c r="N1256" s="81"/>
      <c r="O1256" s="28"/>
      <c r="P1256" t="s">
        <v>425</v>
      </c>
      <c r="Q1256" s="28"/>
      <c r="R1256"/>
      <c r="S1256"/>
      <c r="T1256" s="21"/>
      <c r="U1256" s="21"/>
      <c r="W1256" s="12"/>
      <c r="X1256"/>
      <c r="Z1256" t="s">
        <v>430</v>
      </c>
      <c r="AA1256" t="s">
        <v>304</v>
      </c>
    </row>
    <row r="1257" spans="2:27" ht="15" hidden="1" customHeight="1" x14ac:dyDescent="0.25">
      <c r="B1257" t="s">
        <v>40</v>
      </c>
      <c r="C1257" t="s">
        <v>555</v>
      </c>
      <c r="D1257" t="s">
        <v>269</v>
      </c>
      <c r="E1257" t="s">
        <v>309</v>
      </c>
      <c r="F1257">
        <v>2023</v>
      </c>
      <c r="G1257" s="87">
        <v>1.17</v>
      </c>
      <c r="H1257" s="28" t="s">
        <v>418</v>
      </c>
      <c r="I1257" s="28"/>
      <c r="J1257" s="91"/>
      <c r="K1257" s="28"/>
      <c r="L1257" s="96"/>
      <c r="M1257" s="28"/>
      <c r="N1257" s="81"/>
      <c r="O1257" s="28"/>
      <c r="P1257" t="s">
        <v>425</v>
      </c>
      <c r="Q1257" s="28"/>
      <c r="R1257"/>
      <c r="S1257"/>
      <c r="T1257" s="21"/>
      <c r="U1257" s="21"/>
      <c r="W1257" s="12"/>
      <c r="X1257"/>
      <c r="Z1257" t="s">
        <v>430</v>
      </c>
      <c r="AA1257" t="s">
        <v>304</v>
      </c>
    </row>
    <row r="1258" spans="2:27" ht="15" hidden="1" customHeight="1" x14ac:dyDescent="0.25">
      <c r="B1258" t="s">
        <v>40</v>
      </c>
      <c r="C1258" t="s">
        <v>555</v>
      </c>
      <c r="D1258" t="s">
        <v>269</v>
      </c>
      <c r="E1258" t="s">
        <v>161</v>
      </c>
      <c r="F1258">
        <v>2023</v>
      </c>
      <c r="G1258" s="87">
        <v>92.65</v>
      </c>
      <c r="H1258" s="28" t="s">
        <v>418</v>
      </c>
      <c r="I1258" s="28"/>
      <c r="J1258" s="91"/>
      <c r="K1258" s="28"/>
      <c r="L1258" s="96"/>
      <c r="M1258" s="28"/>
      <c r="N1258" s="81"/>
      <c r="O1258" s="28"/>
      <c r="P1258" t="s">
        <v>425</v>
      </c>
      <c r="Q1258" s="28"/>
      <c r="R1258"/>
      <c r="S1258"/>
      <c r="T1258" s="21"/>
      <c r="U1258" s="21"/>
      <c r="W1258" s="12"/>
      <c r="X1258"/>
      <c r="Z1258" t="s">
        <v>430</v>
      </c>
      <c r="AA1258" t="s">
        <v>304</v>
      </c>
    </row>
    <row r="1259" spans="2:27" ht="15" hidden="1" customHeight="1" x14ac:dyDescent="0.25">
      <c r="B1259" t="s">
        <v>40</v>
      </c>
      <c r="C1259" t="s">
        <v>555</v>
      </c>
      <c r="D1259" t="s">
        <v>269</v>
      </c>
      <c r="E1259" t="s">
        <v>177</v>
      </c>
      <c r="F1259">
        <v>2023</v>
      </c>
      <c r="G1259" s="108">
        <v>20.14</v>
      </c>
      <c r="H1259" s="28" t="s">
        <v>418</v>
      </c>
      <c r="I1259" s="28"/>
      <c r="J1259" s="109"/>
      <c r="K1259" s="28"/>
      <c r="L1259" s="109"/>
      <c r="M1259" s="28"/>
      <c r="N1259" s="109"/>
      <c r="O1259" s="28"/>
      <c r="P1259" t="s">
        <v>425</v>
      </c>
      <c r="W1259" s="12"/>
      <c r="X1259"/>
      <c r="Z1259" t="s">
        <v>430</v>
      </c>
      <c r="AA1259" t="s">
        <v>304</v>
      </c>
    </row>
    <row r="1260" spans="2:27" ht="15" hidden="1" customHeight="1" x14ac:dyDescent="0.25">
      <c r="B1260" t="s">
        <v>40</v>
      </c>
      <c r="C1260" t="s">
        <v>555</v>
      </c>
      <c r="D1260" t="s">
        <v>269</v>
      </c>
      <c r="E1260" t="s">
        <v>124</v>
      </c>
      <c r="F1260">
        <v>2023</v>
      </c>
      <c r="G1260" s="87">
        <v>186.2</v>
      </c>
      <c r="H1260" s="28" t="s">
        <v>418</v>
      </c>
      <c r="I1260" s="28"/>
      <c r="J1260" s="91"/>
      <c r="K1260" s="28"/>
      <c r="L1260" s="96"/>
      <c r="M1260" s="28"/>
      <c r="N1260" s="81"/>
      <c r="O1260" s="28"/>
      <c r="P1260" t="s">
        <v>425</v>
      </c>
      <c r="Q1260" s="28"/>
      <c r="R1260"/>
      <c r="S1260"/>
      <c r="T1260" s="21"/>
      <c r="U1260" s="21"/>
      <c r="W1260" s="12"/>
      <c r="X1260"/>
      <c r="Z1260" t="s">
        <v>430</v>
      </c>
      <c r="AA1260" t="s">
        <v>304</v>
      </c>
    </row>
    <row r="1261" spans="2:27" ht="15" hidden="1" customHeight="1" x14ac:dyDescent="0.25">
      <c r="B1261" t="s">
        <v>40</v>
      </c>
      <c r="C1261" t="s">
        <v>555</v>
      </c>
      <c r="D1261" t="s">
        <v>269</v>
      </c>
      <c r="E1261" t="s">
        <v>310</v>
      </c>
      <c r="F1261">
        <v>2023</v>
      </c>
      <c r="G1261" s="87">
        <v>55.16</v>
      </c>
      <c r="H1261" s="28" t="s">
        <v>8</v>
      </c>
      <c r="I1261" s="28"/>
      <c r="J1261" s="91"/>
      <c r="K1261" s="28"/>
      <c r="L1261" s="96"/>
      <c r="M1261" s="28"/>
      <c r="N1261" s="81"/>
      <c r="O1261" s="28"/>
      <c r="P1261" t="s">
        <v>425</v>
      </c>
      <c r="Q1261" s="28"/>
      <c r="R1261"/>
      <c r="S1261"/>
      <c r="T1261" s="21"/>
      <c r="U1261" s="21"/>
      <c r="W1261" s="12"/>
      <c r="X1261"/>
      <c r="Z1261" t="s">
        <v>430</v>
      </c>
      <c r="AA1261" t="s">
        <v>304</v>
      </c>
    </row>
    <row r="1262" spans="2:27" ht="15" hidden="1" customHeight="1" x14ac:dyDescent="0.25">
      <c r="B1262" t="s">
        <v>40</v>
      </c>
      <c r="C1262" t="s">
        <v>555</v>
      </c>
      <c r="D1262" t="s">
        <v>269</v>
      </c>
      <c r="E1262" t="s">
        <v>164</v>
      </c>
      <c r="F1262">
        <v>2023</v>
      </c>
      <c r="G1262" s="87">
        <v>103.48</v>
      </c>
      <c r="J1262" s="88"/>
      <c r="L1262" s="93"/>
      <c r="N1262" s="83"/>
      <c r="P1262" t="s">
        <v>425</v>
      </c>
      <c r="Q1262" s="28"/>
      <c r="R1262"/>
      <c r="S1262"/>
      <c r="T1262" s="21"/>
      <c r="U1262" s="21"/>
      <c r="W1262" s="12"/>
      <c r="X1262"/>
      <c r="Z1262" t="s">
        <v>430</v>
      </c>
      <c r="AA1262" t="s">
        <v>304</v>
      </c>
    </row>
    <row r="1263" spans="2:27" ht="15" hidden="1" customHeight="1" x14ac:dyDescent="0.25">
      <c r="B1263" t="s">
        <v>40</v>
      </c>
      <c r="C1263" t="s">
        <v>555</v>
      </c>
      <c r="D1263" t="s">
        <v>269</v>
      </c>
      <c r="E1263" t="s">
        <v>240</v>
      </c>
      <c r="F1263">
        <v>2023</v>
      </c>
      <c r="G1263" s="87">
        <v>4.38</v>
      </c>
      <c r="J1263" s="88"/>
      <c r="L1263" s="93"/>
      <c r="N1263" s="83"/>
      <c r="P1263" t="s">
        <v>425</v>
      </c>
      <c r="Q1263" s="28"/>
      <c r="R1263"/>
      <c r="S1263"/>
      <c r="T1263" s="21"/>
      <c r="U1263" s="21"/>
      <c r="W1263" s="12"/>
      <c r="X1263"/>
      <c r="Z1263" t="s">
        <v>430</v>
      </c>
      <c r="AA1263" t="s">
        <v>304</v>
      </c>
    </row>
    <row r="1264" spans="2:27" ht="15" hidden="1" customHeight="1" x14ac:dyDescent="0.25">
      <c r="B1264" t="s">
        <v>40</v>
      </c>
      <c r="C1264" t="s">
        <v>555</v>
      </c>
      <c r="D1264" t="s">
        <v>269</v>
      </c>
      <c r="E1264" t="s">
        <v>234</v>
      </c>
      <c r="F1264">
        <v>2023</v>
      </c>
      <c r="G1264" s="87">
        <v>9.0500000000000007</v>
      </c>
      <c r="J1264" s="88"/>
      <c r="L1264" s="93"/>
      <c r="N1264" s="83"/>
      <c r="P1264" t="s">
        <v>425</v>
      </c>
      <c r="Q1264" s="28"/>
      <c r="R1264"/>
      <c r="S1264"/>
      <c r="T1264" s="21"/>
      <c r="U1264" s="21"/>
      <c r="W1264" s="12"/>
      <c r="X1264"/>
      <c r="Z1264" t="s">
        <v>430</v>
      </c>
      <c r="AA1264" t="s">
        <v>304</v>
      </c>
    </row>
    <row r="1265" spans="2:27" ht="15" hidden="1" customHeight="1" x14ac:dyDescent="0.25">
      <c r="B1265" t="s">
        <v>40</v>
      </c>
      <c r="C1265" t="s">
        <v>555</v>
      </c>
      <c r="D1265" t="s">
        <v>269</v>
      </c>
      <c r="E1265" t="s">
        <v>173</v>
      </c>
      <c r="F1265">
        <v>2023</v>
      </c>
      <c r="G1265" s="87">
        <v>14.29</v>
      </c>
      <c r="J1265" s="88"/>
      <c r="L1265" s="93"/>
      <c r="N1265" s="83"/>
      <c r="P1265" t="s">
        <v>425</v>
      </c>
      <c r="Q1265" s="28"/>
      <c r="R1265"/>
      <c r="S1265"/>
      <c r="T1265" s="21"/>
      <c r="U1265" s="21"/>
      <c r="W1265" s="12"/>
      <c r="X1265"/>
      <c r="Z1265" t="s">
        <v>430</v>
      </c>
      <c r="AA1265" t="s">
        <v>304</v>
      </c>
    </row>
    <row r="1266" spans="2:27" ht="15" hidden="1" customHeight="1" x14ac:dyDescent="0.25">
      <c r="B1266" t="s">
        <v>40</v>
      </c>
      <c r="C1266" t="s">
        <v>555</v>
      </c>
      <c r="D1266" t="s">
        <v>269</v>
      </c>
      <c r="E1266" t="s">
        <v>311</v>
      </c>
      <c r="F1266">
        <v>2023</v>
      </c>
      <c r="G1266" s="87">
        <v>17.670000000000002</v>
      </c>
      <c r="J1266" s="88"/>
      <c r="L1266" s="93"/>
      <c r="N1266" s="83"/>
      <c r="P1266" t="s">
        <v>425</v>
      </c>
      <c r="Q1266" s="28"/>
      <c r="R1266"/>
      <c r="S1266"/>
      <c r="T1266" s="21"/>
      <c r="U1266" s="21"/>
      <c r="W1266" s="12"/>
      <c r="X1266"/>
      <c r="Z1266" t="s">
        <v>430</v>
      </c>
      <c r="AA1266" t="s">
        <v>304</v>
      </c>
    </row>
    <row r="1267" spans="2:27" ht="15" hidden="1" customHeight="1" x14ac:dyDescent="0.25">
      <c r="B1267" t="s">
        <v>40</v>
      </c>
      <c r="C1267" t="s">
        <v>555</v>
      </c>
      <c r="D1267" t="s">
        <v>269</v>
      </c>
      <c r="E1267" t="s">
        <v>166</v>
      </c>
      <c r="F1267">
        <v>2022</v>
      </c>
      <c r="G1267" s="84">
        <v>65.95</v>
      </c>
      <c r="J1267" s="88"/>
      <c r="L1267" s="93"/>
      <c r="N1267" s="83"/>
      <c r="P1267" t="s">
        <v>425</v>
      </c>
      <c r="Q1267" s="28" t="s">
        <v>418</v>
      </c>
      <c r="R1267"/>
      <c r="S1267"/>
      <c r="T1267" s="21"/>
      <c r="U1267" s="21"/>
      <c r="W1267" s="12"/>
      <c r="X1267"/>
      <c r="Z1267" t="s">
        <v>430</v>
      </c>
      <c r="AA1267" t="s">
        <v>304</v>
      </c>
    </row>
    <row r="1268" spans="2:27" ht="15" hidden="1" customHeight="1" x14ac:dyDescent="0.25">
      <c r="B1268" t="s">
        <v>40</v>
      </c>
      <c r="C1268" t="s">
        <v>555</v>
      </c>
      <c r="D1268" t="s">
        <v>269</v>
      </c>
      <c r="E1268" t="s">
        <v>227</v>
      </c>
      <c r="F1268">
        <v>2022</v>
      </c>
      <c r="G1268" s="84">
        <v>21.43</v>
      </c>
      <c r="J1268" s="88"/>
      <c r="L1268" s="93"/>
      <c r="N1268" s="83"/>
      <c r="P1268" t="s">
        <v>425</v>
      </c>
      <c r="Q1268" s="28" t="s">
        <v>418</v>
      </c>
      <c r="R1268"/>
      <c r="S1268"/>
      <c r="T1268" s="21"/>
      <c r="U1268" s="21"/>
      <c r="W1268" s="12"/>
      <c r="X1268"/>
      <c r="Z1268" t="s">
        <v>430</v>
      </c>
      <c r="AA1268" t="s">
        <v>304</v>
      </c>
    </row>
    <row r="1269" spans="2:27" ht="15" hidden="1" customHeight="1" x14ac:dyDescent="0.25">
      <c r="B1269" t="s">
        <v>40</v>
      </c>
      <c r="C1269" t="s">
        <v>555</v>
      </c>
      <c r="D1269" t="s">
        <v>269</v>
      </c>
      <c r="E1269" t="s">
        <v>305</v>
      </c>
      <c r="F1269">
        <v>2022</v>
      </c>
      <c r="G1269" s="84">
        <v>11.57</v>
      </c>
      <c r="J1269" s="88"/>
      <c r="L1269" s="93"/>
      <c r="N1269" s="83"/>
      <c r="P1269" t="s">
        <v>425</v>
      </c>
      <c r="Q1269" s="28" t="s">
        <v>418</v>
      </c>
      <c r="R1269"/>
      <c r="S1269"/>
      <c r="T1269" s="21"/>
      <c r="U1269" s="21"/>
      <c r="W1269" s="12"/>
      <c r="X1269"/>
      <c r="Z1269" t="s">
        <v>430</v>
      </c>
      <c r="AA1269" t="s">
        <v>304</v>
      </c>
    </row>
    <row r="1270" spans="2:27" ht="15" hidden="1" customHeight="1" x14ac:dyDescent="0.25">
      <c r="B1270" t="s">
        <v>40</v>
      </c>
      <c r="C1270" t="s">
        <v>555</v>
      </c>
      <c r="D1270" t="s">
        <v>269</v>
      </c>
      <c r="E1270" t="s">
        <v>190</v>
      </c>
      <c r="F1270">
        <v>2022</v>
      </c>
      <c r="G1270" s="84">
        <v>12.52</v>
      </c>
      <c r="J1270" s="88"/>
      <c r="L1270" s="93"/>
      <c r="N1270" s="83"/>
      <c r="P1270" t="s">
        <v>425</v>
      </c>
      <c r="Q1270" s="28" t="s">
        <v>418</v>
      </c>
      <c r="R1270"/>
      <c r="S1270"/>
      <c r="T1270" s="21"/>
      <c r="U1270" s="21"/>
      <c r="W1270" s="12"/>
      <c r="X1270"/>
      <c r="Z1270" t="s">
        <v>430</v>
      </c>
      <c r="AA1270" t="s">
        <v>304</v>
      </c>
    </row>
    <row r="1271" spans="2:27" ht="15" hidden="1" customHeight="1" x14ac:dyDescent="0.25">
      <c r="B1271" t="s">
        <v>40</v>
      </c>
      <c r="C1271" t="s">
        <v>555</v>
      </c>
      <c r="D1271" t="s">
        <v>269</v>
      </c>
      <c r="E1271" t="s">
        <v>157</v>
      </c>
      <c r="F1271">
        <v>2022</v>
      </c>
      <c r="G1271" s="84">
        <v>134.57</v>
      </c>
      <c r="J1271" s="88"/>
      <c r="L1271" s="93"/>
      <c r="N1271" s="83"/>
      <c r="P1271" t="s">
        <v>425</v>
      </c>
      <c r="Q1271" s="28" t="s">
        <v>418</v>
      </c>
      <c r="R1271"/>
      <c r="S1271"/>
      <c r="T1271" s="21"/>
      <c r="U1271" s="21"/>
      <c r="W1271" s="12"/>
      <c r="X1271"/>
      <c r="Z1271" t="s">
        <v>430</v>
      </c>
      <c r="AA1271" t="s">
        <v>304</v>
      </c>
    </row>
    <row r="1272" spans="2:27" ht="15" hidden="1" customHeight="1" x14ac:dyDescent="0.25">
      <c r="B1272" t="s">
        <v>40</v>
      </c>
      <c r="C1272" t="s">
        <v>555</v>
      </c>
      <c r="D1272" t="s">
        <v>269</v>
      </c>
      <c r="E1272" t="s">
        <v>242</v>
      </c>
      <c r="F1272">
        <v>2022</v>
      </c>
      <c r="G1272" s="84">
        <v>2.1</v>
      </c>
      <c r="J1272" s="88"/>
      <c r="L1272" s="93"/>
      <c r="N1272" s="83"/>
      <c r="P1272" t="s">
        <v>425</v>
      </c>
      <c r="Q1272" s="28" t="s">
        <v>418</v>
      </c>
      <c r="R1272"/>
      <c r="S1272"/>
      <c r="T1272" s="21"/>
      <c r="U1272" s="21"/>
      <c r="W1272" s="12"/>
      <c r="X1272"/>
      <c r="Z1272" t="s">
        <v>430</v>
      </c>
      <c r="AA1272" t="s">
        <v>304</v>
      </c>
    </row>
    <row r="1273" spans="2:27" ht="15" hidden="1" customHeight="1" x14ac:dyDescent="0.25">
      <c r="B1273" t="s">
        <v>40</v>
      </c>
      <c r="C1273" t="s">
        <v>555</v>
      </c>
      <c r="D1273" t="s">
        <v>269</v>
      </c>
      <c r="E1273" t="s">
        <v>229</v>
      </c>
      <c r="F1273">
        <v>2022</v>
      </c>
      <c r="G1273" s="84">
        <v>4.5</v>
      </c>
      <c r="J1273" s="88"/>
      <c r="L1273" s="93"/>
      <c r="N1273" s="83"/>
      <c r="P1273" t="s">
        <v>425</v>
      </c>
      <c r="Q1273" s="28" t="s">
        <v>418</v>
      </c>
      <c r="R1273"/>
      <c r="S1273"/>
      <c r="T1273" s="21"/>
      <c r="U1273" s="21"/>
      <c r="W1273" s="12"/>
      <c r="X1273"/>
      <c r="Z1273" t="s">
        <v>430</v>
      </c>
      <c r="AA1273" t="s">
        <v>304</v>
      </c>
    </row>
    <row r="1274" spans="2:27" ht="15" hidden="1" customHeight="1" x14ac:dyDescent="0.25">
      <c r="B1274" t="s">
        <v>40</v>
      </c>
      <c r="C1274" t="s">
        <v>555</v>
      </c>
      <c r="D1274" t="s">
        <v>269</v>
      </c>
      <c r="E1274" t="s">
        <v>213</v>
      </c>
      <c r="F1274">
        <v>2022</v>
      </c>
      <c r="G1274" s="84">
        <v>60.59</v>
      </c>
      <c r="J1274" s="88"/>
      <c r="L1274" s="93"/>
      <c r="N1274" s="83"/>
      <c r="P1274" t="s">
        <v>425</v>
      </c>
      <c r="Q1274" s="28" t="s">
        <v>418</v>
      </c>
      <c r="R1274"/>
      <c r="S1274"/>
      <c r="T1274" s="21"/>
      <c r="U1274" s="21"/>
      <c r="W1274" s="12"/>
      <c r="X1274"/>
      <c r="Z1274" t="s">
        <v>430</v>
      </c>
      <c r="AA1274" t="s">
        <v>304</v>
      </c>
    </row>
    <row r="1275" spans="2:27" ht="15" hidden="1" customHeight="1" x14ac:dyDescent="0.25">
      <c r="B1275" t="s">
        <v>40</v>
      </c>
      <c r="C1275" t="s">
        <v>555</v>
      </c>
      <c r="D1275" t="s">
        <v>269</v>
      </c>
      <c r="E1275" t="s">
        <v>155</v>
      </c>
      <c r="F1275">
        <v>2022</v>
      </c>
      <c r="G1275" s="84">
        <v>374.17</v>
      </c>
      <c r="J1275" s="88"/>
      <c r="L1275" s="93"/>
      <c r="N1275" s="83"/>
      <c r="P1275" t="s">
        <v>425</v>
      </c>
      <c r="Q1275" s="28" t="s">
        <v>418</v>
      </c>
      <c r="R1275"/>
      <c r="S1275"/>
      <c r="T1275" s="21"/>
      <c r="U1275" s="21"/>
      <c r="W1275" s="12"/>
      <c r="X1275"/>
      <c r="Z1275" t="s">
        <v>430</v>
      </c>
      <c r="AA1275" t="s">
        <v>304</v>
      </c>
    </row>
    <row r="1276" spans="2:27" ht="15" hidden="1" customHeight="1" x14ac:dyDescent="0.25">
      <c r="B1276" t="s">
        <v>40</v>
      </c>
      <c r="C1276" t="s">
        <v>555</v>
      </c>
      <c r="D1276" t="s">
        <v>269</v>
      </c>
      <c r="E1276" t="s">
        <v>151</v>
      </c>
      <c r="F1276">
        <v>2022</v>
      </c>
      <c r="G1276" s="84">
        <v>278.64999999999998</v>
      </c>
      <c r="J1276" s="88"/>
      <c r="L1276" s="93"/>
      <c r="N1276" s="83"/>
      <c r="P1276" t="s">
        <v>425</v>
      </c>
      <c r="Q1276" s="28" t="s">
        <v>418</v>
      </c>
      <c r="R1276"/>
      <c r="S1276"/>
      <c r="T1276" s="21"/>
      <c r="U1276" s="21"/>
      <c r="W1276" s="12"/>
      <c r="X1276"/>
      <c r="Z1276" t="s">
        <v>430</v>
      </c>
      <c r="AA1276" t="s">
        <v>304</v>
      </c>
    </row>
    <row r="1277" spans="2:27" ht="15" hidden="1" customHeight="1" x14ac:dyDescent="0.25">
      <c r="B1277" t="s">
        <v>40</v>
      </c>
      <c r="C1277" t="s">
        <v>555</v>
      </c>
      <c r="D1277" t="s">
        <v>269</v>
      </c>
      <c r="E1277" t="s">
        <v>232</v>
      </c>
      <c r="F1277">
        <v>2022</v>
      </c>
      <c r="G1277" s="84">
        <v>8.24</v>
      </c>
      <c r="J1277" s="88"/>
      <c r="L1277" s="93"/>
      <c r="N1277" s="83"/>
      <c r="P1277" t="s">
        <v>425</v>
      </c>
      <c r="Q1277" s="28" t="s">
        <v>418</v>
      </c>
      <c r="R1277"/>
      <c r="S1277"/>
      <c r="T1277" s="21"/>
      <c r="U1277" s="21"/>
      <c r="W1277" s="12"/>
      <c r="X1277"/>
      <c r="Z1277" t="s">
        <v>430</v>
      </c>
      <c r="AA1277" t="s">
        <v>304</v>
      </c>
    </row>
    <row r="1278" spans="2:27" ht="15" hidden="1" customHeight="1" x14ac:dyDescent="0.25">
      <c r="B1278" t="s">
        <v>40</v>
      </c>
      <c r="C1278" t="s">
        <v>555</v>
      </c>
      <c r="D1278" t="s">
        <v>269</v>
      </c>
      <c r="E1278" t="s">
        <v>159</v>
      </c>
      <c r="F1278">
        <v>2022</v>
      </c>
      <c r="G1278" s="84">
        <v>389.35</v>
      </c>
      <c r="J1278" s="88"/>
      <c r="L1278" s="93"/>
      <c r="N1278" s="83"/>
      <c r="P1278" t="s">
        <v>425</v>
      </c>
      <c r="Q1278" s="28" t="s">
        <v>418</v>
      </c>
      <c r="R1278"/>
      <c r="S1278"/>
      <c r="T1278" s="21"/>
      <c r="U1278" s="21"/>
      <c r="W1278" s="12"/>
      <c r="X1278"/>
      <c r="Z1278" t="s">
        <v>430</v>
      </c>
      <c r="AA1278" t="s">
        <v>304</v>
      </c>
    </row>
    <row r="1279" spans="2:27" ht="15" hidden="1" customHeight="1" x14ac:dyDescent="0.25">
      <c r="B1279" t="s">
        <v>40</v>
      </c>
      <c r="C1279" t="s">
        <v>555</v>
      </c>
      <c r="D1279" t="s">
        <v>269</v>
      </c>
      <c r="E1279" t="s">
        <v>244</v>
      </c>
      <c r="F1279">
        <v>2022</v>
      </c>
      <c r="G1279" s="84">
        <v>2.65</v>
      </c>
      <c r="H1279" t="s">
        <v>8</v>
      </c>
      <c r="J1279" s="88"/>
      <c r="L1279" s="93"/>
      <c r="N1279" s="83"/>
      <c r="P1279" t="s">
        <v>425</v>
      </c>
      <c r="Q1279" s="28" t="s">
        <v>418</v>
      </c>
      <c r="R1279"/>
      <c r="S1279"/>
      <c r="T1279" s="21"/>
      <c r="U1279" s="21"/>
      <c r="W1279" s="12"/>
      <c r="X1279"/>
      <c r="Z1279" t="s">
        <v>430</v>
      </c>
      <c r="AA1279" t="s">
        <v>304</v>
      </c>
    </row>
    <row r="1280" spans="2:27" ht="15" hidden="1" customHeight="1" x14ac:dyDescent="0.25">
      <c r="B1280" t="s">
        <v>40</v>
      </c>
      <c r="C1280" t="s">
        <v>555</v>
      </c>
      <c r="D1280" t="s">
        <v>269</v>
      </c>
      <c r="E1280" t="s">
        <v>238</v>
      </c>
      <c r="F1280">
        <v>2022</v>
      </c>
      <c r="G1280" s="84">
        <v>3.72</v>
      </c>
      <c r="J1280" s="88"/>
      <c r="L1280" s="93"/>
      <c r="N1280" s="83"/>
      <c r="P1280" t="s">
        <v>425</v>
      </c>
      <c r="Q1280" s="28" t="s">
        <v>418</v>
      </c>
      <c r="R1280"/>
      <c r="S1280"/>
      <c r="T1280" s="21"/>
      <c r="U1280" s="21"/>
      <c r="W1280" s="12"/>
      <c r="X1280"/>
      <c r="Z1280" t="s">
        <v>430</v>
      </c>
      <c r="AA1280" t="s">
        <v>304</v>
      </c>
    </row>
    <row r="1281" spans="2:27" ht="15" hidden="1" customHeight="1" x14ac:dyDescent="0.25">
      <c r="B1281" t="s">
        <v>40</v>
      </c>
      <c r="C1281" t="s">
        <v>555</v>
      </c>
      <c r="D1281" t="s">
        <v>269</v>
      </c>
      <c r="E1281" t="s">
        <v>121</v>
      </c>
      <c r="F1281">
        <v>2022</v>
      </c>
      <c r="G1281" s="84">
        <v>13.27</v>
      </c>
      <c r="J1281" s="88"/>
      <c r="L1281" s="93"/>
      <c r="N1281" s="83"/>
      <c r="P1281" t="s">
        <v>425</v>
      </c>
      <c r="Q1281" s="28" t="s">
        <v>418</v>
      </c>
      <c r="R1281"/>
      <c r="S1281"/>
      <c r="T1281" s="21"/>
      <c r="U1281" s="21"/>
      <c r="W1281" s="12"/>
      <c r="X1281"/>
      <c r="Z1281" t="s">
        <v>430</v>
      </c>
      <c r="AA1281" t="s">
        <v>304</v>
      </c>
    </row>
    <row r="1282" spans="2:27" ht="15" hidden="1" customHeight="1" x14ac:dyDescent="0.25">
      <c r="B1282" t="s">
        <v>40</v>
      </c>
      <c r="C1282" t="s">
        <v>555</v>
      </c>
      <c r="D1282" t="s">
        <v>269</v>
      </c>
      <c r="E1282" t="s">
        <v>308</v>
      </c>
      <c r="F1282">
        <v>2022</v>
      </c>
      <c r="G1282" s="84">
        <v>0.28000000000000003</v>
      </c>
      <c r="J1282" s="88"/>
      <c r="L1282" s="93"/>
      <c r="N1282" s="83"/>
      <c r="P1282" t="s">
        <v>425</v>
      </c>
      <c r="Q1282" s="28" t="s">
        <v>418</v>
      </c>
      <c r="R1282"/>
      <c r="S1282"/>
      <c r="T1282" s="21"/>
      <c r="U1282" s="21"/>
      <c r="W1282" s="12"/>
      <c r="X1282"/>
      <c r="Z1282" t="s">
        <v>430</v>
      </c>
      <c r="AA1282" t="s">
        <v>304</v>
      </c>
    </row>
    <row r="1283" spans="2:27" ht="15" hidden="1" customHeight="1" x14ac:dyDescent="0.25">
      <c r="B1283" t="s">
        <v>40</v>
      </c>
      <c r="C1283" t="s">
        <v>555</v>
      </c>
      <c r="D1283" t="s">
        <v>269</v>
      </c>
      <c r="E1283" t="s">
        <v>201</v>
      </c>
      <c r="F1283">
        <v>2022</v>
      </c>
      <c r="G1283" s="84">
        <v>77.78</v>
      </c>
      <c r="J1283" s="88"/>
      <c r="L1283" s="93"/>
      <c r="N1283" s="83"/>
      <c r="P1283" t="s">
        <v>425</v>
      </c>
      <c r="Q1283" s="28" t="s">
        <v>418</v>
      </c>
      <c r="R1283"/>
      <c r="S1283"/>
      <c r="T1283" s="21"/>
      <c r="U1283" s="21"/>
      <c r="W1283" s="12"/>
      <c r="X1283"/>
      <c r="Z1283" t="s">
        <v>430</v>
      </c>
      <c r="AA1283" t="s">
        <v>304</v>
      </c>
    </row>
    <row r="1284" spans="2:27" ht="15" hidden="1" customHeight="1" x14ac:dyDescent="0.25">
      <c r="B1284" t="s">
        <v>40</v>
      </c>
      <c r="C1284" t="s">
        <v>555</v>
      </c>
      <c r="D1284" t="s">
        <v>269</v>
      </c>
      <c r="E1284" t="s">
        <v>309</v>
      </c>
      <c r="F1284">
        <v>2022</v>
      </c>
      <c r="G1284" s="84">
        <v>1.17</v>
      </c>
      <c r="J1284" s="88"/>
      <c r="L1284" s="93"/>
      <c r="N1284" s="83"/>
      <c r="P1284" t="s">
        <v>425</v>
      </c>
      <c r="Q1284" s="28" t="s">
        <v>418</v>
      </c>
      <c r="R1284"/>
      <c r="S1284"/>
      <c r="T1284" s="21"/>
      <c r="U1284" s="21"/>
      <c r="W1284" s="12"/>
      <c r="X1284"/>
      <c r="Z1284" t="s">
        <v>430</v>
      </c>
      <c r="AA1284" t="s">
        <v>304</v>
      </c>
    </row>
    <row r="1285" spans="2:27" ht="15" hidden="1" customHeight="1" x14ac:dyDescent="0.25">
      <c r="B1285" t="s">
        <v>40</v>
      </c>
      <c r="C1285" t="s">
        <v>555</v>
      </c>
      <c r="D1285" t="s">
        <v>269</v>
      </c>
      <c r="E1285" t="s">
        <v>161</v>
      </c>
      <c r="F1285">
        <v>2022</v>
      </c>
      <c r="G1285" s="84">
        <v>94.28</v>
      </c>
      <c r="J1285" s="88"/>
      <c r="L1285" s="93"/>
      <c r="N1285" s="83"/>
      <c r="P1285" t="s">
        <v>425</v>
      </c>
      <c r="Q1285" s="28" t="s">
        <v>418</v>
      </c>
      <c r="R1285"/>
      <c r="S1285"/>
      <c r="T1285" s="21"/>
      <c r="U1285" s="21"/>
      <c r="W1285" s="12"/>
      <c r="X1285"/>
      <c r="Z1285" t="s">
        <v>430</v>
      </c>
      <c r="AA1285" t="s">
        <v>304</v>
      </c>
    </row>
    <row r="1286" spans="2:27" ht="15" hidden="1" customHeight="1" x14ac:dyDescent="0.25">
      <c r="B1286" t="s">
        <v>40</v>
      </c>
      <c r="C1286" t="s">
        <v>555</v>
      </c>
      <c r="D1286" t="s">
        <v>269</v>
      </c>
      <c r="E1286" t="s">
        <v>177</v>
      </c>
      <c r="F1286">
        <v>2022</v>
      </c>
      <c r="G1286" s="109">
        <v>19.7</v>
      </c>
      <c r="P1286" t="s">
        <v>425</v>
      </c>
      <c r="Q1286" s="106" t="s">
        <v>418</v>
      </c>
      <c r="W1286" s="12"/>
      <c r="X1286"/>
      <c r="Z1286" t="s">
        <v>430</v>
      </c>
      <c r="AA1286" t="s">
        <v>304</v>
      </c>
    </row>
    <row r="1287" spans="2:27" ht="15" hidden="1" customHeight="1" x14ac:dyDescent="0.25">
      <c r="B1287" t="s">
        <v>40</v>
      </c>
      <c r="C1287" t="s">
        <v>555</v>
      </c>
      <c r="D1287" t="s">
        <v>269</v>
      </c>
      <c r="E1287" t="s">
        <v>124</v>
      </c>
      <c r="F1287">
        <v>2022</v>
      </c>
      <c r="G1287" s="84">
        <v>191.3</v>
      </c>
      <c r="J1287" s="88"/>
      <c r="L1287" s="93"/>
      <c r="N1287" s="83"/>
      <c r="P1287" t="s">
        <v>425</v>
      </c>
      <c r="Q1287" s="28" t="s">
        <v>418</v>
      </c>
      <c r="R1287"/>
      <c r="S1287"/>
      <c r="T1287" s="21"/>
      <c r="U1287" s="21"/>
      <c r="W1287" s="12"/>
      <c r="X1287"/>
      <c r="Z1287" t="s">
        <v>430</v>
      </c>
      <c r="AA1287" t="s">
        <v>304</v>
      </c>
    </row>
    <row r="1288" spans="2:27" ht="15" hidden="1" customHeight="1" x14ac:dyDescent="0.25">
      <c r="B1288" t="s">
        <v>40</v>
      </c>
      <c r="C1288" t="s">
        <v>555</v>
      </c>
      <c r="D1288" t="s">
        <v>269</v>
      </c>
      <c r="E1288" t="s">
        <v>310</v>
      </c>
      <c r="F1288">
        <v>2022</v>
      </c>
      <c r="G1288" s="84">
        <v>56.63</v>
      </c>
      <c r="J1288" s="88"/>
      <c r="L1288" s="93"/>
      <c r="N1288" s="83"/>
      <c r="P1288" t="s">
        <v>425</v>
      </c>
      <c r="Q1288" s="28" t="s">
        <v>418</v>
      </c>
      <c r="R1288"/>
      <c r="S1288"/>
      <c r="T1288" s="21"/>
      <c r="U1288" s="21"/>
      <c r="W1288" s="12"/>
      <c r="X1288"/>
      <c r="Z1288" t="s">
        <v>430</v>
      </c>
      <c r="AA1288" t="s">
        <v>304</v>
      </c>
    </row>
    <row r="1289" spans="2:27" ht="15" hidden="1" customHeight="1" x14ac:dyDescent="0.25">
      <c r="B1289" t="s">
        <v>40</v>
      </c>
      <c r="C1289" t="s">
        <v>555</v>
      </c>
      <c r="D1289" t="s">
        <v>269</v>
      </c>
      <c r="E1289" t="s">
        <v>164</v>
      </c>
      <c r="F1289">
        <v>2022</v>
      </c>
      <c r="G1289" s="84">
        <v>100.1</v>
      </c>
      <c r="J1289" s="88"/>
      <c r="L1289" s="93"/>
      <c r="N1289" s="83"/>
      <c r="P1289" t="s">
        <v>425</v>
      </c>
      <c r="Q1289" s="28" t="s">
        <v>418</v>
      </c>
      <c r="R1289"/>
      <c r="S1289"/>
      <c r="T1289" s="21"/>
      <c r="U1289" s="21"/>
      <c r="W1289" s="12"/>
      <c r="X1289"/>
      <c r="Z1289" t="s">
        <v>430</v>
      </c>
      <c r="AA1289" t="s">
        <v>304</v>
      </c>
    </row>
    <row r="1290" spans="2:27" ht="15" hidden="1" customHeight="1" x14ac:dyDescent="0.25">
      <c r="B1290" t="s">
        <v>40</v>
      </c>
      <c r="C1290" t="s">
        <v>555</v>
      </c>
      <c r="D1290" t="s">
        <v>269</v>
      </c>
      <c r="E1290" t="s">
        <v>240</v>
      </c>
      <c r="F1290">
        <v>2022</v>
      </c>
      <c r="G1290" s="84">
        <v>6.22</v>
      </c>
      <c r="J1290" s="88"/>
      <c r="L1290" s="93"/>
      <c r="N1290" s="83"/>
      <c r="P1290" t="s">
        <v>425</v>
      </c>
      <c r="Q1290" s="28" t="s">
        <v>418</v>
      </c>
      <c r="R1290"/>
      <c r="S1290"/>
      <c r="T1290" s="21"/>
      <c r="U1290" s="21"/>
      <c r="W1290" s="12"/>
      <c r="X1290"/>
      <c r="Z1290" t="s">
        <v>430</v>
      </c>
      <c r="AA1290" t="s">
        <v>304</v>
      </c>
    </row>
    <row r="1291" spans="2:27" ht="15" hidden="1" customHeight="1" x14ac:dyDescent="0.25">
      <c r="B1291" t="s">
        <v>40</v>
      </c>
      <c r="C1291" t="s">
        <v>555</v>
      </c>
      <c r="D1291" t="s">
        <v>269</v>
      </c>
      <c r="E1291" t="s">
        <v>234</v>
      </c>
      <c r="F1291">
        <v>2022</v>
      </c>
      <c r="G1291" s="84">
        <v>8.33</v>
      </c>
      <c r="J1291" s="88"/>
      <c r="L1291" s="93"/>
      <c r="N1291" s="83"/>
      <c r="P1291" t="s">
        <v>425</v>
      </c>
      <c r="Q1291" s="28" t="s">
        <v>418</v>
      </c>
      <c r="R1291"/>
      <c r="S1291"/>
      <c r="T1291" s="21"/>
      <c r="U1291" s="21"/>
      <c r="W1291" s="12"/>
      <c r="X1291"/>
      <c r="Z1291" t="s">
        <v>430</v>
      </c>
      <c r="AA1291" t="s">
        <v>304</v>
      </c>
    </row>
    <row r="1292" spans="2:27" ht="15" hidden="1" customHeight="1" x14ac:dyDescent="0.25">
      <c r="B1292" t="s">
        <v>40</v>
      </c>
      <c r="C1292" t="s">
        <v>555</v>
      </c>
      <c r="D1292" t="s">
        <v>269</v>
      </c>
      <c r="E1292" t="s">
        <v>173</v>
      </c>
      <c r="F1292">
        <v>2022</v>
      </c>
      <c r="G1292" s="84">
        <v>14.84</v>
      </c>
      <c r="J1292" s="88"/>
      <c r="L1292" s="93"/>
      <c r="N1292" s="83"/>
      <c r="P1292" t="s">
        <v>425</v>
      </c>
      <c r="Q1292" s="28" t="s">
        <v>418</v>
      </c>
      <c r="R1292"/>
      <c r="S1292"/>
      <c r="T1292" s="21"/>
      <c r="U1292" s="21"/>
      <c r="W1292" s="12"/>
      <c r="X1292"/>
      <c r="Z1292" t="s">
        <v>430</v>
      </c>
      <c r="AA1292" t="s">
        <v>304</v>
      </c>
    </row>
    <row r="1293" spans="2:27" ht="15" hidden="1" customHeight="1" x14ac:dyDescent="0.25">
      <c r="B1293" t="s">
        <v>40</v>
      </c>
      <c r="C1293" t="s">
        <v>555</v>
      </c>
      <c r="D1293" t="s">
        <v>269</v>
      </c>
      <c r="E1293" t="s">
        <v>311</v>
      </c>
      <c r="F1293">
        <v>2022</v>
      </c>
      <c r="G1293" s="84">
        <v>18.010000000000002</v>
      </c>
      <c r="J1293" s="88"/>
      <c r="L1293" s="93"/>
      <c r="N1293" s="83"/>
      <c r="P1293" t="s">
        <v>425</v>
      </c>
      <c r="Q1293" s="28" t="s">
        <v>418</v>
      </c>
      <c r="R1293"/>
      <c r="S1293"/>
      <c r="T1293" s="21"/>
      <c r="U1293" s="21"/>
      <c r="W1293" s="12"/>
      <c r="X1293"/>
      <c r="Z1293" t="s">
        <v>430</v>
      </c>
      <c r="AA1293" t="s">
        <v>304</v>
      </c>
    </row>
    <row r="1294" spans="2:27" ht="15" hidden="1" customHeight="1" x14ac:dyDescent="0.25">
      <c r="B1294" t="s">
        <v>40</v>
      </c>
      <c r="C1294" t="s">
        <v>555</v>
      </c>
      <c r="D1294" t="s">
        <v>269</v>
      </c>
      <c r="E1294" t="s">
        <v>166</v>
      </c>
      <c r="F1294">
        <v>2021</v>
      </c>
      <c r="G1294" s="87">
        <v>71.78</v>
      </c>
      <c r="J1294" s="88"/>
      <c r="L1294" s="93"/>
      <c r="N1294" s="83"/>
      <c r="P1294" t="s">
        <v>425</v>
      </c>
      <c r="Q1294" s="28"/>
      <c r="R1294"/>
      <c r="S1294"/>
      <c r="T1294" s="21"/>
      <c r="U1294" s="21"/>
      <c r="W1294" s="12"/>
      <c r="X1294"/>
      <c r="Z1294" t="s">
        <v>430</v>
      </c>
      <c r="AA1294" t="s">
        <v>304</v>
      </c>
    </row>
    <row r="1295" spans="2:27" ht="15" hidden="1" customHeight="1" x14ac:dyDescent="0.25">
      <c r="B1295" t="s">
        <v>40</v>
      </c>
      <c r="C1295" t="s">
        <v>555</v>
      </c>
      <c r="D1295" t="s">
        <v>269</v>
      </c>
      <c r="E1295" t="s">
        <v>227</v>
      </c>
      <c r="F1295">
        <v>2021</v>
      </c>
      <c r="G1295" s="87">
        <v>25.42</v>
      </c>
      <c r="J1295" s="88"/>
      <c r="L1295" s="93"/>
      <c r="N1295" s="83"/>
      <c r="P1295" t="s">
        <v>425</v>
      </c>
      <c r="Q1295" s="28"/>
      <c r="R1295"/>
      <c r="S1295"/>
      <c r="T1295" s="21"/>
      <c r="U1295" s="21"/>
      <c r="W1295" s="12"/>
      <c r="X1295"/>
      <c r="Z1295" t="s">
        <v>430</v>
      </c>
      <c r="AA1295" t="s">
        <v>304</v>
      </c>
    </row>
    <row r="1296" spans="2:27" ht="15" hidden="1" customHeight="1" x14ac:dyDescent="0.25">
      <c r="B1296" t="s">
        <v>40</v>
      </c>
      <c r="C1296" t="s">
        <v>555</v>
      </c>
      <c r="D1296" t="s">
        <v>269</v>
      </c>
      <c r="E1296" t="s">
        <v>305</v>
      </c>
      <c r="F1296">
        <v>2021</v>
      </c>
      <c r="G1296" s="87">
        <v>12.47</v>
      </c>
      <c r="J1296" s="88"/>
      <c r="L1296" s="93"/>
      <c r="N1296" s="83"/>
      <c r="P1296" t="s">
        <v>425</v>
      </c>
      <c r="Q1296" s="28"/>
      <c r="R1296"/>
      <c r="S1296"/>
      <c r="T1296" s="21"/>
      <c r="U1296" s="21"/>
      <c r="W1296" s="12"/>
      <c r="X1296"/>
      <c r="Z1296" t="s">
        <v>430</v>
      </c>
      <c r="AA1296" t="s">
        <v>304</v>
      </c>
    </row>
    <row r="1297" spans="2:27" ht="15" hidden="1" customHeight="1" x14ac:dyDescent="0.25">
      <c r="B1297" t="s">
        <v>40</v>
      </c>
      <c r="C1297" t="s">
        <v>555</v>
      </c>
      <c r="D1297" t="s">
        <v>269</v>
      </c>
      <c r="E1297" t="s">
        <v>190</v>
      </c>
      <c r="F1297">
        <v>2021</v>
      </c>
      <c r="G1297" s="87">
        <v>13.88</v>
      </c>
      <c r="J1297" s="88"/>
      <c r="L1297" s="93"/>
      <c r="N1297" s="83"/>
      <c r="P1297" t="s">
        <v>425</v>
      </c>
      <c r="Q1297" s="28"/>
      <c r="R1297"/>
      <c r="S1297"/>
      <c r="T1297" s="21"/>
      <c r="U1297" s="21"/>
      <c r="W1297" s="12"/>
      <c r="X1297"/>
      <c r="Z1297" t="s">
        <v>430</v>
      </c>
      <c r="AA1297" t="s">
        <v>304</v>
      </c>
    </row>
    <row r="1298" spans="2:27" ht="15" hidden="1" customHeight="1" x14ac:dyDescent="0.25">
      <c r="B1298" t="s">
        <v>40</v>
      </c>
      <c r="C1298" t="s">
        <v>555</v>
      </c>
      <c r="D1298" t="s">
        <v>269</v>
      </c>
      <c r="E1298" t="s">
        <v>157</v>
      </c>
      <c r="F1298">
        <v>2021</v>
      </c>
      <c r="G1298" s="87">
        <v>140.97</v>
      </c>
      <c r="J1298" s="88"/>
      <c r="L1298" s="93"/>
      <c r="N1298" s="83"/>
      <c r="P1298" t="s">
        <v>425</v>
      </c>
      <c r="Q1298" s="28"/>
      <c r="R1298"/>
      <c r="S1298"/>
      <c r="T1298" s="21"/>
      <c r="U1298" s="21"/>
      <c r="W1298" s="12"/>
      <c r="X1298"/>
      <c r="Z1298" t="s">
        <v>430</v>
      </c>
      <c r="AA1298" t="s">
        <v>304</v>
      </c>
    </row>
    <row r="1299" spans="2:27" ht="15" hidden="1" customHeight="1" x14ac:dyDescent="0.25">
      <c r="B1299" t="s">
        <v>40</v>
      </c>
      <c r="C1299" t="s">
        <v>555</v>
      </c>
      <c r="D1299" t="s">
        <v>269</v>
      </c>
      <c r="E1299" t="s">
        <v>242</v>
      </c>
      <c r="F1299">
        <v>2021</v>
      </c>
      <c r="G1299" s="87">
        <v>2.33</v>
      </c>
      <c r="J1299" s="88"/>
      <c r="L1299" s="93"/>
      <c r="N1299" s="83"/>
      <c r="P1299" t="s">
        <v>425</v>
      </c>
      <c r="Q1299" s="28"/>
      <c r="R1299"/>
      <c r="S1299"/>
      <c r="T1299" s="21"/>
      <c r="U1299" s="21"/>
      <c r="W1299" s="12"/>
      <c r="X1299"/>
      <c r="Z1299" t="s">
        <v>430</v>
      </c>
      <c r="AA1299" t="s">
        <v>304</v>
      </c>
    </row>
    <row r="1300" spans="2:27" ht="15" hidden="1" customHeight="1" x14ac:dyDescent="0.25">
      <c r="B1300" t="s">
        <v>40</v>
      </c>
      <c r="C1300" t="s">
        <v>555</v>
      </c>
      <c r="D1300" t="s">
        <v>269</v>
      </c>
      <c r="E1300" t="s">
        <v>229</v>
      </c>
      <c r="F1300">
        <v>2021</v>
      </c>
      <c r="G1300" s="87">
        <v>4.72</v>
      </c>
      <c r="J1300" s="88"/>
      <c r="L1300" s="93"/>
      <c r="N1300" s="83"/>
      <c r="P1300" t="s">
        <v>425</v>
      </c>
      <c r="Q1300" s="28"/>
      <c r="R1300"/>
      <c r="S1300"/>
      <c r="T1300" s="21"/>
      <c r="U1300" s="21"/>
      <c r="W1300" s="12"/>
      <c r="X1300"/>
      <c r="Z1300" t="s">
        <v>430</v>
      </c>
      <c r="AA1300" t="s">
        <v>304</v>
      </c>
    </row>
    <row r="1301" spans="2:27" ht="15" hidden="1" customHeight="1" x14ac:dyDescent="0.25">
      <c r="B1301" t="s">
        <v>40</v>
      </c>
      <c r="C1301" t="s">
        <v>555</v>
      </c>
      <c r="D1301" t="s">
        <v>269</v>
      </c>
      <c r="E1301" t="s">
        <v>213</v>
      </c>
      <c r="F1301">
        <v>2021</v>
      </c>
      <c r="G1301" s="87">
        <v>79.19</v>
      </c>
      <c r="J1301" s="88"/>
      <c r="L1301" s="93"/>
      <c r="N1301" s="83"/>
      <c r="P1301" t="s">
        <v>425</v>
      </c>
      <c r="Q1301" s="28"/>
      <c r="R1301"/>
      <c r="S1301"/>
      <c r="T1301" s="21"/>
      <c r="U1301" s="21"/>
      <c r="W1301" s="12"/>
      <c r="X1301"/>
      <c r="Z1301" t="s">
        <v>430</v>
      </c>
      <c r="AA1301" t="s">
        <v>304</v>
      </c>
    </row>
    <row r="1302" spans="2:27" ht="15" hidden="1" customHeight="1" x14ac:dyDescent="0.25">
      <c r="B1302" t="s">
        <v>40</v>
      </c>
      <c r="C1302" t="s">
        <v>555</v>
      </c>
      <c r="D1302" t="s">
        <v>269</v>
      </c>
      <c r="E1302" t="s">
        <v>155</v>
      </c>
      <c r="F1302">
        <v>2021</v>
      </c>
      <c r="G1302" s="87">
        <v>403.79</v>
      </c>
      <c r="J1302" s="88"/>
      <c r="L1302" s="93"/>
      <c r="N1302" s="83"/>
      <c r="P1302" t="s">
        <v>425</v>
      </c>
      <c r="Q1302" s="28"/>
      <c r="R1302"/>
      <c r="S1302"/>
      <c r="T1302" s="21"/>
      <c r="U1302" s="21"/>
      <c r="W1302" s="12"/>
      <c r="X1302"/>
      <c r="Z1302" t="s">
        <v>430</v>
      </c>
      <c r="AA1302" t="s">
        <v>304</v>
      </c>
    </row>
    <row r="1303" spans="2:27" ht="15" hidden="1" customHeight="1" x14ac:dyDescent="0.25">
      <c r="B1303" t="s">
        <v>40</v>
      </c>
      <c r="C1303" t="s">
        <v>555</v>
      </c>
      <c r="D1303" t="s">
        <v>269</v>
      </c>
      <c r="E1303" t="s">
        <v>151</v>
      </c>
      <c r="F1303">
        <v>2021</v>
      </c>
      <c r="G1303" s="87">
        <v>292.23</v>
      </c>
      <c r="J1303" s="88"/>
      <c r="L1303" s="93"/>
      <c r="N1303" s="83"/>
      <c r="P1303" t="s">
        <v>425</v>
      </c>
      <c r="Q1303" s="28"/>
      <c r="R1303"/>
      <c r="S1303"/>
      <c r="T1303" s="21"/>
      <c r="U1303" s="21"/>
      <c r="W1303" s="12"/>
      <c r="X1303"/>
      <c r="Z1303" t="s">
        <v>430</v>
      </c>
      <c r="AA1303" t="s">
        <v>304</v>
      </c>
    </row>
    <row r="1304" spans="2:27" ht="15" hidden="1" customHeight="1" x14ac:dyDescent="0.25">
      <c r="B1304" t="s">
        <v>40</v>
      </c>
      <c r="C1304" t="s">
        <v>555</v>
      </c>
      <c r="D1304" t="s">
        <v>269</v>
      </c>
      <c r="E1304" t="s">
        <v>232</v>
      </c>
      <c r="F1304">
        <v>2021</v>
      </c>
      <c r="G1304" s="87">
        <v>8.66</v>
      </c>
      <c r="J1304" s="88"/>
      <c r="L1304" s="93"/>
      <c r="N1304" s="83"/>
      <c r="P1304" t="s">
        <v>425</v>
      </c>
      <c r="Q1304" s="28"/>
      <c r="R1304"/>
      <c r="S1304"/>
      <c r="T1304" s="21"/>
      <c r="U1304" s="21"/>
      <c r="W1304" s="12"/>
      <c r="X1304"/>
      <c r="Z1304" t="s">
        <v>430</v>
      </c>
      <c r="AA1304" t="s">
        <v>304</v>
      </c>
    </row>
    <row r="1305" spans="2:27" ht="15" hidden="1" customHeight="1" x14ac:dyDescent="0.25">
      <c r="B1305" t="s">
        <v>40</v>
      </c>
      <c r="C1305" t="s">
        <v>555</v>
      </c>
      <c r="D1305" t="s">
        <v>269</v>
      </c>
      <c r="E1305" t="s">
        <v>159</v>
      </c>
      <c r="F1305">
        <v>2021</v>
      </c>
      <c r="G1305" s="87">
        <v>418.36</v>
      </c>
      <c r="J1305" s="88"/>
      <c r="L1305" s="93"/>
      <c r="N1305" s="83"/>
      <c r="P1305" t="s">
        <v>425</v>
      </c>
      <c r="Q1305" s="28"/>
      <c r="R1305"/>
      <c r="S1305"/>
      <c r="T1305" s="21"/>
      <c r="U1305" s="21"/>
      <c r="W1305" s="12"/>
      <c r="X1305"/>
      <c r="Z1305" t="s">
        <v>430</v>
      </c>
      <c r="AA1305" t="s">
        <v>304</v>
      </c>
    </row>
    <row r="1306" spans="2:27" ht="15" hidden="1" customHeight="1" x14ac:dyDescent="0.25">
      <c r="B1306" t="s">
        <v>40</v>
      </c>
      <c r="C1306" t="s">
        <v>555</v>
      </c>
      <c r="D1306" t="s">
        <v>269</v>
      </c>
      <c r="E1306" t="s">
        <v>244</v>
      </c>
      <c r="F1306">
        <v>2021</v>
      </c>
      <c r="G1306" s="87">
        <v>2.7</v>
      </c>
      <c r="J1306" s="88"/>
      <c r="L1306" s="93"/>
      <c r="N1306" s="83"/>
      <c r="P1306" t="s">
        <v>425</v>
      </c>
      <c r="Q1306" s="28"/>
      <c r="R1306"/>
      <c r="S1306"/>
      <c r="T1306" s="21"/>
      <c r="U1306" s="21"/>
      <c r="W1306" s="12"/>
      <c r="X1306"/>
      <c r="Z1306" t="s">
        <v>430</v>
      </c>
      <c r="AA1306" t="s">
        <v>304</v>
      </c>
    </row>
    <row r="1307" spans="2:27" ht="15" hidden="1" customHeight="1" x14ac:dyDescent="0.25">
      <c r="B1307" t="s">
        <v>40</v>
      </c>
      <c r="C1307" t="s">
        <v>555</v>
      </c>
      <c r="D1307" t="s">
        <v>269</v>
      </c>
      <c r="E1307" t="s">
        <v>238</v>
      </c>
      <c r="F1307">
        <v>2021</v>
      </c>
      <c r="G1307" s="87">
        <v>3.4</v>
      </c>
      <c r="J1307" s="88"/>
      <c r="L1307" s="93"/>
      <c r="N1307" s="83"/>
      <c r="P1307" t="s">
        <v>425</v>
      </c>
      <c r="Q1307" s="28"/>
      <c r="R1307"/>
      <c r="S1307"/>
      <c r="T1307" s="21"/>
      <c r="U1307" s="21"/>
      <c r="W1307" s="12"/>
      <c r="X1307"/>
      <c r="Z1307" t="s">
        <v>430</v>
      </c>
      <c r="AA1307" t="s">
        <v>304</v>
      </c>
    </row>
    <row r="1308" spans="2:27" ht="15" hidden="1" customHeight="1" x14ac:dyDescent="0.25">
      <c r="B1308" t="s">
        <v>40</v>
      </c>
      <c r="C1308" t="s">
        <v>555</v>
      </c>
      <c r="D1308" t="s">
        <v>269</v>
      </c>
      <c r="E1308" t="s">
        <v>121</v>
      </c>
      <c r="F1308">
        <v>2021</v>
      </c>
      <c r="G1308" s="87">
        <v>12.81</v>
      </c>
      <c r="J1308" s="88"/>
      <c r="L1308" s="93"/>
      <c r="N1308" s="83"/>
      <c r="P1308" t="s">
        <v>425</v>
      </c>
      <c r="Q1308" s="28"/>
      <c r="R1308"/>
      <c r="S1308"/>
      <c r="T1308" s="21"/>
      <c r="U1308" s="21"/>
      <c r="W1308" s="12"/>
      <c r="X1308"/>
      <c r="Z1308" t="s">
        <v>430</v>
      </c>
      <c r="AA1308" t="s">
        <v>304</v>
      </c>
    </row>
    <row r="1309" spans="2:27" ht="15" hidden="1" customHeight="1" x14ac:dyDescent="0.25">
      <c r="B1309" t="s">
        <v>40</v>
      </c>
      <c r="C1309" t="s">
        <v>555</v>
      </c>
      <c r="D1309" t="s">
        <v>269</v>
      </c>
      <c r="E1309" t="s">
        <v>308</v>
      </c>
      <c r="F1309">
        <v>2021</v>
      </c>
      <c r="G1309" s="87">
        <v>0.2</v>
      </c>
      <c r="J1309" s="88"/>
      <c r="L1309" s="93"/>
      <c r="N1309" s="83"/>
      <c r="P1309" t="s">
        <v>425</v>
      </c>
      <c r="Q1309" s="28"/>
      <c r="R1309"/>
      <c r="S1309"/>
      <c r="T1309" s="21"/>
      <c r="U1309" s="21"/>
      <c r="W1309" s="12"/>
      <c r="X1309"/>
      <c r="Z1309" t="s">
        <v>430</v>
      </c>
      <c r="AA1309" t="s">
        <v>304</v>
      </c>
    </row>
    <row r="1310" spans="2:27" ht="15" hidden="1" customHeight="1" x14ac:dyDescent="0.25">
      <c r="B1310" t="s">
        <v>40</v>
      </c>
      <c r="C1310" t="s">
        <v>555</v>
      </c>
      <c r="D1310" t="s">
        <v>269</v>
      </c>
      <c r="E1310" t="s">
        <v>201</v>
      </c>
      <c r="F1310">
        <v>2021</v>
      </c>
      <c r="G1310" s="87">
        <v>81.8</v>
      </c>
      <c r="J1310" s="88"/>
      <c r="L1310" s="93"/>
      <c r="N1310" s="83"/>
      <c r="P1310" t="s">
        <v>425</v>
      </c>
      <c r="Q1310" s="28"/>
      <c r="R1310"/>
      <c r="S1310"/>
      <c r="T1310" s="21"/>
      <c r="U1310" s="21"/>
      <c r="W1310" s="12"/>
      <c r="X1310"/>
      <c r="Z1310" t="s">
        <v>430</v>
      </c>
      <c r="AA1310" t="s">
        <v>304</v>
      </c>
    </row>
    <row r="1311" spans="2:27" ht="15" hidden="1" customHeight="1" x14ac:dyDescent="0.25">
      <c r="B1311" t="s">
        <v>40</v>
      </c>
      <c r="C1311" t="s">
        <v>555</v>
      </c>
      <c r="D1311" t="s">
        <v>269</v>
      </c>
      <c r="E1311" t="s">
        <v>309</v>
      </c>
      <c r="F1311">
        <v>2021</v>
      </c>
      <c r="G1311" s="87">
        <v>1.17</v>
      </c>
      <c r="J1311" s="88"/>
      <c r="L1311" s="93"/>
      <c r="N1311" s="83"/>
      <c r="P1311" t="s">
        <v>425</v>
      </c>
      <c r="Q1311" s="28"/>
      <c r="R1311"/>
      <c r="S1311"/>
      <c r="T1311" s="21"/>
      <c r="U1311" s="21"/>
      <c r="W1311" s="12"/>
      <c r="X1311"/>
      <c r="Z1311" t="s">
        <v>430</v>
      </c>
      <c r="AA1311" t="s">
        <v>304</v>
      </c>
    </row>
    <row r="1312" spans="2:27" ht="15" hidden="1" customHeight="1" x14ac:dyDescent="0.25">
      <c r="B1312" t="s">
        <v>40</v>
      </c>
      <c r="C1312" t="s">
        <v>555</v>
      </c>
      <c r="D1312" t="s">
        <v>269</v>
      </c>
      <c r="E1312" t="s">
        <v>161</v>
      </c>
      <c r="F1312">
        <v>2021</v>
      </c>
      <c r="G1312" s="87">
        <v>105.56</v>
      </c>
      <c r="J1312" s="88"/>
      <c r="L1312" s="93"/>
      <c r="N1312" s="83"/>
      <c r="P1312" t="s">
        <v>425</v>
      </c>
      <c r="Q1312" s="28"/>
      <c r="R1312"/>
      <c r="S1312"/>
      <c r="T1312" s="21"/>
      <c r="U1312" s="21"/>
      <c r="W1312" s="12"/>
      <c r="X1312"/>
      <c r="Z1312" t="s">
        <v>430</v>
      </c>
      <c r="AA1312" t="s">
        <v>304</v>
      </c>
    </row>
    <row r="1313" spans="2:27" ht="15" hidden="1" customHeight="1" x14ac:dyDescent="0.25">
      <c r="B1313" t="s">
        <v>40</v>
      </c>
      <c r="C1313" t="s">
        <v>555</v>
      </c>
      <c r="D1313" t="s">
        <v>269</v>
      </c>
      <c r="E1313" t="s">
        <v>177</v>
      </c>
      <c r="F1313">
        <v>2021</v>
      </c>
      <c r="G1313" s="108">
        <v>19.95</v>
      </c>
      <c r="P1313" t="s">
        <v>425</v>
      </c>
      <c r="W1313" s="12"/>
      <c r="X1313"/>
      <c r="Z1313" t="s">
        <v>430</v>
      </c>
      <c r="AA1313" t="s">
        <v>304</v>
      </c>
    </row>
    <row r="1314" spans="2:27" ht="15" hidden="1" customHeight="1" x14ac:dyDescent="0.25">
      <c r="B1314" t="s">
        <v>40</v>
      </c>
      <c r="C1314" t="s">
        <v>555</v>
      </c>
      <c r="D1314" t="s">
        <v>269</v>
      </c>
      <c r="E1314" t="s">
        <v>124</v>
      </c>
      <c r="F1314">
        <v>2021</v>
      </c>
      <c r="G1314" s="87">
        <v>206.8</v>
      </c>
      <c r="J1314" s="88"/>
      <c r="L1314" s="93"/>
      <c r="N1314" s="83"/>
      <c r="P1314" t="s">
        <v>425</v>
      </c>
      <c r="Q1314" s="28"/>
      <c r="R1314"/>
      <c r="S1314"/>
      <c r="T1314" s="21"/>
      <c r="U1314" s="21"/>
      <c r="W1314" s="12"/>
      <c r="X1314"/>
      <c r="Z1314" t="s">
        <v>430</v>
      </c>
      <c r="AA1314" t="s">
        <v>304</v>
      </c>
    </row>
    <row r="1315" spans="2:27" ht="15" hidden="1" customHeight="1" x14ac:dyDescent="0.25">
      <c r="B1315" t="s">
        <v>40</v>
      </c>
      <c r="C1315" t="s">
        <v>555</v>
      </c>
      <c r="D1315" t="s">
        <v>269</v>
      </c>
      <c r="E1315" t="s">
        <v>310</v>
      </c>
      <c r="F1315">
        <v>2021</v>
      </c>
      <c r="G1315" s="87">
        <v>64.5</v>
      </c>
      <c r="J1315" s="88"/>
      <c r="L1315" s="93"/>
      <c r="N1315" s="83"/>
      <c r="P1315" t="s">
        <v>425</v>
      </c>
      <c r="Q1315" s="28"/>
      <c r="R1315"/>
      <c r="S1315"/>
      <c r="T1315" s="21"/>
      <c r="U1315" s="21"/>
      <c r="W1315" s="12"/>
      <c r="X1315"/>
      <c r="Z1315" t="s">
        <v>430</v>
      </c>
      <c r="AA1315" t="s">
        <v>304</v>
      </c>
    </row>
    <row r="1316" spans="2:27" ht="15" hidden="1" customHeight="1" x14ac:dyDescent="0.25">
      <c r="B1316" t="s">
        <v>40</v>
      </c>
      <c r="C1316" t="s">
        <v>555</v>
      </c>
      <c r="D1316" t="s">
        <v>269</v>
      </c>
      <c r="E1316" t="s">
        <v>164</v>
      </c>
      <c r="F1316">
        <v>2021</v>
      </c>
      <c r="G1316" s="87">
        <v>115.69</v>
      </c>
      <c r="J1316" s="88"/>
      <c r="L1316" s="93"/>
      <c r="N1316" s="83"/>
      <c r="P1316" t="s">
        <v>425</v>
      </c>
      <c r="Q1316" s="28"/>
      <c r="R1316"/>
      <c r="S1316"/>
      <c r="T1316" s="21"/>
      <c r="U1316" s="21"/>
      <c r="W1316" s="12"/>
      <c r="X1316"/>
      <c r="Z1316" t="s">
        <v>430</v>
      </c>
      <c r="AA1316" t="s">
        <v>304</v>
      </c>
    </row>
    <row r="1317" spans="2:27" ht="15" hidden="1" customHeight="1" x14ac:dyDescent="0.25">
      <c r="B1317" t="s">
        <v>40</v>
      </c>
      <c r="C1317" t="s">
        <v>555</v>
      </c>
      <c r="D1317" t="s">
        <v>269</v>
      </c>
      <c r="E1317" t="s">
        <v>240</v>
      </c>
      <c r="F1317">
        <v>2021</v>
      </c>
      <c r="G1317" s="87">
        <v>6.34</v>
      </c>
      <c r="J1317" s="88"/>
      <c r="L1317" s="93"/>
      <c r="N1317" s="83"/>
      <c r="P1317" t="s">
        <v>425</v>
      </c>
      <c r="Q1317" s="28"/>
      <c r="R1317"/>
      <c r="S1317"/>
      <c r="T1317" s="21"/>
      <c r="U1317" s="21"/>
      <c r="W1317" s="12"/>
      <c r="X1317"/>
      <c r="Z1317" t="s">
        <v>430</v>
      </c>
      <c r="AA1317" t="s">
        <v>304</v>
      </c>
    </row>
    <row r="1318" spans="2:27" ht="15" hidden="1" customHeight="1" x14ac:dyDescent="0.25">
      <c r="B1318" t="s">
        <v>40</v>
      </c>
      <c r="C1318" t="s">
        <v>555</v>
      </c>
      <c r="D1318" t="s">
        <v>269</v>
      </c>
      <c r="E1318" t="s">
        <v>234</v>
      </c>
      <c r="F1318">
        <v>2021</v>
      </c>
      <c r="G1318" s="87">
        <v>8.41</v>
      </c>
      <c r="J1318" s="88"/>
      <c r="L1318" s="93"/>
      <c r="N1318" s="83"/>
      <c r="P1318" t="s">
        <v>425</v>
      </c>
      <c r="Q1318" s="28"/>
      <c r="R1318"/>
      <c r="S1318"/>
      <c r="T1318" s="21"/>
      <c r="U1318" s="21"/>
      <c r="W1318" s="12"/>
      <c r="X1318"/>
      <c r="Z1318" t="s">
        <v>430</v>
      </c>
      <c r="AA1318" t="s">
        <v>304</v>
      </c>
    </row>
    <row r="1319" spans="2:27" ht="15" hidden="1" customHeight="1" x14ac:dyDescent="0.25">
      <c r="B1319" t="s">
        <v>40</v>
      </c>
      <c r="C1319" t="s">
        <v>555</v>
      </c>
      <c r="D1319" t="s">
        <v>269</v>
      </c>
      <c r="E1319" t="s">
        <v>173</v>
      </c>
      <c r="F1319">
        <v>2021</v>
      </c>
      <c r="G1319" s="87">
        <v>15.78</v>
      </c>
      <c r="J1319" s="88"/>
      <c r="L1319" s="93"/>
      <c r="N1319" s="83"/>
      <c r="P1319" t="s">
        <v>425</v>
      </c>
      <c r="Q1319" s="28"/>
      <c r="R1319"/>
      <c r="S1319"/>
      <c r="T1319" s="21"/>
      <c r="U1319" s="21"/>
      <c r="W1319" s="12"/>
      <c r="X1319"/>
      <c r="Z1319" t="s">
        <v>430</v>
      </c>
      <c r="AA1319" t="s">
        <v>304</v>
      </c>
    </row>
    <row r="1320" spans="2:27" ht="15" hidden="1" customHeight="1" x14ac:dyDescent="0.25">
      <c r="B1320" t="s">
        <v>40</v>
      </c>
      <c r="C1320" t="s">
        <v>555</v>
      </c>
      <c r="D1320" t="s">
        <v>269</v>
      </c>
      <c r="E1320" t="s">
        <v>311</v>
      </c>
      <c r="F1320">
        <v>2021</v>
      </c>
      <c r="G1320" s="87">
        <v>17.559999999999999</v>
      </c>
      <c r="J1320" s="88"/>
      <c r="L1320" s="93"/>
      <c r="N1320" s="83"/>
      <c r="P1320" t="s">
        <v>425</v>
      </c>
      <c r="Q1320" s="28"/>
      <c r="R1320"/>
      <c r="S1320"/>
      <c r="T1320" s="21"/>
      <c r="U1320" s="21"/>
      <c r="W1320" s="12"/>
      <c r="X1320"/>
      <c r="Z1320" t="s">
        <v>430</v>
      </c>
      <c r="AA1320" t="s">
        <v>304</v>
      </c>
    </row>
    <row r="1321" spans="2:27" ht="15" hidden="1" customHeight="1" x14ac:dyDescent="0.25">
      <c r="B1321" t="s">
        <v>40</v>
      </c>
      <c r="C1321" t="s">
        <v>555</v>
      </c>
      <c r="D1321" t="s">
        <v>269</v>
      </c>
      <c r="E1321" t="s">
        <v>166</v>
      </c>
      <c r="F1321">
        <v>2020</v>
      </c>
      <c r="G1321" s="87">
        <v>70.28</v>
      </c>
      <c r="J1321" s="88"/>
      <c r="L1321" s="93"/>
      <c r="N1321" s="83"/>
      <c r="P1321" s="6" t="s">
        <v>431</v>
      </c>
      <c r="Q1321" s="28"/>
      <c r="R1321"/>
      <c r="S1321"/>
      <c r="T1321" s="21"/>
      <c r="U1321" s="21"/>
      <c r="W1321" s="12"/>
      <c r="X1321"/>
      <c r="Z1321" t="s">
        <v>430</v>
      </c>
      <c r="AA1321" t="s">
        <v>304</v>
      </c>
    </row>
    <row r="1322" spans="2:27" ht="15" hidden="1" customHeight="1" x14ac:dyDescent="0.25">
      <c r="B1322" t="s">
        <v>40</v>
      </c>
      <c r="C1322" t="s">
        <v>555</v>
      </c>
      <c r="D1322" t="s">
        <v>269</v>
      </c>
      <c r="E1322" t="s">
        <v>227</v>
      </c>
      <c r="F1322">
        <v>2020</v>
      </c>
      <c r="G1322" s="87">
        <v>24.61</v>
      </c>
      <c r="J1322" s="88"/>
      <c r="L1322" s="93"/>
      <c r="N1322" s="83"/>
      <c r="P1322" t="s">
        <v>425</v>
      </c>
      <c r="Q1322" s="28"/>
      <c r="R1322"/>
      <c r="S1322"/>
      <c r="T1322" s="21"/>
      <c r="U1322" s="21"/>
      <c r="W1322" s="12"/>
      <c r="X1322"/>
      <c r="Z1322" t="s">
        <v>430</v>
      </c>
      <c r="AA1322" t="s">
        <v>304</v>
      </c>
    </row>
    <row r="1323" spans="2:27" ht="15" hidden="1" customHeight="1" x14ac:dyDescent="0.25">
      <c r="B1323" t="s">
        <v>40</v>
      </c>
      <c r="C1323" t="s">
        <v>555</v>
      </c>
      <c r="D1323" t="s">
        <v>269</v>
      </c>
      <c r="E1323" t="s">
        <v>305</v>
      </c>
      <c r="F1323">
        <v>2020</v>
      </c>
      <c r="G1323" s="87">
        <v>11.6</v>
      </c>
      <c r="J1323" s="88"/>
      <c r="L1323" s="93"/>
      <c r="N1323" s="83"/>
      <c r="P1323" t="s">
        <v>425</v>
      </c>
      <c r="Q1323" s="28"/>
      <c r="R1323"/>
      <c r="S1323"/>
      <c r="T1323" s="21"/>
      <c r="U1323" s="21"/>
      <c r="W1323" s="12"/>
      <c r="X1323"/>
      <c r="Z1323" t="s">
        <v>430</v>
      </c>
      <c r="AA1323" t="s">
        <v>304</v>
      </c>
    </row>
    <row r="1324" spans="2:27" ht="15" hidden="1" customHeight="1" x14ac:dyDescent="0.25">
      <c r="B1324" t="s">
        <v>40</v>
      </c>
      <c r="C1324" t="s">
        <v>555</v>
      </c>
      <c r="D1324" t="s">
        <v>269</v>
      </c>
      <c r="E1324" t="s">
        <v>190</v>
      </c>
      <c r="F1324">
        <v>2020</v>
      </c>
      <c r="G1324" s="87">
        <v>13.01</v>
      </c>
      <c r="J1324" s="88"/>
      <c r="L1324" s="93"/>
      <c r="N1324" s="83"/>
      <c r="P1324" t="s">
        <v>425</v>
      </c>
      <c r="Q1324" s="28"/>
      <c r="R1324"/>
      <c r="S1324"/>
      <c r="T1324" s="21"/>
      <c r="U1324" s="21"/>
      <c r="W1324" s="12"/>
      <c r="X1324"/>
      <c r="Z1324" t="s">
        <v>430</v>
      </c>
      <c r="AA1324" t="s">
        <v>304</v>
      </c>
    </row>
    <row r="1325" spans="2:27" ht="15" hidden="1" customHeight="1" x14ac:dyDescent="0.25">
      <c r="B1325" t="s">
        <v>40</v>
      </c>
      <c r="C1325" t="s">
        <v>555</v>
      </c>
      <c r="D1325" t="s">
        <v>269</v>
      </c>
      <c r="E1325" t="s">
        <v>157</v>
      </c>
      <c r="F1325">
        <v>2020</v>
      </c>
      <c r="G1325" s="87">
        <v>135.88999999999999</v>
      </c>
      <c r="J1325" s="88"/>
      <c r="L1325" s="93"/>
      <c r="N1325" s="83"/>
      <c r="P1325" t="s">
        <v>425</v>
      </c>
      <c r="Q1325" s="28"/>
      <c r="R1325"/>
      <c r="S1325"/>
      <c r="T1325" s="21"/>
      <c r="U1325" s="21"/>
      <c r="W1325" s="12"/>
      <c r="X1325"/>
      <c r="Z1325" t="s">
        <v>430</v>
      </c>
      <c r="AA1325" t="s">
        <v>304</v>
      </c>
    </row>
    <row r="1326" spans="2:27" ht="15" hidden="1" customHeight="1" x14ac:dyDescent="0.25">
      <c r="B1326" t="s">
        <v>40</v>
      </c>
      <c r="C1326" t="s">
        <v>555</v>
      </c>
      <c r="D1326" t="s">
        <v>269</v>
      </c>
      <c r="E1326" t="s">
        <v>242</v>
      </c>
      <c r="F1326">
        <v>2020</v>
      </c>
      <c r="G1326" s="87">
        <v>2.71</v>
      </c>
      <c r="J1326" s="88"/>
      <c r="L1326" s="93"/>
      <c r="N1326" s="83"/>
      <c r="P1326" t="s">
        <v>425</v>
      </c>
      <c r="Q1326" s="28"/>
      <c r="R1326"/>
      <c r="S1326"/>
      <c r="T1326" s="21"/>
      <c r="U1326" s="21"/>
      <c r="W1326" s="12"/>
      <c r="X1326"/>
      <c r="Z1326" t="s">
        <v>430</v>
      </c>
      <c r="AA1326" t="s">
        <v>304</v>
      </c>
    </row>
    <row r="1327" spans="2:27" ht="15" hidden="1" customHeight="1" x14ac:dyDescent="0.25">
      <c r="B1327" t="s">
        <v>40</v>
      </c>
      <c r="C1327" t="s">
        <v>555</v>
      </c>
      <c r="D1327" t="s">
        <v>269</v>
      </c>
      <c r="E1327" t="s">
        <v>229</v>
      </c>
      <c r="F1327">
        <v>2020</v>
      </c>
      <c r="G1327" s="87">
        <v>4.63</v>
      </c>
      <c r="J1327" s="88"/>
      <c r="L1327" s="93"/>
      <c r="N1327" s="83"/>
      <c r="P1327" t="s">
        <v>425</v>
      </c>
      <c r="Q1327" s="28"/>
      <c r="R1327"/>
      <c r="S1327"/>
      <c r="T1327" s="21"/>
      <c r="U1327" s="21"/>
      <c r="W1327" s="12"/>
      <c r="X1327"/>
      <c r="Z1327" t="s">
        <v>430</v>
      </c>
      <c r="AA1327" t="s">
        <v>304</v>
      </c>
    </row>
    <row r="1328" spans="2:27" ht="15" hidden="1" customHeight="1" x14ac:dyDescent="0.25">
      <c r="B1328" t="s">
        <v>40</v>
      </c>
      <c r="C1328" t="s">
        <v>555</v>
      </c>
      <c r="D1328" t="s">
        <v>269</v>
      </c>
      <c r="E1328" t="s">
        <v>213</v>
      </c>
      <c r="F1328">
        <v>2020</v>
      </c>
      <c r="G1328" s="87">
        <v>74.98</v>
      </c>
      <c r="J1328" s="88"/>
      <c r="L1328" s="93"/>
      <c r="N1328" s="83"/>
      <c r="P1328" t="s">
        <v>425</v>
      </c>
      <c r="Q1328" s="28"/>
      <c r="R1328"/>
      <c r="S1328"/>
      <c r="T1328" s="21"/>
      <c r="U1328" s="21"/>
      <c r="W1328" s="12"/>
      <c r="X1328"/>
      <c r="Z1328" t="s">
        <v>430</v>
      </c>
      <c r="AA1328" t="s">
        <v>304</v>
      </c>
    </row>
    <row r="1329" spans="2:27" ht="15" hidden="1" customHeight="1" x14ac:dyDescent="0.25">
      <c r="B1329" t="s">
        <v>40</v>
      </c>
      <c r="C1329" t="s">
        <v>555</v>
      </c>
      <c r="D1329" t="s">
        <v>269</v>
      </c>
      <c r="E1329" t="s">
        <v>155</v>
      </c>
      <c r="F1329">
        <v>2020</v>
      </c>
      <c r="G1329" s="87">
        <v>388.33</v>
      </c>
      <c r="J1329" s="88"/>
      <c r="L1329" s="93"/>
      <c r="N1329" s="83"/>
      <c r="P1329" t="s">
        <v>425</v>
      </c>
      <c r="Q1329" s="28"/>
      <c r="R1329"/>
      <c r="S1329"/>
      <c r="T1329" s="21"/>
      <c r="U1329" s="21"/>
      <c r="W1329" s="12"/>
      <c r="X1329"/>
      <c r="Z1329" t="s">
        <v>430</v>
      </c>
      <c r="AA1329" t="s">
        <v>304</v>
      </c>
    </row>
    <row r="1330" spans="2:27" ht="15" hidden="1" customHeight="1" x14ac:dyDescent="0.25">
      <c r="B1330" t="s">
        <v>40</v>
      </c>
      <c r="C1330" t="s">
        <v>555</v>
      </c>
      <c r="D1330" t="s">
        <v>269</v>
      </c>
      <c r="E1330" t="s">
        <v>151</v>
      </c>
      <c r="F1330">
        <v>2020</v>
      </c>
      <c r="G1330" s="87">
        <v>281.54000000000002</v>
      </c>
      <c r="H1330" t="s">
        <v>4</v>
      </c>
      <c r="J1330" s="88"/>
      <c r="L1330" s="93"/>
      <c r="N1330" s="83"/>
      <c r="P1330" t="s">
        <v>425</v>
      </c>
      <c r="Q1330" s="28"/>
      <c r="R1330"/>
      <c r="S1330"/>
      <c r="T1330" s="21"/>
      <c r="U1330" s="21"/>
      <c r="W1330" s="12"/>
      <c r="X1330"/>
      <c r="Z1330" t="s">
        <v>430</v>
      </c>
      <c r="AA1330" t="s">
        <v>304</v>
      </c>
    </row>
    <row r="1331" spans="2:27" ht="15" hidden="1" customHeight="1" x14ac:dyDescent="0.25">
      <c r="B1331" t="s">
        <v>40</v>
      </c>
      <c r="C1331" t="s">
        <v>555</v>
      </c>
      <c r="D1331" t="s">
        <v>269</v>
      </c>
      <c r="E1331" t="s">
        <v>232</v>
      </c>
      <c r="F1331">
        <v>2020</v>
      </c>
      <c r="G1331" s="87">
        <v>8.75</v>
      </c>
      <c r="J1331" s="88"/>
      <c r="L1331" s="93"/>
      <c r="N1331" s="83"/>
      <c r="P1331" t="s">
        <v>425</v>
      </c>
      <c r="Q1331" s="28"/>
      <c r="R1331"/>
      <c r="S1331"/>
      <c r="T1331" s="21"/>
      <c r="U1331" s="21"/>
      <c r="W1331" s="12"/>
      <c r="X1331"/>
      <c r="Z1331" t="s">
        <v>430</v>
      </c>
      <c r="AA1331" t="s">
        <v>304</v>
      </c>
    </row>
    <row r="1332" spans="2:27" ht="15" hidden="1" customHeight="1" x14ac:dyDescent="0.25">
      <c r="B1332" t="s">
        <v>40</v>
      </c>
      <c r="C1332" t="s">
        <v>555</v>
      </c>
      <c r="D1332" t="s">
        <v>269</v>
      </c>
      <c r="E1332" t="s">
        <v>159</v>
      </c>
      <c r="F1332">
        <v>2020</v>
      </c>
      <c r="G1332" s="87">
        <v>418.36</v>
      </c>
      <c r="J1332" s="88"/>
      <c r="L1332" s="93"/>
      <c r="N1332" s="83"/>
      <c r="P1332" t="s">
        <v>425</v>
      </c>
      <c r="Q1332" s="28"/>
      <c r="R1332"/>
      <c r="S1332"/>
      <c r="T1332" s="21"/>
      <c r="U1332" s="21"/>
      <c r="W1332" s="12"/>
      <c r="X1332"/>
      <c r="Z1332" t="s">
        <v>430</v>
      </c>
      <c r="AA1332" t="s">
        <v>304</v>
      </c>
    </row>
    <row r="1333" spans="2:27" ht="15" hidden="1" customHeight="1" x14ac:dyDescent="0.25">
      <c r="B1333" t="s">
        <v>40</v>
      </c>
      <c r="C1333" t="s">
        <v>555</v>
      </c>
      <c r="D1333" t="s">
        <v>269</v>
      </c>
      <c r="E1333" t="s">
        <v>244</v>
      </c>
      <c r="F1333">
        <v>2020</v>
      </c>
      <c r="G1333" s="87">
        <v>2.73</v>
      </c>
      <c r="J1333" s="88"/>
      <c r="L1333" s="93"/>
      <c r="N1333" s="83"/>
      <c r="P1333" t="s">
        <v>425</v>
      </c>
      <c r="Q1333" s="28"/>
      <c r="R1333"/>
      <c r="S1333"/>
      <c r="T1333" s="21"/>
      <c r="U1333" s="21"/>
      <c r="W1333" s="12"/>
      <c r="X1333"/>
      <c r="Z1333" t="s">
        <v>430</v>
      </c>
      <c r="AA1333" t="s">
        <v>304</v>
      </c>
    </row>
    <row r="1334" spans="2:27" ht="15" hidden="1" customHeight="1" x14ac:dyDescent="0.25">
      <c r="B1334" t="s">
        <v>40</v>
      </c>
      <c r="C1334" t="s">
        <v>555</v>
      </c>
      <c r="D1334" t="s">
        <v>269</v>
      </c>
      <c r="E1334" t="s">
        <v>238</v>
      </c>
      <c r="F1334">
        <v>2020</v>
      </c>
      <c r="G1334" s="87">
        <v>4.2</v>
      </c>
      <c r="J1334" s="88"/>
      <c r="L1334" s="93"/>
      <c r="N1334" s="83"/>
      <c r="P1334" t="s">
        <v>425</v>
      </c>
      <c r="Q1334" s="28"/>
      <c r="R1334"/>
      <c r="S1334"/>
      <c r="T1334" s="21"/>
      <c r="U1334" s="21"/>
      <c r="W1334" s="12"/>
      <c r="X1334"/>
      <c r="Z1334" t="s">
        <v>430</v>
      </c>
      <c r="AA1334" t="s">
        <v>304</v>
      </c>
    </row>
    <row r="1335" spans="2:27" ht="15" hidden="1" customHeight="1" x14ac:dyDescent="0.25">
      <c r="B1335" t="s">
        <v>40</v>
      </c>
      <c r="C1335" t="s">
        <v>555</v>
      </c>
      <c r="D1335" t="s">
        <v>269</v>
      </c>
      <c r="E1335" t="s">
        <v>121</v>
      </c>
      <c r="F1335">
        <v>2020</v>
      </c>
      <c r="G1335" s="87">
        <v>13.02</v>
      </c>
      <c r="J1335" s="88"/>
      <c r="L1335" s="93"/>
      <c r="N1335" s="83"/>
      <c r="P1335" t="s">
        <v>425</v>
      </c>
      <c r="Q1335" s="28"/>
      <c r="R1335"/>
      <c r="S1335"/>
      <c r="T1335" s="21"/>
      <c r="U1335" s="21"/>
      <c r="W1335" s="12"/>
      <c r="X1335"/>
      <c r="Z1335" t="s">
        <v>430</v>
      </c>
      <c r="AA1335" t="s">
        <v>304</v>
      </c>
    </row>
    <row r="1336" spans="2:27" ht="15" hidden="1" customHeight="1" x14ac:dyDescent="0.25">
      <c r="B1336" t="s">
        <v>40</v>
      </c>
      <c r="C1336" t="s">
        <v>555</v>
      </c>
      <c r="D1336" t="s">
        <v>269</v>
      </c>
      <c r="E1336" t="s">
        <v>308</v>
      </c>
      <c r="F1336">
        <v>2020</v>
      </c>
      <c r="G1336" s="87">
        <v>0.18</v>
      </c>
      <c r="J1336" s="88"/>
      <c r="L1336" s="93"/>
      <c r="N1336" s="83"/>
      <c r="P1336" t="s">
        <v>425</v>
      </c>
      <c r="Q1336" s="28"/>
      <c r="R1336"/>
      <c r="S1336"/>
      <c r="T1336" s="21"/>
      <c r="U1336" s="21"/>
      <c r="W1336" s="12"/>
      <c r="X1336"/>
      <c r="Z1336" t="s">
        <v>430</v>
      </c>
      <c r="AA1336" t="s">
        <v>304</v>
      </c>
    </row>
    <row r="1337" spans="2:27" ht="15" hidden="1" customHeight="1" x14ac:dyDescent="0.25">
      <c r="B1337" t="s">
        <v>40</v>
      </c>
      <c r="C1337" t="s">
        <v>555</v>
      </c>
      <c r="D1337" t="s">
        <v>269</v>
      </c>
      <c r="E1337" t="s">
        <v>201</v>
      </c>
      <c r="F1337">
        <v>2020</v>
      </c>
      <c r="G1337" s="87">
        <v>84.1</v>
      </c>
      <c r="J1337" s="88"/>
      <c r="L1337" s="93"/>
      <c r="N1337" s="83"/>
      <c r="P1337" t="s">
        <v>425</v>
      </c>
      <c r="Q1337" s="28"/>
      <c r="R1337"/>
      <c r="S1337"/>
      <c r="T1337" s="21"/>
      <c r="U1337" s="21"/>
      <c r="W1337" s="12"/>
      <c r="X1337"/>
      <c r="Z1337" t="s">
        <v>430</v>
      </c>
      <c r="AA1337" t="s">
        <v>304</v>
      </c>
    </row>
    <row r="1338" spans="2:27" ht="15" hidden="1" customHeight="1" x14ac:dyDescent="0.25">
      <c r="B1338" t="s">
        <v>40</v>
      </c>
      <c r="C1338" t="s">
        <v>555</v>
      </c>
      <c r="D1338" t="s">
        <v>269</v>
      </c>
      <c r="E1338" t="s">
        <v>309</v>
      </c>
      <c r="F1338">
        <v>2020</v>
      </c>
      <c r="G1338" s="87">
        <v>1.17</v>
      </c>
      <c r="J1338" s="88"/>
      <c r="L1338" s="93"/>
      <c r="N1338" s="83"/>
      <c r="P1338" t="s">
        <v>425</v>
      </c>
      <c r="Q1338" s="28"/>
      <c r="R1338"/>
      <c r="S1338"/>
      <c r="T1338" s="21"/>
      <c r="U1338" s="21"/>
      <c r="W1338" s="12"/>
      <c r="X1338"/>
      <c r="Z1338" t="s">
        <v>430</v>
      </c>
      <c r="AA1338" t="s">
        <v>304</v>
      </c>
    </row>
    <row r="1339" spans="2:27" ht="15" hidden="1" customHeight="1" x14ac:dyDescent="0.25">
      <c r="B1339" t="s">
        <v>40</v>
      </c>
      <c r="C1339" t="s">
        <v>555</v>
      </c>
      <c r="D1339" t="s">
        <v>269</v>
      </c>
      <c r="E1339" t="s">
        <v>161</v>
      </c>
      <c r="F1339">
        <v>2020</v>
      </c>
      <c r="G1339" s="87">
        <v>98.05</v>
      </c>
      <c r="J1339" s="88"/>
      <c r="L1339" s="93"/>
      <c r="N1339" s="83"/>
      <c r="P1339" t="s">
        <v>425</v>
      </c>
      <c r="Q1339" s="28"/>
      <c r="R1339"/>
      <c r="S1339"/>
      <c r="T1339" s="21"/>
      <c r="U1339" s="21"/>
      <c r="W1339" s="12"/>
      <c r="X1339"/>
      <c r="Z1339" t="s">
        <v>430</v>
      </c>
      <c r="AA1339" t="s">
        <v>304</v>
      </c>
    </row>
    <row r="1340" spans="2:27" ht="15" hidden="1" customHeight="1" x14ac:dyDescent="0.25">
      <c r="B1340" t="s">
        <v>40</v>
      </c>
      <c r="C1340" t="s">
        <v>555</v>
      </c>
      <c r="D1340" t="s">
        <v>269</v>
      </c>
      <c r="E1340" t="s">
        <v>177</v>
      </c>
      <c r="F1340">
        <v>2020</v>
      </c>
      <c r="G1340" s="108">
        <v>19.41</v>
      </c>
      <c r="P1340" t="s">
        <v>425</v>
      </c>
      <c r="W1340" s="12"/>
      <c r="X1340"/>
      <c r="Z1340" t="s">
        <v>430</v>
      </c>
      <c r="AA1340" t="s">
        <v>304</v>
      </c>
    </row>
    <row r="1341" spans="2:27" ht="15" hidden="1" customHeight="1" x14ac:dyDescent="0.25">
      <c r="B1341" t="s">
        <v>40</v>
      </c>
      <c r="C1341" t="s">
        <v>555</v>
      </c>
      <c r="D1341" t="s">
        <v>269</v>
      </c>
      <c r="E1341" t="s">
        <v>124</v>
      </c>
      <c r="F1341">
        <v>2020</v>
      </c>
      <c r="G1341" s="87">
        <v>208.8</v>
      </c>
      <c r="J1341" s="88"/>
      <c r="L1341" s="93"/>
      <c r="N1341" s="83"/>
      <c r="P1341" t="s">
        <v>425</v>
      </c>
      <c r="Q1341" s="28"/>
      <c r="R1341"/>
      <c r="S1341"/>
      <c r="T1341" s="21"/>
      <c r="U1341" s="21"/>
      <c r="W1341" s="12"/>
      <c r="X1341"/>
      <c r="Z1341" t="s">
        <v>430</v>
      </c>
      <c r="AA1341" t="s">
        <v>304</v>
      </c>
    </row>
    <row r="1342" spans="2:27" ht="15" hidden="1" customHeight="1" x14ac:dyDescent="0.25">
      <c r="B1342" t="s">
        <v>40</v>
      </c>
      <c r="C1342" t="s">
        <v>555</v>
      </c>
      <c r="D1342" t="s">
        <v>269</v>
      </c>
      <c r="E1342" t="s">
        <v>310</v>
      </c>
      <c r="F1342">
        <v>2020</v>
      </c>
      <c r="G1342" s="87">
        <v>60.05</v>
      </c>
      <c r="J1342" s="88"/>
      <c r="L1342" s="93"/>
      <c r="N1342" s="83"/>
      <c r="P1342" t="s">
        <v>425</v>
      </c>
      <c r="Q1342" s="28"/>
      <c r="R1342"/>
      <c r="S1342"/>
      <c r="T1342" s="21"/>
      <c r="U1342" s="21"/>
      <c r="W1342" s="12"/>
      <c r="X1342"/>
      <c r="Z1342" t="s">
        <v>430</v>
      </c>
      <c r="AA1342" t="s">
        <v>304</v>
      </c>
    </row>
    <row r="1343" spans="2:27" ht="15" hidden="1" customHeight="1" x14ac:dyDescent="0.25">
      <c r="B1343" t="s">
        <v>40</v>
      </c>
      <c r="C1343" t="s">
        <v>555</v>
      </c>
      <c r="D1343" t="s">
        <v>269</v>
      </c>
      <c r="E1343" t="s">
        <v>164</v>
      </c>
      <c r="F1343">
        <v>2020</v>
      </c>
      <c r="G1343" s="87">
        <v>116.32</v>
      </c>
      <c r="J1343" s="88"/>
      <c r="L1343" s="93"/>
      <c r="N1343" s="83"/>
      <c r="P1343" t="s">
        <v>425</v>
      </c>
      <c r="Q1343" s="28"/>
      <c r="R1343"/>
      <c r="S1343"/>
      <c r="T1343" s="21"/>
      <c r="U1343" s="21"/>
      <c r="W1343" s="12"/>
      <c r="X1343"/>
      <c r="Z1343" t="s">
        <v>430</v>
      </c>
      <c r="AA1343" t="s">
        <v>304</v>
      </c>
    </row>
    <row r="1344" spans="2:27" ht="15" hidden="1" customHeight="1" x14ac:dyDescent="0.25">
      <c r="B1344" t="s">
        <v>40</v>
      </c>
      <c r="C1344" t="s">
        <v>555</v>
      </c>
      <c r="D1344" t="s">
        <v>269</v>
      </c>
      <c r="E1344" t="s">
        <v>240</v>
      </c>
      <c r="F1344">
        <v>2020</v>
      </c>
      <c r="G1344" s="87">
        <v>7.11</v>
      </c>
      <c r="J1344" s="88"/>
      <c r="L1344" s="93"/>
      <c r="N1344" s="83"/>
      <c r="P1344" t="s">
        <v>425</v>
      </c>
      <c r="Q1344" s="28"/>
      <c r="R1344"/>
      <c r="S1344"/>
      <c r="T1344" s="21"/>
      <c r="U1344" s="21"/>
      <c r="W1344" s="12"/>
      <c r="X1344"/>
      <c r="Z1344" t="s">
        <v>430</v>
      </c>
      <c r="AA1344" t="s">
        <v>304</v>
      </c>
    </row>
    <row r="1345" spans="2:27" ht="15" hidden="1" customHeight="1" x14ac:dyDescent="0.25">
      <c r="B1345" t="s">
        <v>40</v>
      </c>
      <c r="C1345" t="s">
        <v>555</v>
      </c>
      <c r="D1345" t="s">
        <v>269</v>
      </c>
      <c r="E1345" t="s">
        <v>234</v>
      </c>
      <c r="F1345">
        <v>2020</v>
      </c>
      <c r="G1345" s="87">
        <v>6.78</v>
      </c>
      <c r="J1345" s="88"/>
      <c r="L1345" s="93"/>
      <c r="N1345" s="83"/>
      <c r="P1345" t="s">
        <v>425</v>
      </c>
      <c r="Q1345" s="28"/>
      <c r="R1345"/>
      <c r="S1345"/>
      <c r="T1345" s="21"/>
      <c r="U1345" s="21"/>
      <c r="W1345" s="12"/>
      <c r="X1345"/>
      <c r="Z1345" t="s">
        <v>430</v>
      </c>
      <c r="AA1345" t="s">
        <v>304</v>
      </c>
    </row>
    <row r="1346" spans="2:27" ht="15" hidden="1" customHeight="1" x14ac:dyDescent="0.25">
      <c r="B1346" t="s">
        <v>40</v>
      </c>
      <c r="C1346" t="s">
        <v>555</v>
      </c>
      <c r="D1346" t="s">
        <v>269</v>
      </c>
      <c r="E1346" t="s">
        <v>173</v>
      </c>
      <c r="F1346">
        <v>2020</v>
      </c>
      <c r="G1346" s="87">
        <v>16.73</v>
      </c>
      <c r="J1346" s="88"/>
      <c r="L1346" s="93"/>
      <c r="N1346" s="83"/>
      <c r="P1346" t="s">
        <v>425</v>
      </c>
      <c r="Q1346" s="28"/>
      <c r="R1346"/>
      <c r="S1346"/>
      <c r="T1346" s="21"/>
      <c r="U1346" s="21"/>
      <c r="W1346" s="12"/>
      <c r="X1346"/>
      <c r="Z1346" t="s">
        <v>430</v>
      </c>
      <c r="AA1346" t="s">
        <v>304</v>
      </c>
    </row>
    <row r="1347" spans="2:27" ht="15" hidden="1" customHeight="1" x14ac:dyDescent="0.25">
      <c r="B1347" t="s">
        <v>40</v>
      </c>
      <c r="C1347" t="s">
        <v>555</v>
      </c>
      <c r="D1347" t="s">
        <v>269</v>
      </c>
      <c r="E1347" t="s">
        <v>311</v>
      </c>
      <c r="F1347">
        <v>2020</v>
      </c>
      <c r="G1347" s="87">
        <v>16.78</v>
      </c>
      <c r="J1347" s="88"/>
      <c r="L1347" s="93"/>
      <c r="N1347" s="83"/>
      <c r="P1347" t="s">
        <v>425</v>
      </c>
      <c r="Q1347" s="28"/>
      <c r="R1347"/>
      <c r="S1347"/>
      <c r="T1347" s="21"/>
      <c r="U1347" s="21"/>
      <c r="W1347" s="12"/>
      <c r="X1347"/>
      <c r="Z1347" t="s">
        <v>430</v>
      </c>
      <c r="AA1347" t="s">
        <v>304</v>
      </c>
    </row>
    <row r="1348" spans="2:27" s="98" customFormat="1" ht="15" hidden="1" customHeight="1" x14ac:dyDescent="0.25">
      <c r="B1348" s="98" t="s">
        <v>169</v>
      </c>
      <c r="C1348" s="97" t="s">
        <v>432</v>
      </c>
      <c r="E1348" s="98" t="s">
        <v>177</v>
      </c>
      <c r="F1348" s="98" t="s">
        <v>433</v>
      </c>
      <c r="G1348" s="110">
        <v>384</v>
      </c>
      <c r="I1348" s="100">
        <v>408</v>
      </c>
      <c r="J1348" s="108">
        <v>13</v>
      </c>
      <c r="K1348">
        <v>307</v>
      </c>
      <c r="L1348" s="108">
        <v>65</v>
      </c>
      <c r="M1348">
        <v>0</v>
      </c>
      <c r="N1348" s="108">
        <v>13</v>
      </c>
      <c r="P1348" s="98" t="s">
        <v>431</v>
      </c>
      <c r="Q1348" s="106"/>
      <c r="R1348" s="104"/>
      <c r="S1348" s="104"/>
      <c r="T1348" s="105"/>
      <c r="U1348" s="105"/>
      <c r="V1348" s="99"/>
      <c r="W1348" s="99"/>
      <c r="AA1348" s="98" t="s">
        <v>434</v>
      </c>
    </row>
    <row r="1349" spans="2:27" ht="15" hidden="1" customHeight="1" x14ac:dyDescent="0.25">
      <c r="B1349" t="s">
        <v>169</v>
      </c>
      <c r="C1349" s="31" t="s">
        <v>432</v>
      </c>
      <c r="E1349" t="s">
        <v>177</v>
      </c>
      <c r="F1349" t="s">
        <v>436</v>
      </c>
      <c r="G1349" s="110">
        <v>333</v>
      </c>
      <c r="I1349" s="30">
        <v>358</v>
      </c>
      <c r="J1349" s="108">
        <v>10</v>
      </c>
      <c r="K1349">
        <v>277</v>
      </c>
      <c r="L1349" s="108">
        <v>47</v>
      </c>
      <c r="M1349">
        <v>-1</v>
      </c>
      <c r="N1349" s="108">
        <v>15</v>
      </c>
      <c r="P1349" t="s">
        <v>431</v>
      </c>
      <c r="V1349" s="36"/>
      <c r="W1349" s="36"/>
      <c r="X1349"/>
      <c r="AA1349" t="s">
        <v>434</v>
      </c>
    </row>
    <row r="1350" spans="2:27" ht="15" hidden="1" customHeight="1" x14ac:dyDescent="0.25">
      <c r="B1350" t="s">
        <v>40</v>
      </c>
      <c r="C1350" s="31" t="s">
        <v>437</v>
      </c>
      <c r="E1350" t="s">
        <v>177</v>
      </c>
      <c r="F1350" t="s">
        <v>433</v>
      </c>
      <c r="G1350" s="110">
        <v>59</v>
      </c>
      <c r="I1350" s="30">
        <v>477</v>
      </c>
      <c r="J1350" s="108">
        <v>16</v>
      </c>
      <c r="M1350">
        <v>0</v>
      </c>
      <c r="N1350" s="108">
        <v>461</v>
      </c>
      <c r="P1350" t="s">
        <v>431</v>
      </c>
      <c r="W1350" s="12"/>
      <c r="X1350"/>
      <c r="AA1350" t="s">
        <v>434</v>
      </c>
    </row>
    <row r="1351" spans="2:27" ht="15" hidden="1" customHeight="1" x14ac:dyDescent="0.25">
      <c r="B1351" t="s">
        <v>40</v>
      </c>
      <c r="C1351" s="31" t="s">
        <v>437</v>
      </c>
      <c r="E1351" t="s">
        <v>177</v>
      </c>
      <c r="F1351" t="s">
        <v>435</v>
      </c>
      <c r="G1351" s="110">
        <v>60</v>
      </c>
      <c r="I1351" s="30">
        <v>433</v>
      </c>
      <c r="J1351" s="108">
        <v>17</v>
      </c>
      <c r="M1351">
        <v>0</v>
      </c>
      <c r="N1351" s="108">
        <v>416</v>
      </c>
      <c r="P1351" t="s">
        <v>431</v>
      </c>
      <c r="W1351" s="12"/>
      <c r="X1351"/>
      <c r="AA1351" t="s">
        <v>434</v>
      </c>
    </row>
    <row r="1352" spans="2:27" ht="15" hidden="1" customHeight="1" x14ac:dyDescent="0.25">
      <c r="B1352" t="s">
        <v>40</v>
      </c>
      <c r="C1352" s="31" t="s">
        <v>437</v>
      </c>
      <c r="E1352" t="s">
        <v>177</v>
      </c>
      <c r="F1352" t="s">
        <v>436</v>
      </c>
      <c r="G1352" s="110">
        <v>57</v>
      </c>
      <c r="I1352" s="30">
        <v>489</v>
      </c>
      <c r="J1352" s="108">
        <v>18</v>
      </c>
      <c r="M1352">
        <v>0</v>
      </c>
      <c r="N1352" s="108">
        <v>471</v>
      </c>
      <c r="P1352" t="s">
        <v>431</v>
      </c>
      <c r="W1352" s="12"/>
      <c r="X1352"/>
      <c r="AA1352" t="s">
        <v>434</v>
      </c>
    </row>
    <row r="1353" spans="2:27" ht="15" hidden="1" customHeight="1" x14ac:dyDescent="0.25">
      <c r="B1353" t="s">
        <v>40</v>
      </c>
      <c r="C1353" s="31" t="s">
        <v>438</v>
      </c>
      <c r="E1353" t="s">
        <v>177</v>
      </c>
      <c r="F1353" t="s">
        <v>433</v>
      </c>
      <c r="G1353" s="110">
        <v>379</v>
      </c>
      <c r="I1353" s="30">
        <v>840</v>
      </c>
      <c r="J1353" s="108">
        <v>89</v>
      </c>
      <c r="K1353">
        <v>0</v>
      </c>
      <c r="M1353">
        <v>-21</v>
      </c>
      <c r="N1353" s="108">
        <v>773</v>
      </c>
      <c r="P1353" t="s">
        <v>431</v>
      </c>
      <c r="W1353" s="12"/>
      <c r="X1353"/>
      <c r="AA1353" t="s">
        <v>434</v>
      </c>
    </row>
    <row r="1354" spans="2:27" ht="15" hidden="1" customHeight="1" x14ac:dyDescent="0.25">
      <c r="B1354" t="s">
        <v>40</v>
      </c>
      <c r="C1354" s="31" t="s">
        <v>438</v>
      </c>
      <c r="E1354" t="s">
        <v>177</v>
      </c>
      <c r="F1354" t="s">
        <v>435</v>
      </c>
      <c r="G1354" s="110">
        <v>389</v>
      </c>
      <c r="I1354" s="30">
        <v>853</v>
      </c>
      <c r="J1354" s="108">
        <v>91</v>
      </c>
      <c r="K1354">
        <v>0</v>
      </c>
      <c r="M1354">
        <v>-27</v>
      </c>
      <c r="N1354" s="108">
        <v>790</v>
      </c>
      <c r="P1354" t="s">
        <v>431</v>
      </c>
      <c r="W1354" s="12"/>
      <c r="X1354"/>
      <c r="AA1354" t="s">
        <v>434</v>
      </c>
    </row>
    <row r="1355" spans="2:27" ht="15" hidden="1" customHeight="1" x14ac:dyDescent="0.25">
      <c r="B1355" t="s">
        <v>40</v>
      </c>
      <c r="C1355" s="31" t="s">
        <v>438</v>
      </c>
      <c r="E1355" t="s">
        <v>177</v>
      </c>
      <c r="F1355" t="s">
        <v>436</v>
      </c>
      <c r="G1355" s="110">
        <v>386</v>
      </c>
      <c r="I1355" s="30">
        <v>1057</v>
      </c>
      <c r="J1355" s="108">
        <v>85</v>
      </c>
      <c r="K1355">
        <v>0</v>
      </c>
      <c r="M1355">
        <v>-28</v>
      </c>
      <c r="N1355" s="108">
        <v>999</v>
      </c>
      <c r="P1355" t="s">
        <v>431</v>
      </c>
      <c r="W1355" s="12"/>
      <c r="X1355"/>
      <c r="AA1355" t="s">
        <v>434</v>
      </c>
    </row>
    <row r="1356" spans="2:27" ht="15" hidden="1" customHeight="1" x14ac:dyDescent="0.25">
      <c r="B1356" t="s">
        <v>40</v>
      </c>
      <c r="C1356" s="31" t="s">
        <v>439</v>
      </c>
      <c r="E1356" t="s">
        <v>177</v>
      </c>
      <c r="F1356" t="s">
        <v>433</v>
      </c>
      <c r="G1356" s="110">
        <v>0</v>
      </c>
      <c r="I1356" s="30">
        <v>4</v>
      </c>
      <c r="J1356" s="30">
        <v>0</v>
      </c>
      <c r="M1356" s="30">
        <v>0</v>
      </c>
      <c r="N1356" s="30">
        <v>4</v>
      </c>
      <c r="P1356" t="s">
        <v>431</v>
      </c>
      <c r="W1356" s="12"/>
      <c r="X1356"/>
      <c r="AA1356" t="s">
        <v>434</v>
      </c>
    </row>
    <row r="1357" spans="2:27" ht="15" hidden="1" customHeight="1" x14ac:dyDescent="0.25">
      <c r="B1357" t="s">
        <v>40</v>
      </c>
      <c r="C1357" s="31" t="s">
        <v>439</v>
      </c>
      <c r="E1357" t="s">
        <v>177</v>
      </c>
      <c r="F1357" t="s">
        <v>435</v>
      </c>
      <c r="G1357" s="110">
        <v>0</v>
      </c>
      <c r="I1357" s="30">
        <v>4</v>
      </c>
      <c r="J1357" s="30">
        <v>0</v>
      </c>
      <c r="M1357" s="30">
        <v>0</v>
      </c>
      <c r="N1357" s="30">
        <v>4</v>
      </c>
      <c r="P1357" t="s">
        <v>431</v>
      </c>
      <c r="W1357" s="12"/>
      <c r="X1357"/>
      <c r="AA1357" t="s">
        <v>434</v>
      </c>
    </row>
    <row r="1358" spans="2:27" ht="15" hidden="1" customHeight="1" x14ac:dyDescent="0.25">
      <c r="B1358" t="s">
        <v>40</v>
      </c>
      <c r="C1358" s="31" t="s">
        <v>439</v>
      </c>
      <c r="E1358" t="s">
        <v>177</v>
      </c>
      <c r="F1358" t="s">
        <v>436</v>
      </c>
      <c r="G1358" s="110">
        <v>0</v>
      </c>
      <c r="I1358" s="30">
        <v>7</v>
      </c>
      <c r="J1358" s="30">
        <v>0</v>
      </c>
      <c r="M1358" s="30">
        <v>0</v>
      </c>
      <c r="N1358" s="30">
        <v>7</v>
      </c>
      <c r="P1358" t="s">
        <v>431</v>
      </c>
      <c r="W1358" s="12"/>
      <c r="X1358"/>
      <c r="AA1358" t="s">
        <v>434</v>
      </c>
    </row>
    <row r="1359" spans="2:27" ht="15" hidden="1" customHeight="1" x14ac:dyDescent="0.25">
      <c r="B1359" t="s">
        <v>40</v>
      </c>
      <c r="C1359" s="31" t="s">
        <v>440</v>
      </c>
      <c r="E1359" t="s">
        <v>177</v>
      </c>
      <c r="F1359" t="s">
        <v>433</v>
      </c>
      <c r="G1359" s="110">
        <v>258</v>
      </c>
      <c r="I1359" s="30">
        <v>279</v>
      </c>
      <c r="J1359" s="108">
        <v>28</v>
      </c>
      <c r="M1359">
        <v>0</v>
      </c>
      <c r="N1359" s="108">
        <v>211</v>
      </c>
      <c r="O1359">
        <v>41</v>
      </c>
      <c r="P1359" t="s">
        <v>431</v>
      </c>
      <c r="W1359" s="12"/>
      <c r="X1359"/>
      <c r="AA1359" t="s">
        <v>434</v>
      </c>
    </row>
    <row r="1360" spans="2:27" ht="15" hidden="1" customHeight="1" x14ac:dyDescent="0.25">
      <c r="B1360" t="s">
        <v>40</v>
      </c>
      <c r="C1360" s="31" t="s">
        <v>440</v>
      </c>
      <c r="E1360" t="s">
        <v>177</v>
      </c>
      <c r="F1360" t="s">
        <v>435</v>
      </c>
      <c r="G1360" s="110">
        <v>206</v>
      </c>
      <c r="I1360" s="30">
        <v>252</v>
      </c>
      <c r="J1360" s="108">
        <v>22</v>
      </c>
      <c r="M1360">
        <v>0</v>
      </c>
      <c r="N1360" s="108">
        <v>191</v>
      </c>
      <c r="O1360">
        <v>40</v>
      </c>
      <c r="P1360" t="s">
        <v>431</v>
      </c>
      <c r="W1360" s="12"/>
      <c r="X1360"/>
      <c r="AA1360" t="s">
        <v>434</v>
      </c>
    </row>
    <row r="1361" spans="2:27" ht="15" hidden="1" customHeight="1" x14ac:dyDescent="0.25">
      <c r="B1361" t="s">
        <v>40</v>
      </c>
      <c r="C1361" s="31" t="s">
        <v>440</v>
      </c>
      <c r="E1361" t="s">
        <v>177</v>
      </c>
      <c r="F1361" t="s">
        <v>436</v>
      </c>
      <c r="G1361" s="110">
        <v>261</v>
      </c>
      <c r="I1361" s="30">
        <v>413</v>
      </c>
      <c r="J1361" s="108">
        <v>26</v>
      </c>
      <c r="M1361">
        <v>0</v>
      </c>
      <c r="N1361" s="108">
        <v>336</v>
      </c>
      <c r="O1361">
        <v>51</v>
      </c>
      <c r="P1361" t="s">
        <v>431</v>
      </c>
      <c r="W1361" s="12"/>
      <c r="X1361"/>
      <c r="AA1361" t="s">
        <v>434</v>
      </c>
    </row>
    <row r="1362" spans="2:27" ht="15" hidden="1" customHeight="1" x14ac:dyDescent="0.25">
      <c r="B1362" t="s">
        <v>40</v>
      </c>
      <c r="C1362" s="31" t="s">
        <v>441</v>
      </c>
      <c r="E1362" t="s">
        <v>177</v>
      </c>
      <c r="F1362" t="s">
        <v>433</v>
      </c>
      <c r="G1362" s="110">
        <v>320</v>
      </c>
      <c r="I1362" s="30">
        <v>386</v>
      </c>
      <c r="J1362" s="108">
        <v>36</v>
      </c>
      <c r="M1362">
        <v>0</v>
      </c>
      <c r="N1362" s="108">
        <v>45</v>
      </c>
      <c r="O1362">
        <v>305</v>
      </c>
      <c r="P1362" t="s">
        <v>431</v>
      </c>
      <c r="W1362" s="12"/>
      <c r="X1362"/>
      <c r="AA1362" t="s">
        <v>434</v>
      </c>
    </row>
    <row r="1363" spans="2:27" ht="15" hidden="1" customHeight="1" x14ac:dyDescent="0.25">
      <c r="B1363" t="s">
        <v>40</v>
      </c>
      <c r="C1363" s="31" t="s">
        <v>441</v>
      </c>
      <c r="E1363" t="s">
        <v>177</v>
      </c>
      <c r="F1363" t="s">
        <v>435</v>
      </c>
      <c r="G1363" s="110">
        <v>328</v>
      </c>
      <c r="I1363" s="30">
        <v>396</v>
      </c>
      <c r="J1363" s="108">
        <v>37</v>
      </c>
      <c r="M1363">
        <v>0</v>
      </c>
      <c r="N1363" s="108">
        <v>45</v>
      </c>
      <c r="O1363">
        <v>313</v>
      </c>
      <c r="P1363" t="s">
        <v>431</v>
      </c>
      <c r="W1363" s="12"/>
      <c r="X1363"/>
      <c r="AA1363" t="s">
        <v>434</v>
      </c>
    </row>
    <row r="1364" spans="2:27" ht="15" hidden="1" customHeight="1" x14ac:dyDescent="0.25">
      <c r="B1364" t="s">
        <v>40</v>
      </c>
      <c r="C1364" s="31" t="s">
        <v>441</v>
      </c>
      <c r="E1364" t="s">
        <v>177</v>
      </c>
      <c r="F1364" t="s">
        <v>436</v>
      </c>
      <c r="G1364" s="110">
        <v>337</v>
      </c>
      <c r="I1364" s="30">
        <v>400</v>
      </c>
      <c r="J1364" s="108">
        <v>38</v>
      </c>
      <c r="M1364">
        <v>0</v>
      </c>
      <c r="N1364" s="108">
        <v>41</v>
      </c>
      <c r="O1364">
        <v>322</v>
      </c>
      <c r="P1364" t="s">
        <v>431</v>
      </c>
      <c r="W1364" s="12"/>
      <c r="X1364"/>
      <c r="AA1364" t="s">
        <v>434</v>
      </c>
    </row>
    <row r="1365" spans="2:27" ht="15" customHeight="1" x14ac:dyDescent="0.25">
      <c r="B1365" t="s">
        <v>261</v>
      </c>
      <c r="C1365" s="54" t="s">
        <v>442</v>
      </c>
      <c r="E1365" t="s">
        <v>177</v>
      </c>
      <c r="F1365" t="s">
        <v>433</v>
      </c>
      <c r="G1365" s="110">
        <v>218</v>
      </c>
      <c r="I1365" s="30">
        <v>134</v>
      </c>
      <c r="M1365">
        <v>0</v>
      </c>
      <c r="N1365" s="108">
        <v>134</v>
      </c>
      <c r="O1365">
        <v>0</v>
      </c>
      <c r="P1365" t="s">
        <v>431</v>
      </c>
      <c r="W1365" s="122">
        <v>6.5000000000000002E-2</v>
      </c>
      <c r="X1365" t="s">
        <v>608</v>
      </c>
      <c r="AA1365" t="s">
        <v>434</v>
      </c>
    </row>
    <row r="1366" spans="2:27" ht="15" customHeight="1" x14ac:dyDescent="0.25">
      <c r="B1366" t="s">
        <v>261</v>
      </c>
      <c r="C1366" s="54" t="s">
        <v>442</v>
      </c>
      <c r="E1366" t="s">
        <v>177</v>
      </c>
      <c r="F1366" t="s">
        <v>435</v>
      </c>
      <c r="G1366" s="110">
        <v>214</v>
      </c>
      <c r="I1366" s="30">
        <v>127</v>
      </c>
      <c r="M1366">
        <v>0</v>
      </c>
      <c r="N1366" s="108">
        <v>127</v>
      </c>
      <c r="O1366">
        <v>0</v>
      </c>
      <c r="P1366" t="s">
        <v>431</v>
      </c>
      <c r="W1366" s="122">
        <v>6.5000000000000002E-2</v>
      </c>
      <c r="X1366" t="s">
        <v>608</v>
      </c>
      <c r="AA1366" t="s">
        <v>434</v>
      </c>
    </row>
    <row r="1367" spans="2:27" ht="15" customHeight="1" x14ac:dyDescent="0.25">
      <c r="B1367" t="s">
        <v>261</v>
      </c>
      <c r="C1367" s="54" t="s">
        <v>442</v>
      </c>
      <c r="E1367" t="s">
        <v>177</v>
      </c>
      <c r="F1367" t="s">
        <v>436</v>
      </c>
      <c r="G1367" s="110">
        <v>210</v>
      </c>
      <c r="I1367" s="30">
        <v>129</v>
      </c>
      <c r="M1367">
        <v>0</v>
      </c>
      <c r="N1367" s="108">
        <v>129</v>
      </c>
      <c r="O1367">
        <v>0</v>
      </c>
      <c r="P1367" t="s">
        <v>431</v>
      </c>
      <c r="W1367" s="122">
        <v>6.5000000000000002E-2</v>
      </c>
      <c r="X1367" t="s">
        <v>608</v>
      </c>
      <c r="AA1367" t="s">
        <v>434</v>
      </c>
    </row>
    <row r="1368" spans="2:27" ht="15" customHeight="1" x14ac:dyDescent="0.25">
      <c r="B1368" t="s">
        <v>261</v>
      </c>
      <c r="C1368" s="54" t="s">
        <v>443</v>
      </c>
      <c r="E1368" t="s">
        <v>177</v>
      </c>
      <c r="F1368" t="s">
        <v>433</v>
      </c>
      <c r="G1368" s="110">
        <v>143</v>
      </c>
      <c r="I1368" s="30">
        <v>157</v>
      </c>
      <c r="M1368">
        <v>0</v>
      </c>
      <c r="N1368" s="108">
        <v>142</v>
      </c>
      <c r="O1368">
        <v>15</v>
      </c>
      <c r="P1368" t="s">
        <v>431</v>
      </c>
      <c r="W1368" s="122">
        <v>6.5000000000000002E-2</v>
      </c>
      <c r="X1368" t="s">
        <v>608</v>
      </c>
      <c r="AA1368" t="s">
        <v>434</v>
      </c>
    </row>
    <row r="1369" spans="2:27" ht="15" customHeight="1" x14ac:dyDescent="0.25">
      <c r="B1369" t="s">
        <v>261</v>
      </c>
      <c r="C1369" s="54" t="s">
        <v>443</v>
      </c>
      <c r="E1369" t="s">
        <v>177</v>
      </c>
      <c r="F1369" t="s">
        <v>435</v>
      </c>
      <c r="G1369" s="110">
        <v>151</v>
      </c>
      <c r="I1369" s="30">
        <v>164</v>
      </c>
      <c r="M1369">
        <v>0</v>
      </c>
      <c r="N1369" s="108">
        <v>147</v>
      </c>
      <c r="O1369">
        <v>17</v>
      </c>
      <c r="P1369" t="s">
        <v>431</v>
      </c>
      <c r="W1369" s="122">
        <v>6.5000000000000002E-2</v>
      </c>
      <c r="X1369" t="s">
        <v>608</v>
      </c>
      <c r="AA1369" t="s">
        <v>434</v>
      </c>
    </row>
    <row r="1370" spans="2:27" ht="15" customHeight="1" x14ac:dyDescent="0.25">
      <c r="B1370" t="s">
        <v>261</v>
      </c>
      <c r="C1370" s="54" t="s">
        <v>443</v>
      </c>
      <c r="E1370" t="s">
        <v>177</v>
      </c>
      <c r="F1370" t="s">
        <v>436</v>
      </c>
      <c r="G1370" s="110">
        <v>152</v>
      </c>
      <c r="I1370" s="30">
        <v>190</v>
      </c>
      <c r="M1370">
        <v>0</v>
      </c>
      <c r="N1370" s="108">
        <v>171</v>
      </c>
      <c r="O1370">
        <v>19</v>
      </c>
      <c r="P1370" t="s">
        <v>431</v>
      </c>
      <c r="W1370" s="122">
        <v>6.5000000000000002E-2</v>
      </c>
      <c r="X1370" t="s">
        <v>608</v>
      </c>
      <c r="AA1370" t="s">
        <v>434</v>
      </c>
    </row>
    <row r="1371" spans="2:27" ht="15" hidden="1" customHeight="1" x14ac:dyDescent="0.25">
      <c r="B1371" t="s">
        <v>150</v>
      </c>
      <c r="C1371" s="5" t="s">
        <v>266</v>
      </c>
      <c r="E1371" t="s">
        <v>177</v>
      </c>
      <c r="F1371" t="s">
        <v>433</v>
      </c>
      <c r="G1371" s="110">
        <v>135</v>
      </c>
      <c r="I1371" s="30">
        <v>146</v>
      </c>
      <c r="J1371" s="108">
        <v>12</v>
      </c>
      <c r="L1371" s="108">
        <v>0</v>
      </c>
      <c r="M1371">
        <v>0</v>
      </c>
      <c r="N1371" s="108">
        <v>127</v>
      </c>
      <c r="P1371" t="s">
        <v>431</v>
      </c>
      <c r="W1371" s="122">
        <v>2.5000000000000001E-2</v>
      </c>
      <c r="X1371" t="s">
        <v>603</v>
      </c>
      <c r="AA1371" t="s">
        <v>434</v>
      </c>
    </row>
    <row r="1372" spans="2:27" ht="15" hidden="1" customHeight="1" x14ac:dyDescent="0.25">
      <c r="B1372" t="s">
        <v>150</v>
      </c>
      <c r="C1372" s="5" t="s">
        <v>266</v>
      </c>
      <c r="E1372" t="s">
        <v>177</v>
      </c>
      <c r="F1372" t="s">
        <v>435</v>
      </c>
      <c r="G1372" s="110">
        <v>139</v>
      </c>
      <c r="I1372" s="30">
        <v>146</v>
      </c>
      <c r="J1372" s="108">
        <v>12</v>
      </c>
      <c r="L1372" s="108">
        <v>0</v>
      </c>
      <c r="M1372">
        <v>0</v>
      </c>
      <c r="N1372" s="108">
        <v>127</v>
      </c>
      <c r="P1372" t="s">
        <v>431</v>
      </c>
      <c r="W1372" s="122">
        <v>2.5000000000000001E-2</v>
      </c>
      <c r="X1372" t="s">
        <v>603</v>
      </c>
      <c r="AA1372" t="s">
        <v>434</v>
      </c>
    </row>
    <row r="1373" spans="2:27" ht="15" hidden="1" customHeight="1" x14ac:dyDescent="0.25">
      <c r="B1373" t="s">
        <v>150</v>
      </c>
      <c r="C1373" s="5" t="s">
        <v>266</v>
      </c>
      <c r="E1373" t="s">
        <v>177</v>
      </c>
      <c r="F1373" t="s">
        <v>436</v>
      </c>
      <c r="G1373" s="110">
        <v>143</v>
      </c>
      <c r="I1373" s="30">
        <v>153</v>
      </c>
      <c r="J1373" s="108">
        <v>12</v>
      </c>
      <c r="L1373" s="108">
        <v>1</v>
      </c>
      <c r="M1373">
        <v>-1</v>
      </c>
      <c r="N1373" s="108">
        <v>134</v>
      </c>
      <c r="P1373" t="s">
        <v>431</v>
      </c>
      <c r="W1373" s="122">
        <v>2.5000000000000001E-2</v>
      </c>
      <c r="X1373" t="s">
        <v>603</v>
      </c>
      <c r="AA1373" t="s">
        <v>434</v>
      </c>
    </row>
    <row r="1374" spans="2:27" ht="15" hidden="1" customHeight="1" x14ac:dyDescent="0.25">
      <c r="B1374" t="s">
        <v>169</v>
      </c>
      <c r="C1374" s="31" t="s">
        <v>432</v>
      </c>
      <c r="E1374" t="s">
        <v>177</v>
      </c>
      <c r="F1374" t="s">
        <v>435</v>
      </c>
      <c r="G1374" s="110">
        <v>318</v>
      </c>
      <c r="I1374" s="30">
        <v>348</v>
      </c>
      <c r="J1374" s="108">
        <v>11</v>
      </c>
      <c r="K1374">
        <v>269</v>
      </c>
      <c r="L1374" s="108">
        <v>49</v>
      </c>
      <c r="M1374">
        <v>-8</v>
      </c>
      <c r="N1374" s="108">
        <v>18</v>
      </c>
      <c r="P1374" t="s">
        <v>431</v>
      </c>
      <c r="W1374" s="12"/>
      <c r="X1374"/>
      <c r="AA1374" t="s">
        <v>434</v>
      </c>
    </row>
    <row r="1375" spans="2:27" s="98" customFormat="1" ht="15" hidden="1" customHeight="1" x14ac:dyDescent="0.25">
      <c r="B1375" t="s">
        <v>169</v>
      </c>
      <c r="C1375" s="97" t="s">
        <v>432</v>
      </c>
      <c r="E1375" s="97" t="s">
        <v>166</v>
      </c>
      <c r="F1375" s="97" t="s">
        <v>433</v>
      </c>
      <c r="G1375" s="110">
        <v>132</v>
      </c>
      <c r="I1375" s="100">
        <v>35</v>
      </c>
      <c r="J1375" s="110">
        <v>3</v>
      </c>
      <c r="K1375" s="30">
        <v>157</v>
      </c>
      <c r="L1375" s="108"/>
      <c r="M1375" s="30">
        <v>-145</v>
      </c>
      <c r="N1375" s="110">
        <v>19</v>
      </c>
      <c r="P1375" s="120" t="s">
        <v>431</v>
      </c>
      <c r="Q1375" s="106"/>
      <c r="R1375" s="104"/>
      <c r="S1375" s="104"/>
      <c r="T1375" s="105"/>
      <c r="U1375" s="105"/>
      <c r="V1375" s="99"/>
      <c r="W1375" s="99"/>
      <c r="AA1375" s="98" t="s">
        <v>434</v>
      </c>
    </row>
    <row r="1376" spans="2:27" ht="15" hidden="1" customHeight="1" x14ac:dyDescent="0.25">
      <c r="B1376" t="s">
        <v>169</v>
      </c>
      <c r="C1376" s="31" t="s">
        <v>432</v>
      </c>
      <c r="E1376" s="31" t="s">
        <v>166</v>
      </c>
      <c r="F1376" s="31" t="s">
        <v>435</v>
      </c>
      <c r="G1376" s="110">
        <v>124</v>
      </c>
      <c r="I1376" s="30">
        <v>84</v>
      </c>
      <c r="J1376" s="110">
        <v>12</v>
      </c>
      <c r="K1376" s="30">
        <v>129</v>
      </c>
      <c r="M1376" s="30">
        <v>-96</v>
      </c>
      <c r="N1376" s="110">
        <v>38</v>
      </c>
      <c r="P1376" s="121" t="s">
        <v>431</v>
      </c>
      <c r="W1376" s="12"/>
      <c r="X1376"/>
      <c r="AA1376" t="s">
        <v>434</v>
      </c>
    </row>
    <row r="1377" spans="2:27" ht="15" hidden="1" customHeight="1" x14ac:dyDescent="0.25">
      <c r="B1377" t="s">
        <v>169</v>
      </c>
      <c r="C1377" s="31" t="s">
        <v>432</v>
      </c>
      <c r="E1377" s="31" t="s">
        <v>166</v>
      </c>
      <c r="F1377" s="31" t="s">
        <v>436</v>
      </c>
      <c r="G1377" s="110">
        <v>118</v>
      </c>
      <c r="I1377" s="30">
        <v>132</v>
      </c>
      <c r="J1377" s="110">
        <v>18</v>
      </c>
      <c r="K1377" s="30">
        <v>175</v>
      </c>
      <c r="M1377" s="30">
        <v>-88</v>
      </c>
      <c r="N1377" s="110">
        <v>26</v>
      </c>
      <c r="P1377" s="121" t="s">
        <v>431</v>
      </c>
      <c r="W1377" s="12"/>
      <c r="X1377"/>
      <c r="AA1377" t="s">
        <v>434</v>
      </c>
    </row>
    <row r="1378" spans="2:27" ht="15" hidden="1" customHeight="1" x14ac:dyDescent="0.25">
      <c r="B1378" t="s">
        <v>40</v>
      </c>
      <c r="C1378" s="31" t="s">
        <v>437</v>
      </c>
      <c r="E1378" s="31" t="s">
        <v>166</v>
      </c>
      <c r="F1378" s="31" t="s">
        <v>433</v>
      </c>
      <c r="G1378" s="110">
        <v>312</v>
      </c>
      <c r="I1378" s="30">
        <v>849</v>
      </c>
      <c r="J1378" s="110">
        <v>23</v>
      </c>
      <c r="M1378" s="30">
        <v>0</v>
      </c>
      <c r="N1378" s="110">
        <v>826</v>
      </c>
      <c r="P1378" s="121" t="s">
        <v>431</v>
      </c>
      <c r="W1378" s="12"/>
      <c r="X1378"/>
      <c r="AA1378" t="s">
        <v>434</v>
      </c>
    </row>
    <row r="1379" spans="2:27" ht="15" hidden="1" customHeight="1" x14ac:dyDescent="0.25">
      <c r="B1379" t="s">
        <v>40</v>
      </c>
      <c r="C1379" s="31" t="s">
        <v>437</v>
      </c>
      <c r="E1379" s="31" t="s">
        <v>166</v>
      </c>
      <c r="F1379" s="31" t="s">
        <v>435</v>
      </c>
      <c r="G1379" s="110">
        <v>283</v>
      </c>
      <c r="I1379" s="30">
        <v>820</v>
      </c>
      <c r="J1379" s="110">
        <v>22</v>
      </c>
      <c r="M1379" s="30">
        <v>0</v>
      </c>
      <c r="N1379" s="110">
        <v>798</v>
      </c>
      <c r="P1379" s="121" t="s">
        <v>431</v>
      </c>
      <c r="W1379" s="12"/>
      <c r="X1379"/>
      <c r="AA1379" t="s">
        <v>434</v>
      </c>
    </row>
    <row r="1380" spans="2:27" ht="15" hidden="1" customHeight="1" x14ac:dyDescent="0.25">
      <c r="B1380" t="s">
        <v>40</v>
      </c>
      <c r="C1380" s="31" t="s">
        <v>437</v>
      </c>
      <c r="E1380" s="31" t="s">
        <v>166</v>
      </c>
      <c r="F1380" s="31" t="s">
        <v>436</v>
      </c>
      <c r="G1380" s="110">
        <v>299</v>
      </c>
      <c r="I1380" s="30">
        <v>819</v>
      </c>
      <c r="J1380" s="110">
        <v>23</v>
      </c>
      <c r="M1380" s="30">
        <v>0</v>
      </c>
      <c r="N1380" s="110">
        <v>796</v>
      </c>
      <c r="P1380" s="121" t="s">
        <v>431</v>
      </c>
      <c r="W1380" s="12"/>
      <c r="X1380"/>
      <c r="AA1380" t="s">
        <v>434</v>
      </c>
    </row>
    <row r="1381" spans="2:27" ht="15" hidden="1" customHeight="1" x14ac:dyDescent="0.25">
      <c r="B1381" t="s">
        <v>40</v>
      </c>
      <c r="C1381" s="31" t="s">
        <v>438</v>
      </c>
      <c r="E1381" s="31" t="s">
        <v>166</v>
      </c>
      <c r="F1381" s="31" t="s">
        <v>433</v>
      </c>
      <c r="G1381" s="110">
        <v>1765</v>
      </c>
      <c r="I1381" s="30">
        <v>1148</v>
      </c>
      <c r="J1381" s="110">
        <v>165</v>
      </c>
      <c r="K1381" s="30">
        <v>9</v>
      </c>
      <c r="M1381" s="30">
        <v>-610</v>
      </c>
      <c r="N1381" s="110">
        <v>1585</v>
      </c>
      <c r="P1381" s="121" t="s">
        <v>431</v>
      </c>
      <c r="W1381" s="12"/>
      <c r="X1381"/>
      <c r="AA1381" t="s">
        <v>434</v>
      </c>
    </row>
    <row r="1382" spans="2:27" ht="15" hidden="1" customHeight="1" x14ac:dyDescent="0.25">
      <c r="B1382" t="s">
        <v>40</v>
      </c>
      <c r="C1382" s="31" t="s">
        <v>438</v>
      </c>
      <c r="E1382" s="31" t="s">
        <v>166</v>
      </c>
      <c r="F1382" s="31" t="s">
        <v>435</v>
      </c>
      <c r="G1382" s="110">
        <v>2142</v>
      </c>
      <c r="I1382" s="30">
        <v>1657</v>
      </c>
      <c r="J1382" s="110">
        <v>186</v>
      </c>
      <c r="K1382" s="30">
        <v>9</v>
      </c>
      <c r="M1382" s="30">
        <v>-552</v>
      </c>
      <c r="N1382" s="110">
        <v>2013</v>
      </c>
      <c r="P1382" s="121" t="s">
        <v>431</v>
      </c>
      <c r="W1382" s="12"/>
      <c r="X1382"/>
      <c r="AA1382" t="s">
        <v>434</v>
      </c>
    </row>
    <row r="1383" spans="2:27" ht="15" hidden="1" customHeight="1" x14ac:dyDescent="0.25">
      <c r="B1383" t="s">
        <v>40</v>
      </c>
      <c r="C1383" s="31" t="s">
        <v>438</v>
      </c>
      <c r="E1383" s="31" t="s">
        <v>166</v>
      </c>
      <c r="F1383" s="31" t="s">
        <v>436</v>
      </c>
      <c r="G1383" s="110">
        <v>1895</v>
      </c>
      <c r="I1383" s="30">
        <v>1420</v>
      </c>
      <c r="J1383" s="110">
        <v>157</v>
      </c>
      <c r="K1383" s="30">
        <v>9</v>
      </c>
      <c r="M1383" s="30">
        <v>-626</v>
      </c>
      <c r="N1383" s="110">
        <v>1881</v>
      </c>
      <c r="P1383" s="121" t="s">
        <v>431</v>
      </c>
      <c r="W1383" s="12"/>
      <c r="X1383"/>
      <c r="AA1383" t="s">
        <v>434</v>
      </c>
    </row>
    <row r="1384" spans="2:27" ht="15" hidden="1" customHeight="1" x14ac:dyDescent="0.25">
      <c r="B1384" t="s">
        <v>40</v>
      </c>
      <c r="C1384" s="31" t="s">
        <v>439</v>
      </c>
      <c r="E1384" s="31" t="s">
        <v>166</v>
      </c>
      <c r="F1384" s="31" t="s">
        <v>433</v>
      </c>
      <c r="G1384" s="110">
        <v>2</v>
      </c>
      <c r="I1384" s="30">
        <v>11</v>
      </c>
      <c r="J1384" s="30">
        <v>0</v>
      </c>
      <c r="M1384" s="30">
        <v>0</v>
      </c>
      <c r="N1384" s="110">
        <v>11</v>
      </c>
      <c r="P1384" s="121" t="s">
        <v>431</v>
      </c>
      <c r="W1384" s="12"/>
      <c r="X1384"/>
      <c r="AA1384" t="s">
        <v>434</v>
      </c>
    </row>
    <row r="1385" spans="2:27" ht="15" hidden="1" customHeight="1" x14ac:dyDescent="0.25">
      <c r="B1385" t="s">
        <v>40</v>
      </c>
      <c r="C1385" s="31" t="s">
        <v>439</v>
      </c>
      <c r="E1385" s="31" t="s">
        <v>166</v>
      </c>
      <c r="F1385" s="31" t="s">
        <v>435</v>
      </c>
      <c r="G1385" s="110">
        <v>2</v>
      </c>
      <c r="I1385" s="30">
        <v>10</v>
      </c>
      <c r="J1385" s="30">
        <v>0</v>
      </c>
      <c r="M1385" s="30">
        <v>0</v>
      </c>
      <c r="N1385" s="110">
        <v>10</v>
      </c>
      <c r="P1385" s="121" t="s">
        <v>431</v>
      </c>
      <c r="W1385" s="12"/>
      <c r="X1385"/>
      <c r="AA1385" t="s">
        <v>434</v>
      </c>
    </row>
    <row r="1386" spans="2:27" ht="15" hidden="1" customHeight="1" x14ac:dyDescent="0.25">
      <c r="B1386" t="s">
        <v>40</v>
      </c>
      <c r="C1386" s="31" t="s">
        <v>439</v>
      </c>
      <c r="E1386" s="31" t="s">
        <v>166</v>
      </c>
      <c r="F1386" s="31" t="s">
        <v>436</v>
      </c>
      <c r="G1386" s="110">
        <v>2</v>
      </c>
      <c r="I1386" s="30">
        <v>13</v>
      </c>
      <c r="J1386" s="30">
        <v>0</v>
      </c>
      <c r="M1386" s="30">
        <v>0</v>
      </c>
      <c r="N1386" s="110">
        <v>13</v>
      </c>
      <c r="P1386" s="121" t="s">
        <v>431</v>
      </c>
      <c r="W1386" s="12"/>
      <c r="X1386"/>
      <c r="AA1386" t="s">
        <v>434</v>
      </c>
    </row>
    <row r="1387" spans="2:27" ht="15" hidden="1" customHeight="1" x14ac:dyDescent="0.25">
      <c r="B1387" t="s">
        <v>40</v>
      </c>
      <c r="C1387" s="31" t="s">
        <v>440</v>
      </c>
      <c r="E1387" s="31" t="s">
        <v>166</v>
      </c>
      <c r="F1387" s="31" t="s">
        <v>433</v>
      </c>
      <c r="G1387" s="110">
        <v>168</v>
      </c>
      <c r="I1387" s="30">
        <v>225</v>
      </c>
      <c r="J1387" s="110">
        <v>3</v>
      </c>
      <c r="K1387" s="30">
        <v>1</v>
      </c>
      <c r="M1387" s="30">
        <v>0</v>
      </c>
      <c r="N1387" s="110">
        <v>158</v>
      </c>
      <c r="O1387" s="30">
        <v>63</v>
      </c>
      <c r="P1387" s="121" t="s">
        <v>431</v>
      </c>
      <c r="W1387" s="12"/>
      <c r="X1387"/>
      <c r="AA1387" t="s">
        <v>434</v>
      </c>
    </row>
    <row r="1388" spans="2:27" ht="15" hidden="1" customHeight="1" x14ac:dyDescent="0.25">
      <c r="B1388" t="s">
        <v>40</v>
      </c>
      <c r="C1388" s="31" t="s">
        <v>440</v>
      </c>
      <c r="E1388" s="31" t="s">
        <v>166</v>
      </c>
      <c r="F1388" s="31" t="s">
        <v>435</v>
      </c>
      <c r="G1388" s="110">
        <v>250</v>
      </c>
      <c r="I1388" s="30">
        <v>317</v>
      </c>
      <c r="J1388" s="110">
        <v>5</v>
      </c>
      <c r="K1388" s="30">
        <v>1</v>
      </c>
      <c r="M1388" s="30">
        <v>0</v>
      </c>
      <c r="N1388" s="110">
        <v>202</v>
      </c>
      <c r="O1388" s="30">
        <v>109</v>
      </c>
      <c r="P1388" s="121" t="s">
        <v>431</v>
      </c>
      <c r="W1388" s="12"/>
      <c r="X1388"/>
      <c r="AA1388" t="s">
        <v>434</v>
      </c>
    </row>
    <row r="1389" spans="2:27" ht="15" hidden="1" customHeight="1" x14ac:dyDescent="0.25">
      <c r="B1389" t="s">
        <v>40</v>
      </c>
      <c r="C1389" s="31" t="s">
        <v>440</v>
      </c>
      <c r="E1389" s="31" t="s">
        <v>166</v>
      </c>
      <c r="F1389" s="31" t="s">
        <v>436</v>
      </c>
      <c r="G1389" s="110">
        <v>239</v>
      </c>
      <c r="I1389" s="30">
        <v>253</v>
      </c>
      <c r="J1389" s="110">
        <v>4</v>
      </c>
      <c r="K1389" s="30">
        <v>1</v>
      </c>
      <c r="M1389" s="30">
        <v>0</v>
      </c>
      <c r="N1389" s="110">
        <v>170</v>
      </c>
      <c r="O1389" s="30">
        <v>78</v>
      </c>
      <c r="P1389" s="121" t="s">
        <v>431</v>
      </c>
      <c r="W1389" s="12"/>
      <c r="X1389"/>
      <c r="AA1389" t="s">
        <v>434</v>
      </c>
    </row>
    <row r="1390" spans="2:27" ht="15" hidden="1" customHeight="1" x14ac:dyDescent="0.25">
      <c r="B1390" t="s">
        <v>40</v>
      </c>
      <c r="C1390" s="31" t="s">
        <v>441</v>
      </c>
      <c r="E1390" s="31" t="s">
        <v>166</v>
      </c>
      <c r="F1390" s="31" t="s">
        <v>433</v>
      </c>
      <c r="G1390" s="110"/>
      <c r="I1390" s="30">
        <v>73</v>
      </c>
      <c r="J1390" s="110">
        <v>4</v>
      </c>
      <c r="M1390" s="30">
        <v>0</v>
      </c>
      <c r="N1390" s="110">
        <v>44</v>
      </c>
      <c r="O1390" s="30">
        <v>24</v>
      </c>
      <c r="P1390" s="121" t="s">
        <v>431</v>
      </c>
      <c r="W1390" s="12"/>
      <c r="X1390"/>
      <c r="AA1390" t="s">
        <v>434</v>
      </c>
    </row>
    <row r="1391" spans="2:27" ht="15" hidden="1" customHeight="1" x14ac:dyDescent="0.25">
      <c r="B1391" t="s">
        <v>40</v>
      </c>
      <c r="C1391" s="31" t="s">
        <v>441</v>
      </c>
      <c r="E1391" s="31" t="s">
        <v>166</v>
      </c>
      <c r="F1391" s="31" t="s">
        <v>435</v>
      </c>
      <c r="G1391" s="110"/>
      <c r="I1391" s="30">
        <v>78</v>
      </c>
      <c r="J1391" s="110">
        <v>5</v>
      </c>
      <c r="M1391" s="30">
        <v>0</v>
      </c>
      <c r="N1391" s="110">
        <v>49</v>
      </c>
      <c r="O1391" s="30">
        <v>25</v>
      </c>
      <c r="P1391" s="121" t="s">
        <v>431</v>
      </c>
      <c r="W1391" s="12"/>
      <c r="X1391"/>
      <c r="AA1391" t="s">
        <v>434</v>
      </c>
    </row>
    <row r="1392" spans="2:27" ht="15" hidden="1" customHeight="1" x14ac:dyDescent="0.25">
      <c r="B1392" t="s">
        <v>40</v>
      </c>
      <c r="C1392" s="31" t="s">
        <v>441</v>
      </c>
      <c r="E1392" s="31" t="s">
        <v>166</v>
      </c>
      <c r="F1392" s="31" t="s">
        <v>436</v>
      </c>
      <c r="G1392" s="110"/>
      <c r="I1392" s="30">
        <v>86</v>
      </c>
      <c r="J1392" s="110">
        <v>6</v>
      </c>
      <c r="M1392" s="30">
        <v>0</v>
      </c>
      <c r="N1392" s="110">
        <v>51</v>
      </c>
      <c r="O1392" s="30">
        <v>29</v>
      </c>
      <c r="P1392" s="121" t="s">
        <v>431</v>
      </c>
      <c r="W1392" s="12"/>
      <c r="X1392"/>
      <c r="AA1392" t="s">
        <v>434</v>
      </c>
    </row>
    <row r="1393" spans="2:27" ht="15" customHeight="1" x14ac:dyDescent="0.25">
      <c r="B1393" t="s">
        <v>261</v>
      </c>
      <c r="C1393" s="54" t="s">
        <v>442</v>
      </c>
      <c r="E1393" s="31" t="s">
        <v>166</v>
      </c>
      <c r="F1393" s="31" t="s">
        <v>433</v>
      </c>
      <c r="G1393" s="110">
        <v>255</v>
      </c>
      <c r="I1393" s="30">
        <v>161</v>
      </c>
      <c r="M1393" s="30">
        <v>-1</v>
      </c>
      <c r="N1393" s="110">
        <v>162</v>
      </c>
      <c r="O1393" s="30">
        <v>0</v>
      </c>
      <c r="P1393" s="121" t="s">
        <v>431</v>
      </c>
      <c r="W1393" s="122">
        <v>6.5000000000000002E-2</v>
      </c>
      <c r="X1393" t="s">
        <v>608</v>
      </c>
      <c r="AA1393" t="s">
        <v>434</v>
      </c>
    </row>
    <row r="1394" spans="2:27" ht="15" customHeight="1" x14ac:dyDescent="0.25">
      <c r="B1394" t="s">
        <v>261</v>
      </c>
      <c r="C1394" s="54" t="s">
        <v>442</v>
      </c>
      <c r="E1394" s="31" t="s">
        <v>166</v>
      </c>
      <c r="F1394" s="31" t="s">
        <v>435</v>
      </c>
      <c r="G1394" s="110">
        <v>247</v>
      </c>
      <c r="I1394" s="30">
        <v>148</v>
      </c>
      <c r="M1394" s="30">
        <v>-6</v>
      </c>
      <c r="N1394" s="110">
        <v>154</v>
      </c>
      <c r="O1394" s="30">
        <v>0</v>
      </c>
      <c r="P1394" s="121" t="s">
        <v>431</v>
      </c>
      <c r="W1394" s="122">
        <v>6.5000000000000002E-2</v>
      </c>
      <c r="X1394" t="s">
        <v>608</v>
      </c>
      <c r="AA1394" t="s">
        <v>434</v>
      </c>
    </row>
    <row r="1395" spans="2:27" ht="15" customHeight="1" x14ac:dyDescent="0.25">
      <c r="B1395" t="s">
        <v>261</v>
      </c>
      <c r="C1395" s="54" t="s">
        <v>442</v>
      </c>
      <c r="E1395" s="31" t="s">
        <v>166</v>
      </c>
      <c r="F1395" s="31" t="s">
        <v>436</v>
      </c>
      <c r="G1395" s="110">
        <v>238</v>
      </c>
      <c r="I1395" s="30">
        <v>135</v>
      </c>
      <c r="M1395" s="30">
        <v>-16</v>
      </c>
      <c r="N1395" s="110">
        <v>151</v>
      </c>
      <c r="O1395" s="30">
        <v>0</v>
      </c>
      <c r="P1395" s="121" t="s">
        <v>431</v>
      </c>
      <c r="W1395" s="122">
        <v>6.5000000000000002E-2</v>
      </c>
      <c r="X1395" t="s">
        <v>608</v>
      </c>
      <c r="AA1395" t="s">
        <v>434</v>
      </c>
    </row>
    <row r="1396" spans="2:27" ht="15" customHeight="1" x14ac:dyDescent="0.25">
      <c r="B1396" t="s">
        <v>261</v>
      </c>
      <c r="C1396" s="54" t="s">
        <v>443</v>
      </c>
      <c r="E1396" s="31" t="s">
        <v>166</v>
      </c>
      <c r="F1396" s="31" t="s">
        <v>433</v>
      </c>
      <c r="G1396" s="110">
        <v>448</v>
      </c>
      <c r="I1396" s="30">
        <v>217</v>
      </c>
      <c r="M1396" s="30">
        <v>0</v>
      </c>
      <c r="N1396" s="110">
        <v>179</v>
      </c>
      <c r="O1396" s="30">
        <v>38</v>
      </c>
      <c r="P1396" s="121" t="s">
        <v>431</v>
      </c>
      <c r="W1396" s="122">
        <v>6.5000000000000002E-2</v>
      </c>
      <c r="X1396" t="s">
        <v>608</v>
      </c>
      <c r="AA1396" t="s">
        <v>434</v>
      </c>
    </row>
    <row r="1397" spans="2:27" ht="15" customHeight="1" x14ac:dyDescent="0.25">
      <c r="B1397" t="s">
        <v>261</v>
      </c>
      <c r="C1397" s="54" t="s">
        <v>443</v>
      </c>
      <c r="E1397" s="31" t="s">
        <v>166</v>
      </c>
      <c r="F1397" s="31" t="s">
        <v>435</v>
      </c>
      <c r="G1397" s="110">
        <v>454</v>
      </c>
      <c r="I1397" s="30">
        <v>203</v>
      </c>
      <c r="M1397" s="30">
        <v>0</v>
      </c>
      <c r="N1397" s="110">
        <v>163</v>
      </c>
      <c r="O1397" s="30">
        <v>40</v>
      </c>
      <c r="P1397" s="121" t="s">
        <v>431</v>
      </c>
      <c r="W1397" s="122">
        <v>6.5000000000000002E-2</v>
      </c>
      <c r="X1397" t="s">
        <v>608</v>
      </c>
      <c r="AA1397" t="s">
        <v>434</v>
      </c>
    </row>
    <row r="1398" spans="2:27" ht="15" customHeight="1" x14ac:dyDescent="0.25">
      <c r="B1398" t="s">
        <v>261</v>
      </c>
      <c r="C1398" s="54" t="s">
        <v>443</v>
      </c>
      <c r="E1398" s="31" t="s">
        <v>166</v>
      </c>
      <c r="F1398" s="31" t="s">
        <v>436</v>
      </c>
      <c r="G1398" s="110">
        <v>450</v>
      </c>
      <c r="I1398" s="30">
        <v>238</v>
      </c>
      <c r="M1398" s="30">
        <v>0</v>
      </c>
      <c r="N1398" s="110">
        <v>189</v>
      </c>
      <c r="O1398" s="30">
        <v>49</v>
      </c>
      <c r="P1398" s="121" t="s">
        <v>431</v>
      </c>
      <c r="W1398" s="122">
        <v>6.5000000000000002E-2</v>
      </c>
      <c r="X1398" t="s">
        <v>608</v>
      </c>
      <c r="AA1398" t="s">
        <v>434</v>
      </c>
    </row>
    <row r="1399" spans="2:27" ht="15" hidden="1" customHeight="1" x14ac:dyDescent="0.25">
      <c r="B1399" t="s">
        <v>150</v>
      </c>
      <c r="C1399" s="5" t="s">
        <v>266</v>
      </c>
      <c r="E1399" s="31" t="s">
        <v>166</v>
      </c>
      <c r="F1399" s="31" t="s">
        <v>433</v>
      </c>
      <c r="G1399" s="110">
        <v>115</v>
      </c>
      <c r="I1399" s="30">
        <v>177</v>
      </c>
      <c r="J1399" s="110">
        <v>7</v>
      </c>
      <c r="M1399" s="30">
        <v>0</v>
      </c>
      <c r="N1399" s="110">
        <v>160</v>
      </c>
      <c r="P1399" s="121" t="s">
        <v>431</v>
      </c>
      <c r="W1399" s="122">
        <v>2.5000000000000001E-2</v>
      </c>
      <c r="X1399" t="s">
        <v>603</v>
      </c>
      <c r="AA1399" t="s">
        <v>434</v>
      </c>
    </row>
    <row r="1400" spans="2:27" ht="15" hidden="1" customHeight="1" x14ac:dyDescent="0.25">
      <c r="B1400" t="s">
        <v>150</v>
      </c>
      <c r="C1400" s="5" t="s">
        <v>266</v>
      </c>
      <c r="E1400" s="31" t="s">
        <v>166</v>
      </c>
      <c r="F1400" s="31" t="s">
        <v>435</v>
      </c>
      <c r="G1400" s="110">
        <v>140</v>
      </c>
      <c r="I1400" s="30">
        <v>190</v>
      </c>
      <c r="J1400" s="110">
        <v>7</v>
      </c>
      <c r="M1400" s="30">
        <v>-4</v>
      </c>
      <c r="N1400" s="110">
        <v>176</v>
      </c>
      <c r="P1400" s="121" t="s">
        <v>431</v>
      </c>
      <c r="W1400" s="122">
        <v>2.5000000000000001E-2</v>
      </c>
      <c r="X1400" t="s">
        <v>603</v>
      </c>
      <c r="AA1400" t="s">
        <v>434</v>
      </c>
    </row>
    <row r="1401" spans="2:27" ht="15" hidden="1" customHeight="1" x14ac:dyDescent="0.25">
      <c r="B1401" t="s">
        <v>150</v>
      </c>
      <c r="C1401" s="5" t="s">
        <v>266</v>
      </c>
      <c r="E1401" s="31" t="s">
        <v>166</v>
      </c>
      <c r="F1401" s="31" t="s">
        <v>436</v>
      </c>
      <c r="G1401" s="110">
        <v>140</v>
      </c>
      <c r="I1401" s="30">
        <v>245</v>
      </c>
      <c r="J1401" s="110">
        <v>8</v>
      </c>
      <c r="M1401" s="30">
        <v>-1</v>
      </c>
      <c r="N1401" s="110">
        <v>225</v>
      </c>
      <c r="P1401" s="121" t="s">
        <v>431</v>
      </c>
      <c r="W1401" s="122">
        <v>2.5000000000000001E-2</v>
      </c>
      <c r="X1401" t="s">
        <v>603</v>
      </c>
      <c r="AA1401" t="s">
        <v>434</v>
      </c>
    </row>
    <row r="1402" spans="2:27" s="98" customFormat="1" ht="15" hidden="1" customHeight="1" x14ac:dyDescent="0.25">
      <c r="B1402" t="s">
        <v>169</v>
      </c>
      <c r="C1402" s="97" t="s">
        <v>432</v>
      </c>
      <c r="E1402" s="97" t="s">
        <v>227</v>
      </c>
      <c r="F1402" s="97" t="s">
        <v>433</v>
      </c>
      <c r="G1402" s="110">
        <v>158</v>
      </c>
      <c r="I1402" s="100">
        <v>120</v>
      </c>
      <c r="J1402" s="110">
        <v>2</v>
      </c>
      <c r="K1402" s="30">
        <v>115</v>
      </c>
      <c r="L1402" s="108"/>
      <c r="M1402" s="30">
        <v>-1</v>
      </c>
      <c r="N1402" s="110">
        <v>1</v>
      </c>
      <c r="P1402" s="121" t="s">
        <v>431</v>
      </c>
      <c r="Q1402" s="106"/>
      <c r="R1402" s="104"/>
      <c r="S1402" s="104"/>
      <c r="T1402" s="105"/>
      <c r="U1402" s="105"/>
      <c r="V1402" s="99"/>
      <c r="W1402" s="99"/>
      <c r="AA1402" s="98" t="s">
        <v>434</v>
      </c>
    </row>
    <row r="1403" spans="2:27" ht="15" hidden="1" customHeight="1" x14ac:dyDescent="0.25">
      <c r="B1403" t="s">
        <v>169</v>
      </c>
      <c r="C1403" s="31" t="s">
        <v>432</v>
      </c>
      <c r="E1403" s="31" t="s">
        <v>227</v>
      </c>
      <c r="F1403" s="31" t="s">
        <v>435</v>
      </c>
      <c r="G1403" s="110">
        <v>175</v>
      </c>
      <c r="I1403" s="30">
        <v>133</v>
      </c>
      <c r="J1403" s="110">
        <v>3</v>
      </c>
      <c r="K1403" s="30">
        <v>129</v>
      </c>
      <c r="M1403" s="30">
        <v>-1</v>
      </c>
      <c r="N1403" s="110">
        <v>1</v>
      </c>
      <c r="P1403" s="121" t="s">
        <v>431</v>
      </c>
      <c r="W1403" s="12"/>
      <c r="X1403"/>
      <c r="AA1403" t="s">
        <v>434</v>
      </c>
    </row>
    <row r="1404" spans="2:27" ht="15" hidden="1" customHeight="1" x14ac:dyDescent="0.25">
      <c r="B1404" t="s">
        <v>169</v>
      </c>
      <c r="C1404" s="31" t="s">
        <v>432</v>
      </c>
      <c r="E1404" s="31" t="s">
        <v>227</v>
      </c>
      <c r="F1404" s="31" t="s">
        <v>436</v>
      </c>
      <c r="G1404" s="110">
        <v>163</v>
      </c>
      <c r="I1404" s="30">
        <v>147</v>
      </c>
      <c r="J1404" s="110">
        <v>2</v>
      </c>
      <c r="K1404" s="30">
        <v>143</v>
      </c>
      <c r="M1404" s="30">
        <v>0</v>
      </c>
      <c r="N1404" s="110">
        <v>1</v>
      </c>
      <c r="P1404" s="121" t="s">
        <v>431</v>
      </c>
      <c r="W1404" s="12"/>
      <c r="X1404"/>
      <c r="AA1404" t="s">
        <v>434</v>
      </c>
    </row>
    <row r="1405" spans="2:27" ht="15" hidden="1" customHeight="1" x14ac:dyDescent="0.25">
      <c r="B1405" t="s">
        <v>40</v>
      </c>
      <c r="C1405" s="31" t="s">
        <v>437</v>
      </c>
      <c r="E1405" s="31" t="s">
        <v>227</v>
      </c>
      <c r="F1405" s="31" t="s">
        <v>433</v>
      </c>
      <c r="G1405" s="110">
        <v>116</v>
      </c>
      <c r="I1405" s="30">
        <v>213</v>
      </c>
      <c r="J1405" s="110">
        <v>11</v>
      </c>
      <c r="M1405" s="30">
        <v>0</v>
      </c>
      <c r="N1405" s="110">
        <v>202</v>
      </c>
      <c r="P1405" s="121" t="s">
        <v>431</v>
      </c>
      <c r="W1405" s="12"/>
      <c r="X1405"/>
      <c r="AA1405" t="s">
        <v>434</v>
      </c>
    </row>
    <row r="1406" spans="2:27" ht="15" hidden="1" customHeight="1" x14ac:dyDescent="0.25">
      <c r="B1406" t="s">
        <v>40</v>
      </c>
      <c r="C1406" s="31" t="s">
        <v>437</v>
      </c>
      <c r="E1406" s="31" t="s">
        <v>227</v>
      </c>
      <c r="F1406" s="31" t="s">
        <v>435</v>
      </c>
      <c r="G1406" s="110">
        <v>116</v>
      </c>
      <c r="I1406" s="30">
        <v>215</v>
      </c>
      <c r="J1406" s="110">
        <v>12</v>
      </c>
      <c r="M1406" s="30">
        <v>0</v>
      </c>
      <c r="N1406" s="110">
        <v>203</v>
      </c>
      <c r="P1406" s="121" t="s">
        <v>431</v>
      </c>
      <c r="W1406" s="12"/>
      <c r="X1406"/>
      <c r="AA1406" t="s">
        <v>434</v>
      </c>
    </row>
    <row r="1407" spans="2:27" ht="15" hidden="1" customHeight="1" x14ac:dyDescent="0.25">
      <c r="B1407" t="s">
        <v>40</v>
      </c>
      <c r="C1407" s="31" t="s">
        <v>437</v>
      </c>
      <c r="E1407" s="31" t="s">
        <v>227</v>
      </c>
      <c r="F1407" s="31" t="s">
        <v>436</v>
      </c>
      <c r="G1407" s="110">
        <v>126</v>
      </c>
      <c r="I1407" s="30">
        <v>214</v>
      </c>
      <c r="J1407" s="110">
        <v>12</v>
      </c>
      <c r="M1407" s="30">
        <v>0</v>
      </c>
      <c r="N1407" s="110">
        <v>202</v>
      </c>
      <c r="P1407" s="121" t="s">
        <v>431</v>
      </c>
      <c r="W1407" s="12"/>
      <c r="X1407"/>
      <c r="AA1407" t="s">
        <v>434</v>
      </c>
    </row>
    <row r="1408" spans="2:27" ht="15" hidden="1" customHeight="1" x14ac:dyDescent="0.25">
      <c r="B1408" t="s">
        <v>40</v>
      </c>
      <c r="C1408" s="31" t="s">
        <v>438</v>
      </c>
      <c r="E1408" s="31" t="s">
        <v>227</v>
      </c>
      <c r="F1408" s="31" t="s">
        <v>433</v>
      </c>
      <c r="G1408" s="110">
        <v>311</v>
      </c>
      <c r="I1408" s="30">
        <v>473</v>
      </c>
      <c r="J1408" s="110">
        <v>32</v>
      </c>
      <c r="K1408" s="30">
        <v>37</v>
      </c>
      <c r="M1408" s="30">
        <v>-2</v>
      </c>
      <c r="N1408" s="110">
        <v>406</v>
      </c>
      <c r="P1408" s="121" t="s">
        <v>431</v>
      </c>
      <c r="W1408" s="12"/>
      <c r="X1408"/>
      <c r="AA1408" t="s">
        <v>434</v>
      </c>
    </row>
    <row r="1409" spans="2:27" ht="15" hidden="1" customHeight="1" x14ac:dyDescent="0.25">
      <c r="B1409" t="s">
        <v>40</v>
      </c>
      <c r="C1409" s="31" t="s">
        <v>438</v>
      </c>
      <c r="E1409" s="31" t="s">
        <v>227</v>
      </c>
      <c r="F1409" s="31" t="s">
        <v>435</v>
      </c>
      <c r="G1409" s="110">
        <v>341</v>
      </c>
      <c r="I1409" s="30">
        <v>512</v>
      </c>
      <c r="J1409" s="110">
        <v>36</v>
      </c>
      <c r="K1409" s="30">
        <v>43</v>
      </c>
      <c r="M1409" s="30">
        <v>-3</v>
      </c>
      <c r="N1409" s="110">
        <v>436</v>
      </c>
      <c r="P1409" s="121" t="s">
        <v>431</v>
      </c>
      <c r="W1409" s="12"/>
      <c r="X1409"/>
      <c r="AA1409" t="s">
        <v>434</v>
      </c>
    </row>
    <row r="1410" spans="2:27" ht="15" hidden="1" customHeight="1" x14ac:dyDescent="0.25">
      <c r="B1410" t="s">
        <v>40</v>
      </c>
      <c r="C1410" s="31" t="s">
        <v>438</v>
      </c>
      <c r="E1410" s="31" t="s">
        <v>227</v>
      </c>
      <c r="F1410" s="31" t="s">
        <v>436</v>
      </c>
      <c r="G1410" s="110">
        <v>296</v>
      </c>
      <c r="I1410" s="30">
        <v>474</v>
      </c>
      <c r="J1410" s="110">
        <v>34</v>
      </c>
      <c r="K1410" s="30">
        <v>38</v>
      </c>
      <c r="M1410" s="30">
        <v>-1</v>
      </c>
      <c r="N1410" s="110">
        <v>403</v>
      </c>
      <c r="P1410" s="121" t="s">
        <v>431</v>
      </c>
      <c r="W1410" s="12"/>
      <c r="X1410"/>
      <c r="AA1410" t="s">
        <v>434</v>
      </c>
    </row>
    <row r="1411" spans="2:27" ht="15" hidden="1" customHeight="1" x14ac:dyDescent="0.25">
      <c r="B1411" t="s">
        <v>40</v>
      </c>
      <c r="C1411" s="31" t="s">
        <v>439</v>
      </c>
      <c r="E1411" s="31" t="s">
        <v>227</v>
      </c>
      <c r="F1411" s="31" t="s">
        <v>433</v>
      </c>
      <c r="G1411" s="110">
        <v>1</v>
      </c>
      <c r="I1411" s="30">
        <v>1</v>
      </c>
      <c r="J1411" s="110">
        <v>0</v>
      </c>
      <c r="M1411" s="30">
        <v>0</v>
      </c>
      <c r="N1411" s="110">
        <v>1</v>
      </c>
      <c r="P1411" s="121" t="s">
        <v>431</v>
      </c>
      <c r="W1411" s="12"/>
      <c r="X1411"/>
      <c r="AA1411" t="s">
        <v>434</v>
      </c>
    </row>
    <row r="1412" spans="2:27" ht="15" hidden="1" customHeight="1" x14ac:dyDescent="0.25">
      <c r="B1412" t="s">
        <v>40</v>
      </c>
      <c r="C1412" s="31" t="s">
        <v>439</v>
      </c>
      <c r="E1412" s="31" t="s">
        <v>227</v>
      </c>
      <c r="F1412" s="31" t="s">
        <v>435</v>
      </c>
      <c r="G1412" s="110">
        <v>1</v>
      </c>
      <c r="I1412" s="30">
        <v>1</v>
      </c>
      <c r="J1412" s="110">
        <v>0</v>
      </c>
      <c r="M1412" s="30">
        <v>0</v>
      </c>
      <c r="N1412" s="110">
        <v>1</v>
      </c>
      <c r="P1412" s="121" t="s">
        <v>431</v>
      </c>
      <c r="W1412" s="12"/>
      <c r="X1412"/>
      <c r="AA1412" t="s">
        <v>434</v>
      </c>
    </row>
    <row r="1413" spans="2:27" ht="15" hidden="1" customHeight="1" x14ac:dyDescent="0.25">
      <c r="B1413" t="s">
        <v>40</v>
      </c>
      <c r="C1413" s="31" t="s">
        <v>439</v>
      </c>
      <c r="E1413" s="31" t="s">
        <v>227</v>
      </c>
      <c r="F1413" s="31" t="s">
        <v>436</v>
      </c>
      <c r="G1413" s="110">
        <v>1</v>
      </c>
      <c r="I1413" s="30">
        <v>1</v>
      </c>
      <c r="J1413" s="110">
        <v>0</v>
      </c>
      <c r="M1413" s="30">
        <v>0</v>
      </c>
      <c r="N1413" s="110">
        <v>1</v>
      </c>
      <c r="P1413" s="121" t="s">
        <v>431</v>
      </c>
      <c r="W1413" s="12"/>
      <c r="X1413"/>
      <c r="AA1413" t="s">
        <v>434</v>
      </c>
    </row>
    <row r="1414" spans="2:27" ht="15" hidden="1" customHeight="1" x14ac:dyDescent="0.25">
      <c r="B1414" t="s">
        <v>40</v>
      </c>
      <c r="C1414" s="31" t="s">
        <v>440</v>
      </c>
      <c r="E1414" s="31" t="s">
        <v>227</v>
      </c>
      <c r="F1414" s="31" t="s">
        <v>433</v>
      </c>
      <c r="G1414" s="110">
        <v>38</v>
      </c>
      <c r="I1414" s="30">
        <v>86</v>
      </c>
      <c r="J1414" s="110">
        <v>4</v>
      </c>
      <c r="M1414" s="30">
        <v>0</v>
      </c>
      <c r="N1414" s="110">
        <v>41</v>
      </c>
      <c r="O1414" s="30">
        <v>40</v>
      </c>
      <c r="P1414" s="121" t="s">
        <v>431</v>
      </c>
      <c r="W1414" s="12"/>
      <c r="X1414"/>
      <c r="AA1414" t="s">
        <v>434</v>
      </c>
    </row>
    <row r="1415" spans="2:27" ht="15" hidden="1" customHeight="1" x14ac:dyDescent="0.25">
      <c r="B1415" t="s">
        <v>40</v>
      </c>
      <c r="C1415" s="31" t="s">
        <v>440</v>
      </c>
      <c r="E1415" s="31" t="s">
        <v>227</v>
      </c>
      <c r="F1415" s="31" t="s">
        <v>435</v>
      </c>
      <c r="G1415" s="110">
        <v>44</v>
      </c>
      <c r="I1415" s="30">
        <v>83</v>
      </c>
      <c r="J1415" s="110">
        <v>4</v>
      </c>
      <c r="M1415" s="30">
        <v>0</v>
      </c>
      <c r="N1415" s="110">
        <v>36</v>
      </c>
      <c r="O1415" s="30">
        <v>43</v>
      </c>
      <c r="P1415" s="121" t="s">
        <v>431</v>
      </c>
      <c r="W1415" s="12"/>
      <c r="X1415"/>
      <c r="AA1415" t="s">
        <v>434</v>
      </c>
    </row>
    <row r="1416" spans="2:27" ht="15" hidden="1" customHeight="1" x14ac:dyDescent="0.25">
      <c r="B1416" t="s">
        <v>40</v>
      </c>
      <c r="C1416" s="31" t="s">
        <v>440</v>
      </c>
      <c r="E1416" s="31" t="s">
        <v>227</v>
      </c>
      <c r="F1416" s="31" t="s">
        <v>436</v>
      </c>
      <c r="G1416" s="110">
        <v>46</v>
      </c>
      <c r="I1416" s="30">
        <v>93</v>
      </c>
      <c r="J1416" s="110">
        <v>5</v>
      </c>
      <c r="M1416" s="30">
        <v>0</v>
      </c>
      <c r="N1416" s="110">
        <v>40</v>
      </c>
      <c r="O1416" s="30">
        <v>48</v>
      </c>
      <c r="P1416" s="121" t="s">
        <v>431</v>
      </c>
      <c r="W1416" s="12"/>
      <c r="X1416"/>
      <c r="AA1416" t="s">
        <v>434</v>
      </c>
    </row>
    <row r="1417" spans="2:27" ht="15" hidden="1" customHeight="1" x14ac:dyDescent="0.25">
      <c r="B1417" t="s">
        <v>40</v>
      </c>
      <c r="C1417" s="31" t="s">
        <v>441</v>
      </c>
      <c r="E1417" s="31" t="s">
        <v>227</v>
      </c>
      <c r="F1417" s="31" t="s">
        <v>433</v>
      </c>
      <c r="G1417" s="110">
        <v>159</v>
      </c>
      <c r="I1417" s="30">
        <v>174</v>
      </c>
      <c r="J1417" s="110">
        <v>1</v>
      </c>
      <c r="M1417" s="30">
        <v>0</v>
      </c>
      <c r="N1417" s="110">
        <v>42</v>
      </c>
      <c r="O1417" s="30">
        <v>131</v>
      </c>
      <c r="P1417" s="121" t="s">
        <v>431</v>
      </c>
      <c r="W1417" s="12"/>
      <c r="X1417"/>
      <c r="AA1417" t="s">
        <v>434</v>
      </c>
    </row>
    <row r="1418" spans="2:27" ht="15" hidden="1" customHeight="1" x14ac:dyDescent="0.25">
      <c r="B1418" t="s">
        <v>40</v>
      </c>
      <c r="C1418" s="31" t="s">
        <v>441</v>
      </c>
      <c r="E1418" s="31" t="s">
        <v>227</v>
      </c>
      <c r="F1418" s="31" t="s">
        <v>435</v>
      </c>
      <c r="G1418" s="110">
        <v>178</v>
      </c>
      <c r="I1418" s="30">
        <v>192</v>
      </c>
      <c r="J1418" s="110">
        <v>1</v>
      </c>
      <c r="M1418" s="30">
        <v>0</v>
      </c>
      <c r="N1418" s="110">
        <v>74</v>
      </c>
      <c r="O1418" s="30">
        <v>118</v>
      </c>
      <c r="P1418" s="121" t="s">
        <v>431</v>
      </c>
      <c r="W1418" s="12"/>
      <c r="X1418"/>
      <c r="AA1418" t="s">
        <v>434</v>
      </c>
    </row>
    <row r="1419" spans="2:27" ht="15" hidden="1" customHeight="1" x14ac:dyDescent="0.25">
      <c r="B1419" t="s">
        <v>40</v>
      </c>
      <c r="C1419" s="31" t="s">
        <v>441</v>
      </c>
      <c r="E1419" s="31" t="s">
        <v>227</v>
      </c>
      <c r="F1419" s="31" t="s">
        <v>436</v>
      </c>
      <c r="G1419" s="110">
        <v>162</v>
      </c>
      <c r="I1419" s="30">
        <v>177</v>
      </c>
      <c r="J1419" s="110">
        <v>1</v>
      </c>
      <c r="M1419" s="30">
        <v>0</v>
      </c>
      <c r="N1419" s="110">
        <v>49</v>
      </c>
      <c r="O1419" s="30">
        <v>128</v>
      </c>
      <c r="P1419" s="121" t="s">
        <v>431</v>
      </c>
      <c r="W1419" s="12"/>
      <c r="X1419"/>
      <c r="AA1419" t="s">
        <v>434</v>
      </c>
    </row>
    <row r="1420" spans="2:27" ht="15" customHeight="1" x14ac:dyDescent="0.25">
      <c r="B1420" t="s">
        <v>261</v>
      </c>
      <c r="C1420" s="54" t="s">
        <v>442</v>
      </c>
      <c r="E1420" s="31" t="s">
        <v>227</v>
      </c>
      <c r="F1420" s="31" t="s">
        <v>433</v>
      </c>
      <c r="G1420" s="110">
        <v>17</v>
      </c>
      <c r="I1420" s="30">
        <v>25</v>
      </c>
      <c r="M1420" s="30">
        <v>0</v>
      </c>
      <c r="N1420" s="110">
        <v>23</v>
      </c>
      <c r="O1420" s="30">
        <v>2</v>
      </c>
      <c r="P1420" s="121" t="s">
        <v>431</v>
      </c>
      <c r="W1420" s="122">
        <v>6.5000000000000002E-2</v>
      </c>
      <c r="X1420" t="s">
        <v>608</v>
      </c>
      <c r="AA1420" t="s">
        <v>434</v>
      </c>
    </row>
    <row r="1421" spans="2:27" ht="15" customHeight="1" x14ac:dyDescent="0.25">
      <c r="B1421" t="s">
        <v>261</v>
      </c>
      <c r="C1421" s="54" t="s">
        <v>442</v>
      </c>
      <c r="E1421" s="31" t="s">
        <v>227</v>
      </c>
      <c r="F1421" s="31" t="s">
        <v>435</v>
      </c>
      <c r="G1421" s="110">
        <v>19</v>
      </c>
      <c r="I1421" s="30">
        <v>30</v>
      </c>
      <c r="M1421" s="30">
        <v>0</v>
      </c>
      <c r="N1421" s="110">
        <v>27</v>
      </c>
      <c r="O1421" s="30">
        <v>3</v>
      </c>
      <c r="P1421" s="121" t="s">
        <v>431</v>
      </c>
      <c r="W1421" s="122">
        <v>6.5000000000000002E-2</v>
      </c>
      <c r="X1421" t="s">
        <v>608</v>
      </c>
      <c r="AA1421" t="s">
        <v>434</v>
      </c>
    </row>
    <row r="1422" spans="2:27" ht="15" customHeight="1" x14ac:dyDescent="0.25">
      <c r="B1422" t="s">
        <v>261</v>
      </c>
      <c r="C1422" s="54" t="s">
        <v>442</v>
      </c>
      <c r="E1422" s="31" t="s">
        <v>227</v>
      </c>
      <c r="F1422" s="31" t="s">
        <v>436</v>
      </c>
      <c r="G1422" s="110">
        <v>21</v>
      </c>
      <c r="I1422" s="30">
        <v>28</v>
      </c>
      <c r="M1422" s="30">
        <v>0</v>
      </c>
      <c r="N1422" s="110">
        <v>24</v>
      </c>
      <c r="O1422" s="30">
        <v>3</v>
      </c>
      <c r="P1422" s="121" t="s">
        <v>431</v>
      </c>
      <c r="W1422" s="122">
        <v>6.5000000000000002E-2</v>
      </c>
      <c r="X1422" t="s">
        <v>608</v>
      </c>
      <c r="AA1422" t="s">
        <v>434</v>
      </c>
    </row>
    <row r="1423" spans="2:27" ht="15" customHeight="1" x14ac:dyDescent="0.25">
      <c r="B1423" t="s">
        <v>261</v>
      </c>
      <c r="C1423" s="54" t="s">
        <v>443</v>
      </c>
      <c r="E1423" s="31" t="s">
        <v>227</v>
      </c>
      <c r="F1423" s="31" t="s">
        <v>433</v>
      </c>
      <c r="G1423" s="110">
        <v>107</v>
      </c>
      <c r="I1423" s="30">
        <v>150</v>
      </c>
      <c r="M1423" s="30">
        <v>0</v>
      </c>
      <c r="N1423" s="110">
        <v>149</v>
      </c>
      <c r="O1423" s="30">
        <v>1</v>
      </c>
      <c r="P1423" s="121" t="s">
        <v>431</v>
      </c>
      <c r="W1423" s="122">
        <v>6.5000000000000002E-2</v>
      </c>
      <c r="X1423" t="s">
        <v>608</v>
      </c>
      <c r="AA1423" t="s">
        <v>434</v>
      </c>
    </row>
    <row r="1424" spans="2:27" ht="15" customHeight="1" x14ac:dyDescent="0.25">
      <c r="B1424" t="s">
        <v>261</v>
      </c>
      <c r="C1424" s="54" t="s">
        <v>443</v>
      </c>
      <c r="E1424" s="31" t="s">
        <v>227</v>
      </c>
      <c r="F1424" s="31" t="s">
        <v>435</v>
      </c>
      <c r="G1424" s="110">
        <v>111</v>
      </c>
      <c r="I1424" s="30">
        <v>150</v>
      </c>
      <c r="M1424" s="30">
        <v>0</v>
      </c>
      <c r="N1424" s="110">
        <v>149</v>
      </c>
      <c r="O1424" s="30">
        <v>1</v>
      </c>
      <c r="P1424" s="121" t="s">
        <v>431</v>
      </c>
      <c r="W1424" s="122">
        <v>6.5000000000000002E-2</v>
      </c>
      <c r="X1424" t="s">
        <v>608</v>
      </c>
      <c r="AA1424" t="s">
        <v>434</v>
      </c>
    </row>
    <row r="1425" spans="2:27" ht="15" customHeight="1" x14ac:dyDescent="0.25">
      <c r="B1425" t="s">
        <v>261</v>
      </c>
      <c r="C1425" s="54" t="s">
        <v>443</v>
      </c>
      <c r="E1425" s="31" t="s">
        <v>227</v>
      </c>
      <c r="F1425" s="31" t="s">
        <v>436</v>
      </c>
      <c r="G1425" s="110">
        <v>113</v>
      </c>
      <c r="I1425" s="30">
        <v>143</v>
      </c>
      <c r="M1425" s="30">
        <v>0</v>
      </c>
      <c r="N1425" s="110">
        <v>142</v>
      </c>
      <c r="O1425" s="30">
        <v>1</v>
      </c>
      <c r="P1425" s="121" t="s">
        <v>431</v>
      </c>
      <c r="W1425" s="122">
        <v>6.5000000000000002E-2</v>
      </c>
      <c r="X1425" t="s">
        <v>608</v>
      </c>
      <c r="AA1425" t="s">
        <v>434</v>
      </c>
    </row>
    <row r="1426" spans="2:27" ht="15" hidden="1" customHeight="1" x14ac:dyDescent="0.25">
      <c r="B1426" t="s">
        <v>150</v>
      </c>
      <c r="C1426" s="5" t="s">
        <v>266</v>
      </c>
      <c r="E1426" s="31" t="s">
        <v>227</v>
      </c>
      <c r="F1426" s="31" t="s">
        <v>433</v>
      </c>
      <c r="G1426" s="110">
        <v>64</v>
      </c>
      <c r="I1426" s="30">
        <v>42</v>
      </c>
      <c r="J1426" s="110">
        <v>6</v>
      </c>
      <c r="L1426" s="110">
        <v>0</v>
      </c>
      <c r="M1426" s="30">
        <v>-3</v>
      </c>
      <c r="N1426" s="110">
        <v>35</v>
      </c>
      <c r="P1426" s="121" t="s">
        <v>431</v>
      </c>
      <c r="W1426" s="122">
        <v>2.5000000000000001E-2</v>
      </c>
      <c r="X1426" t="s">
        <v>603</v>
      </c>
      <c r="AA1426" t="s">
        <v>434</v>
      </c>
    </row>
    <row r="1427" spans="2:27" ht="15" hidden="1" customHeight="1" x14ac:dyDescent="0.25">
      <c r="B1427" t="s">
        <v>150</v>
      </c>
      <c r="C1427" s="5" t="s">
        <v>266</v>
      </c>
      <c r="E1427" s="31" t="s">
        <v>227</v>
      </c>
      <c r="F1427" s="31" t="s">
        <v>435</v>
      </c>
      <c r="G1427" s="110">
        <v>57</v>
      </c>
      <c r="I1427" s="30">
        <v>34</v>
      </c>
      <c r="J1427" s="110">
        <v>5</v>
      </c>
      <c r="L1427" s="110">
        <v>0</v>
      </c>
      <c r="M1427" s="30">
        <v>-1</v>
      </c>
      <c r="N1427" s="110">
        <v>25</v>
      </c>
      <c r="P1427" s="121" t="s">
        <v>431</v>
      </c>
      <c r="W1427" s="122">
        <v>2.5000000000000001E-2</v>
      </c>
      <c r="X1427" t="s">
        <v>603</v>
      </c>
      <c r="AA1427" t="s">
        <v>434</v>
      </c>
    </row>
    <row r="1428" spans="2:27" ht="15" hidden="1" customHeight="1" x14ac:dyDescent="0.25">
      <c r="B1428" t="s">
        <v>150</v>
      </c>
      <c r="C1428" s="5" t="s">
        <v>266</v>
      </c>
      <c r="E1428" s="31" t="s">
        <v>227</v>
      </c>
      <c r="F1428" s="31" t="s">
        <v>436</v>
      </c>
      <c r="G1428" s="110">
        <v>63</v>
      </c>
      <c r="I1428" s="30">
        <v>43</v>
      </c>
      <c r="J1428" s="110">
        <v>6</v>
      </c>
      <c r="L1428" s="110">
        <v>0</v>
      </c>
      <c r="M1428" s="30">
        <v>-2</v>
      </c>
      <c r="N1428" s="110">
        <v>35</v>
      </c>
      <c r="P1428" s="121" t="s">
        <v>431</v>
      </c>
      <c r="W1428" s="122">
        <v>2.5000000000000001E-2</v>
      </c>
      <c r="X1428" t="s">
        <v>603</v>
      </c>
      <c r="AA1428" t="s">
        <v>434</v>
      </c>
    </row>
    <row r="1429" spans="2:27" s="98" customFormat="1" ht="15" hidden="1" customHeight="1" x14ac:dyDescent="0.25">
      <c r="B1429" t="s">
        <v>169</v>
      </c>
      <c r="C1429" s="97" t="s">
        <v>432</v>
      </c>
      <c r="E1429" s="97" t="s">
        <v>232</v>
      </c>
      <c r="F1429" s="97" t="s">
        <v>433</v>
      </c>
      <c r="G1429" s="110">
        <v>61</v>
      </c>
      <c r="I1429" s="100">
        <v>57</v>
      </c>
      <c r="J1429" s="110">
        <v>2</v>
      </c>
      <c r="K1429" s="30">
        <v>53</v>
      </c>
      <c r="L1429" s="108"/>
      <c r="M1429" s="30">
        <v>-1</v>
      </c>
      <c r="N1429" s="110">
        <v>2</v>
      </c>
      <c r="P1429" s="121" t="s">
        <v>431</v>
      </c>
      <c r="Q1429" s="106"/>
      <c r="R1429" s="104"/>
      <c r="S1429" s="104"/>
      <c r="T1429" s="105"/>
      <c r="U1429" s="105"/>
      <c r="V1429" s="99"/>
      <c r="W1429" s="99"/>
      <c r="AA1429" s="98" t="s">
        <v>434</v>
      </c>
    </row>
    <row r="1430" spans="2:27" ht="15" hidden="1" customHeight="1" x14ac:dyDescent="0.25">
      <c r="B1430" t="s">
        <v>169</v>
      </c>
      <c r="C1430" s="31" t="s">
        <v>432</v>
      </c>
      <c r="E1430" s="31" t="s">
        <v>232</v>
      </c>
      <c r="F1430" s="31" t="s">
        <v>435</v>
      </c>
      <c r="G1430" s="110">
        <v>54</v>
      </c>
      <c r="I1430" s="30">
        <v>50</v>
      </c>
      <c r="J1430" s="110">
        <v>2</v>
      </c>
      <c r="K1430" s="30">
        <v>45</v>
      </c>
      <c r="M1430" s="30">
        <v>-1</v>
      </c>
      <c r="N1430" s="110">
        <v>4</v>
      </c>
      <c r="P1430" s="121" t="s">
        <v>431</v>
      </c>
      <c r="W1430" s="12"/>
      <c r="X1430"/>
      <c r="AA1430" t="s">
        <v>434</v>
      </c>
    </row>
    <row r="1431" spans="2:27" ht="15" hidden="1" customHeight="1" x14ac:dyDescent="0.25">
      <c r="B1431" t="s">
        <v>169</v>
      </c>
      <c r="C1431" s="31" t="s">
        <v>432</v>
      </c>
      <c r="E1431" s="31" t="s">
        <v>232</v>
      </c>
      <c r="F1431" s="31" t="s">
        <v>436</v>
      </c>
      <c r="G1431" s="110">
        <v>41</v>
      </c>
      <c r="I1431" s="30">
        <v>41</v>
      </c>
      <c r="J1431" s="110">
        <v>2</v>
      </c>
      <c r="K1431" s="30">
        <v>38</v>
      </c>
      <c r="M1431" s="30">
        <v>0</v>
      </c>
      <c r="N1431" s="110">
        <v>2</v>
      </c>
      <c r="P1431" s="121" t="s">
        <v>431</v>
      </c>
      <c r="W1431" s="12"/>
      <c r="X1431"/>
      <c r="AA1431" t="s">
        <v>434</v>
      </c>
    </row>
    <row r="1432" spans="2:27" ht="15" hidden="1" customHeight="1" x14ac:dyDescent="0.25">
      <c r="B1432" t="s">
        <v>40</v>
      </c>
      <c r="C1432" s="31" t="s">
        <v>437</v>
      </c>
      <c r="E1432" s="31" t="s">
        <v>232</v>
      </c>
      <c r="F1432" s="31" t="s">
        <v>433</v>
      </c>
      <c r="G1432" s="110">
        <v>33</v>
      </c>
      <c r="I1432" s="30">
        <v>142</v>
      </c>
      <c r="J1432" s="110">
        <v>3</v>
      </c>
      <c r="M1432" s="30">
        <v>0</v>
      </c>
      <c r="N1432" s="110">
        <v>139</v>
      </c>
      <c r="P1432" s="121" t="s">
        <v>431</v>
      </c>
      <c r="W1432" s="12"/>
      <c r="X1432"/>
      <c r="AA1432" t="s">
        <v>434</v>
      </c>
    </row>
    <row r="1433" spans="2:27" ht="15" hidden="1" customHeight="1" x14ac:dyDescent="0.25">
      <c r="B1433" t="s">
        <v>40</v>
      </c>
      <c r="C1433" s="31" t="s">
        <v>437</v>
      </c>
      <c r="E1433" s="31" t="s">
        <v>232</v>
      </c>
      <c r="F1433" s="31" t="s">
        <v>435</v>
      </c>
      <c r="G1433" s="110">
        <v>19</v>
      </c>
      <c r="I1433" s="30">
        <v>140</v>
      </c>
      <c r="J1433" s="110">
        <v>2</v>
      </c>
      <c r="M1433" s="30">
        <v>0</v>
      </c>
      <c r="N1433" s="110">
        <v>138</v>
      </c>
      <c r="P1433" s="121" t="s">
        <v>431</v>
      </c>
      <c r="W1433" s="12"/>
      <c r="X1433"/>
      <c r="AA1433" t="s">
        <v>434</v>
      </c>
    </row>
    <row r="1434" spans="2:27" ht="15" hidden="1" customHeight="1" x14ac:dyDescent="0.25">
      <c r="B1434" t="s">
        <v>40</v>
      </c>
      <c r="C1434" s="31" t="s">
        <v>437</v>
      </c>
      <c r="E1434" s="31" t="s">
        <v>232</v>
      </c>
      <c r="F1434" s="31" t="s">
        <v>436</v>
      </c>
      <c r="G1434" s="110">
        <v>26</v>
      </c>
      <c r="I1434" s="30">
        <v>171</v>
      </c>
      <c r="J1434" s="110">
        <v>3</v>
      </c>
      <c r="M1434" s="30">
        <v>0</v>
      </c>
      <c r="N1434" s="110">
        <v>168</v>
      </c>
      <c r="P1434" s="121" t="s">
        <v>431</v>
      </c>
      <c r="W1434" s="12"/>
      <c r="X1434"/>
      <c r="AA1434" t="s">
        <v>434</v>
      </c>
    </row>
    <row r="1435" spans="2:27" ht="15" hidden="1" customHeight="1" x14ac:dyDescent="0.25">
      <c r="B1435" t="s">
        <v>40</v>
      </c>
      <c r="C1435" s="31" t="s">
        <v>438</v>
      </c>
      <c r="E1435" s="31" t="s">
        <v>232</v>
      </c>
      <c r="F1435" s="31" t="s">
        <v>433</v>
      </c>
      <c r="G1435" s="110">
        <v>1396</v>
      </c>
      <c r="I1435" s="30">
        <v>1555</v>
      </c>
      <c r="J1435" s="110">
        <v>118</v>
      </c>
      <c r="K1435" s="30">
        <v>8</v>
      </c>
      <c r="M1435" s="30">
        <v>-1</v>
      </c>
      <c r="N1435" s="110">
        <v>1431</v>
      </c>
      <c r="P1435" s="121" t="s">
        <v>431</v>
      </c>
      <c r="W1435" s="12"/>
      <c r="X1435"/>
      <c r="AA1435" t="s">
        <v>434</v>
      </c>
    </row>
    <row r="1436" spans="2:27" ht="15" hidden="1" customHeight="1" x14ac:dyDescent="0.25">
      <c r="B1436" t="s">
        <v>40</v>
      </c>
      <c r="C1436" s="31" t="s">
        <v>438</v>
      </c>
      <c r="E1436" s="31" t="s">
        <v>232</v>
      </c>
      <c r="F1436" s="31" t="s">
        <v>435</v>
      </c>
      <c r="G1436" s="110">
        <v>994</v>
      </c>
      <c r="I1436" s="30">
        <v>1183</v>
      </c>
      <c r="J1436" s="110">
        <v>86</v>
      </c>
      <c r="K1436" s="30">
        <v>13</v>
      </c>
      <c r="M1436" s="30">
        <v>-1</v>
      </c>
      <c r="N1436" s="110">
        <v>1085</v>
      </c>
      <c r="P1436" s="121" t="s">
        <v>431</v>
      </c>
      <c r="W1436" s="12"/>
      <c r="X1436"/>
      <c r="AA1436" t="s">
        <v>434</v>
      </c>
    </row>
    <row r="1437" spans="2:27" ht="15" hidden="1" customHeight="1" x14ac:dyDescent="0.25">
      <c r="B1437" t="s">
        <v>40</v>
      </c>
      <c r="C1437" s="31" t="s">
        <v>438</v>
      </c>
      <c r="E1437" s="31" t="s">
        <v>232</v>
      </c>
      <c r="F1437" s="31" t="s">
        <v>436</v>
      </c>
      <c r="G1437" s="110">
        <v>879</v>
      </c>
      <c r="I1437" s="30">
        <v>1249</v>
      </c>
      <c r="J1437" s="110">
        <v>77</v>
      </c>
      <c r="K1437" s="30">
        <v>11</v>
      </c>
      <c r="M1437" s="30">
        <v>-1</v>
      </c>
      <c r="N1437" s="110">
        <v>1163</v>
      </c>
      <c r="P1437" s="121" t="s">
        <v>431</v>
      </c>
      <c r="W1437" s="12"/>
      <c r="X1437"/>
      <c r="AA1437" t="s">
        <v>434</v>
      </c>
    </row>
    <row r="1438" spans="2:27" ht="15" hidden="1" customHeight="1" x14ac:dyDescent="0.25">
      <c r="B1438" t="s">
        <v>40</v>
      </c>
      <c r="C1438" s="31" t="s">
        <v>439</v>
      </c>
      <c r="E1438" s="31" t="s">
        <v>232</v>
      </c>
      <c r="F1438" s="31" t="s">
        <v>433</v>
      </c>
      <c r="G1438" s="110">
        <v>0</v>
      </c>
      <c r="I1438" s="30">
        <v>0</v>
      </c>
      <c r="J1438" s="110">
        <v>0</v>
      </c>
      <c r="M1438" s="30">
        <v>0</v>
      </c>
      <c r="N1438" s="110">
        <v>0</v>
      </c>
      <c r="P1438" s="121" t="s">
        <v>431</v>
      </c>
      <c r="W1438" s="12"/>
      <c r="X1438"/>
      <c r="AA1438" t="s">
        <v>434</v>
      </c>
    </row>
    <row r="1439" spans="2:27" ht="15" hidden="1" customHeight="1" x14ac:dyDescent="0.25">
      <c r="B1439" t="s">
        <v>40</v>
      </c>
      <c r="C1439" s="31" t="s">
        <v>439</v>
      </c>
      <c r="E1439" s="31" t="s">
        <v>232</v>
      </c>
      <c r="F1439" s="31" t="s">
        <v>435</v>
      </c>
      <c r="G1439" s="110">
        <v>0</v>
      </c>
      <c r="I1439" s="30">
        <v>1</v>
      </c>
      <c r="J1439" s="110">
        <v>0</v>
      </c>
      <c r="M1439" s="30">
        <v>0</v>
      </c>
      <c r="N1439" s="110">
        <v>1</v>
      </c>
      <c r="P1439" s="121" t="s">
        <v>431</v>
      </c>
      <c r="W1439" s="12"/>
      <c r="X1439"/>
      <c r="AA1439" t="s">
        <v>434</v>
      </c>
    </row>
    <row r="1440" spans="2:27" ht="15" hidden="1" customHeight="1" x14ac:dyDescent="0.25">
      <c r="B1440" t="s">
        <v>40</v>
      </c>
      <c r="C1440" s="31" t="s">
        <v>439</v>
      </c>
      <c r="E1440" s="31" t="s">
        <v>232</v>
      </c>
      <c r="F1440" s="31" t="s">
        <v>436</v>
      </c>
      <c r="G1440" s="110">
        <v>0</v>
      </c>
      <c r="I1440" s="30">
        <v>1</v>
      </c>
      <c r="J1440" s="110">
        <v>0</v>
      </c>
      <c r="M1440" s="30">
        <v>0</v>
      </c>
      <c r="N1440" s="110">
        <v>1</v>
      </c>
      <c r="P1440" s="121" t="s">
        <v>431</v>
      </c>
      <c r="W1440" s="12"/>
      <c r="X1440"/>
      <c r="AA1440" t="s">
        <v>434</v>
      </c>
    </row>
    <row r="1441" spans="2:27" ht="15" hidden="1" customHeight="1" x14ac:dyDescent="0.25">
      <c r="B1441" t="s">
        <v>40</v>
      </c>
      <c r="C1441" s="31" t="s">
        <v>440</v>
      </c>
      <c r="E1441" s="31" t="s">
        <v>232</v>
      </c>
      <c r="F1441" s="31" t="s">
        <v>433</v>
      </c>
      <c r="G1441" s="110">
        <v>64</v>
      </c>
      <c r="I1441" s="30">
        <v>72</v>
      </c>
      <c r="J1441" s="110">
        <v>5</v>
      </c>
      <c r="M1441" s="30">
        <v>0</v>
      </c>
      <c r="N1441" s="110">
        <v>53</v>
      </c>
      <c r="O1441" s="30">
        <v>13</v>
      </c>
      <c r="P1441" s="121" t="s">
        <v>431</v>
      </c>
      <c r="W1441" s="12"/>
      <c r="X1441"/>
      <c r="AA1441" t="s">
        <v>434</v>
      </c>
    </row>
    <row r="1442" spans="2:27" ht="15" hidden="1" customHeight="1" x14ac:dyDescent="0.25">
      <c r="B1442" t="s">
        <v>40</v>
      </c>
      <c r="C1442" s="31" t="s">
        <v>440</v>
      </c>
      <c r="E1442" s="31" t="s">
        <v>232</v>
      </c>
      <c r="F1442" s="31" t="s">
        <v>435</v>
      </c>
      <c r="G1442" s="110">
        <v>60</v>
      </c>
      <c r="I1442" s="30">
        <v>61</v>
      </c>
      <c r="J1442" s="110">
        <v>5</v>
      </c>
      <c r="M1442" s="30">
        <v>0</v>
      </c>
      <c r="N1442" s="110">
        <v>40</v>
      </c>
      <c r="O1442" s="30">
        <v>16</v>
      </c>
      <c r="P1442" s="121" t="s">
        <v>431</v>
      </c>
      <c r="W1442" s="12"/>
      <c r="X1442"/>
      <c r="AA1442" t="s">
        <v>434</v>
      </c>
    </row>
    <row r="1443" spans="2:27" ht="15" hidden="1" customHeight="1" x14ac:dyDescent="0.25">
      <c r="B1443" t="s">
        <v>40</v>
      </c>
      <c r="C1443" s="31" t="s">
        <v>440</v>
      </c>
      <c r="E1443" s="31" t="s">
        <v>232</v>
      </c>
      <c r="F1443" s="31" t="s">
        <v>436</v>
      </c>
      <c r="G1443" s="110">
        <v>47</v>
      </c>
      <c r="I1443" s="30">
        <v>66</v>
      </c>
      <c r="J1443" s="110">
        <v>5</v>
      </c>
      <c r="M1443" s="30">
        <v>0</v>
      </c>
      <c r="N1443" s="110">
        <v>46</v>
      </c>
      <c r="O1443" s="30">
        <v>16</v>
      </c>
      <c r="P1443" s="121" t="s">
        <v>431</v>
      </c>
      <c r="W1443" s="12"/>
      <c r="X1443"/>
      <c r="AA1443" t="s">
        <v>434</v>
      </c>
    </row>
    <row r="1444" spans="2:27" ht="15" hidden="1" customHeight="1" x14ac:dyDescent="0.25">
      <c r="B1444" t="s">
        <v>40</v>
      </c>
      <c r="C1444" s="31" t="s">
        <v>441</v>
      </c>
      <c r="E1444" s="31" t="s">
        <v>232</v>
      </c>
      <c r="F1444" s="31" t="s">
        <v>433</v>
      </c>
      <c r="G1444" s="110">
        <v>124</v>
      </c>
      <c r="I1444" s="30">
        <v>137</v>
      </c>
      <c r="J1444" s="110">
        <v>3</v>
      </c>
      <c r="M1444" s="30">
        <v>0</v>
      </c>
      <c r="N1444" s="110">
        <v>66</v>
      </c>
      <c r="O1444" s="30">
        <v>68</v>
      </c>
      <c r="P1444" s="121" t="s">
        <v>431</v>
      </c>
      <c r="W1444" s="12"/>
      <c r="X1444"/>
      <c r="AA1444" t="s">
        <v>434</v>
      </c>
    </row>
    <row r="1445" spans="2:27" ht="15" hidden="1" customHeight="1" x14ac:dyDescent="0.25">
      <c r="B1445" t="s">
        <v>40</v>
      </c>
      <c r="C1445" s="31" t="s">
        <v>441</v>
      </c>
      <c r="E1445" s="31" t="s">
        <v>232</v>
      </c>
      <c r="F1445" s="31" t="s">
        <v>435</v>
      </c>
      <c r="G1445" s="110">
        <v>116</v>
      </c>
      <c r="I1445" s="30">
        <v>131</v>
      </c>
      <c r="J1445" s="110">
        <v>3</v>
      </c>
      <c r="M1445" s="30">
        <v>0</v>
      </c>
      <c r="N1445" s="110">
        <v>43</v>
      </c>
      <c r="O1445" s="30">
        <v>85</v>
      </c>
      <c r="P1445" s="121" t="s">
        <v>431</v>
      </c>
      <c r="W1445" s="12"/>
      <c r="X1445"/>
      <c r="AA1445" t="s">
        <v>434</v>
      </c>
    </row>
    <row r="1446" spans="2:27" ht="15" hidden="1" customHeight="1" x14ac:dyDescent="0.25">
      <c r="B1446" t="s">
        <v>40</v>
      </c>
      <c r="C1446" s="31" t="s">
        <v>441</v>
      </c>
      <c r="E1446" s="31" t="s">
        <v>232</v>
      </c>
      <c r="F1446" s="31" t="s">
        <v>436</v>
      </c>
      <c r="G1446" s="110">
        <v>118</v>
      </c>
      <c r="I1446" s="30">
        <v>132</v>
      </c>
      <c r="J1446" s="110">
        <v>3</v>
      </c>
      <c r="M1446" s="30">
        <v>0</v>
      </c>
      <c r="N1446" s="110">
        <v>61</v>
      </c>
      <c r="O1446" s="30">
        <v>68</v>
      </c>
      <c r="P1446" s="121" t="s">
        <v>431</v>
      </c>
      <c r="W1446" s="12"/>
      <c r="X1446"/>
      <c r="AA1446" t="s">
        <v>434</v>
      </c>
    </row>
    <row r="1447" spans="2:27" ht="15" customHeight="1" x14ac:dyDescent="0.25">
      <c r="B1447" t="s">
        <v>261</v>
      </c>
      <c r="C1447" s="54" t="s">
        <v>442</v>
      </c>
      <c r="E1447" s="31" t="s">
        <v>232</v>
      </c>
      <c r="F1447" s="31" t="s">
        <v>433</v>
      </c>
      <c r="G1447" s="110">
        <v>43</v>
      </c>
      <c r="I1447" s="30">
        <v>48</v>
      </c>
      <c r="M1447" s="30">
        <v>0</v>
      </c>
      <c r="N1447" s="110">
        <v>48</v>
      </c>
      <c r="P1447" s="121" t="s">
        <v>431</v>
      </c>
      <c r="W1447" s="122">
        <v>6.5000000000000002E-2</v>
      </c>
      <c r="X1447" t="s">
        <v>608</v>
      </c>
      <c r="AA1447" t="s">
        <v>434</v>
      </c>
    </row>
    <row r="1448" spans="2:27" ht="15" customHeight="1" x14ac:dyDescent="0.25">
      <c r="B1448" t="s">
        <v>261</v>
      </c>
      <c r="C1448" s="54" t="s">
        <v>442</v>
      </c>
      <c r="E1448" s="31" t="s">
        <v>232</v>
      </c>
      <c r="F1448" s="31" t="s">
        <v>435</v>
      </c>
      <c r="G1448" s="110">
        <v>43</v>
      </c>
      <c r="I1448" s="30">
        <v>55</v>
      </c>
      <c r="M1448" s="30">
        <v>0</v>
      </c>
      <c r="N1448" s="110">
        <v>55</v>
      </c>
      <c r="P1448" s="121" t="s">
        <v>431</v>
      </c>
      <c r="W1448" s="122">
        <v>6.5000000000000002E-2</v>
      </c>
      <c r="X1448" t="s">
        <v>608</v>
      </c>
      <c r="AA1448" t="s">
        <v>434</v>
      </c>
    </row>
    <row r="1449" spans="2:27" ht="15" customHeight="1" x14ac:dyDescent="0.25">
      <c r="B1449" t="s">
        <v>261</v>
      </c>
      <c r="C1449" s="54" t="s">
        <v>442</v>
      </c>
      <c r="E1449" s="31" t="s">
        <v>232</v>
      </c>
      <c r="F1449" s="31" t="s">
        <v>436</v>
      </c>
      <c r="G1449" s="110">
        <v>41</v>
      </c>
      <c r="I1449" s="30">
        <v>58</v>
      </c>
      <c r="M1449" s="30">
        <v>0</v>
      </c>
      <c r="N1449" s="110">
        <v>58</v>
      </c>
      <c r="P1449" s="121" t="s">
        <v>431</v>
      </c>
      <c r="W1449" s="122">
        <v>6.5000000000000002E-2</v>
      </c>
      <c r="X1449" t="s">
        <v>608</v>
      </c>
      <c r="AA1449" t="s">
        <v>434</v>
      </c>
    </row>
    <row r="1450" spans="2:27" ht="15" customHeight="1" x14ac:dyDescent="0.25">
      <c r="B1450" t="s">
        <v>261</v>
      </c>
      <c r="C1450" s="54" t="s">
        <v>443</v>
      </c>
      <c r="E1450" s="31" t="s">
        <v>232</v>
      </c>
      <c r="F1450" s="31" t="s">
        <v>433</v>
      </c>
      <c r="G1450" s="110">
        <v>70</v>
      </c>
      <c r="I1450" s="30">
        <v>68</v>
      </c>
      <c r="M1450" s="30">
        <v>0</v>
      </c>
      <c r="N1450" s="110">
        <v>68</v>
      </c>
      <c r="O1450" s="30">
        <v>0</v>
      </c>
      <c r="P1450" s="121" t="s">
        <v>431</v>
      </c>
      <c r="W1450" s="122">
        <v>6.5000000000000002E-2</v>
      </c>
      <c r="X1450" t="s">
        <v>608</v>
      </c>
      <c r="AA1450" t="s">
        <v>434</v>
      </c>
    </row>
    <row r="1451" spans="2:27" ht="15" customHeight="1" x14ac:dyDescent="0.25">
      <c r="B1451" t="s">
        <v>261</v>
      </c>
      <c r="C1451" s="54" t="s">
        <v>443</v>
      </c>
      <c r="E1451" s="31" t="s">
        <v>232</v>
      </c>
      <c r="F1451" s="31" t="s">
        <v>435</v>
      </c>
      <c r="G1451" s="110">
        <v>70</v>
      </c>
      <c r="I1451" s="30">
        <v>77</v>
      </c>
      <c r="M1451" s="30">
        <v>0</v>
      </c>
      <c r="N1451" s="110">
        <v>77</v>
      </c>
      <c r="O1451" s="30">
        <v>0</v>
      </c>
      <c r="P1451" s="121" t="s">
        <v>431</v>
      </c>
      <c r="W1451" s="122">
        <v>6.5000000000000002E-2</v>
      </c>
      <c r="X1451" t="s">
        <v>608</v>
      </c>
      <c r="AA1451" t="s">
        <v>434</v>
      </c>
    </row>
    <row r="1452" spans="2:27" ht="15" customHeight="1" x14ac:dyDescent="0.25">
      <c r="B1452" t="s">
        <v>261</v>
      </c>
      <c r="C1452" s="54" t="s">
        <v>443</v>
      </c>
      <c r="E1452" s="31" t="s">
        <v>232</v>
      </c>
      <c r="F1452" s="31" t="s">
        <v>436</v>
      </c>
      <c r="G1452" s="110">
        <v>71</v>
      </c>
      <c r="I1452" s="30">
        <v>79</v>
      </c>
      <c r="M1452" s="30">
        <v>0</v>
      </c>
      <c r="N1452" s="110">
        <v>79</v>
      </c>
      <c r="O1452" s="30">
        <v>0</v>
      </c>
      <c r="P1452" s="121" t="s">
        <v>431</v>
      </c>
      <c r="W1452" s="122">
        <v>6.5000000000000002E-2</v>
      </c>
      <c r="X1452" t="s">
        <v>608</v>
      </c>
      <c r="AA1452" t="s">
        <v>434</v>
      </c>
    </row>
    <row r="1453" spans="2:27" ht="15" hidden="1" customHeight="1" x14ac:dyDescent="0.25">
      <c r="B1453" t="s">
        <v>150</v>
      </c>
      <c r="C1453" s="5" t="s">
        <v>266</v>
      </c>
      <c r="E1453" s="31" t="s">
        <v>232</v>
      </c>
      <c r="F1453" s="31" t="s">
        <v>433</v>
      </c>
      <c r="G1453" s="110">
        <v>37</v>
      </c>
      <c r="I1453" s="30">
        <v>41</v>
      </c>
      <c r="J1453" s="110">
        <v>4</v>
      </c>
      <c r="M1453" s="30">
        <v>0</v>
      </c>
      <c r="N1453" s="110">
        <v>34</v>
      </c>
      <c r="P1453" s="121" t="s">
        <v>431</v>
      </c>
      <c r="W1453" s="122">
        <v>2.5000000000000001E-2</v>
      </c>
      <c r="X1453" t="s">
        <v>603</v>
      </c>
      <c r="AA1453" t="s">
        <v>434</v>
      </c>
    </row>
    <row r="1454" spans="2:27" ht="15" hidden="1" customHeight="1" x14ac:dyDescent="0.25">
      <c r="B1454" t="s">
        <v>150</v>
      </c>
      <c r="C1454" s="5" t="s">
        <v>266</v>
      </c>
      <c r="E1454" s="31" t="s">
        <v>232</v>
      </c>
      <c r="F1454" s="31" t="s">
        <v>435</v>
      </c>
      <c r="G1454" s="110">
        <v>37</v>
      </c>
      <c r="I1454" s="30">
        <v>42</v>
      </c>
      <c r="J1454" s="110">
        <v>4</v>
      </c>
      <c r="M1454" s="30">
        <v>0</v>
      </c>
      <c r="N1454" s="110">
        <v>35</v>
      </c>
      <c r="P1454" s="121" t="s">
        <v>431</v>
      </c>
      <c r="W1454" s="122">
        <v>2.5000000000000001E-2</v>
      </c>
      <c r="X1454" t="s">
        <v>603</v>
      </c>
      <c r="AA1454" t="s">
        <v>434</v>
      </c>
    </row>
    <row r="1455" spans="2:27" ht="15" hidden="1" customHeight="1" x14ac:dyDescent="0.25">
      <c r="B1455" t="s">
        <v>150</v>
      </c>
      <c r="C1455" s="5" t="s">
        <v>266</v>
      </c>
      <c r="E1455" s="31" t="s">
        <v>232</v>
      </c>
      <c r="F1455" s="31" t="s">
        <v>436</v>
      </c>
      <c r="G1455" s="110">
        <v>34</v>
      </c>
      <c r="I1455" s="30">
        <v>40</v>
      </c>
      <c r="J1455" s="110">
        <v>4</v>
      </c>
      <c r="M1455" s="30">
        <v>0</v>
      </c>
      <c r="N1455" s="110">
        <v>34</v>
      </c>
      <c r="P1455" s="121" t="s">
        <v>431</v>
      </c>
      <c r="W1455" s="122">
        <v>2.5000000000000001E-2</v>
      </c>
      <c r="X1455" t="s">
        <v>603</v>
      </c>
      <c r="AA1455" t="s">
        <v>434</v>
      </c>
    </row>
    <row r="1456" spans="2:27" s="98" customFormat="1" ht="15" hidden="1" customHeight="1" x14ac:dyDescent="0.25">
      <c r="B1456" t="s">
        <v>169</v>
      </c>
      <c r="C1456" s="97" t="s">
        <v>432</v>
      </c>
      <c r="E1456" s="97" t="s">
        <v>244</v>
      </c>
      <c r="F1456" s="97" t="s">
        <v>433</v>
      </c>
      <c r="G1456" s="110">
        <v>2</v>
      </c>
      <c r="I1456" s="100">
        <v>14</v>
      </c>
      <c r="J1456" s="110">
        <v>0</v>
      </c>
      <c r="K1456" s="30">
        <v>3</v>
      </c>
      <c r="L1456" s="108"/>
      <c r="M1456" s="30">
        <v>0</v>
      </c>
      <c r="N1456" s="110">
        <v>10</v>
      </c>
      <c r="P1456" s="121" t="s">
        <v>431</v>
      </c>
      <c r="Q1456" s="106"/>
      <c r="R1456" s="104"/>
      <c r="S1456" s="104"/>
      <c r="T1456" s="105"/>
      <c r="U1456" s="105"/>
      <c r="V1456" s="99"/>
      <c r="W1456" s="99"/>
      <c r="AA1456" s="98" t="s">
        <v>434</v>
      </c>
    </row>
    <row r="1457" spans="2:27" ht="15" hidden="1" customHeight="1" x14ac:dyDescent="0.25">
      <c r="B1457" t="s">
        <v>169</v>
      </c>
      <c r="C1457" s="31" t="s">
        <v>432</v>
      </c>
      <c r="E1457" s="31" t="s">
        <v>244</v>
      </c>
      <c r="F1457" s="31" t="s">
        <v>435</v>
      </c>
      <c r="G1457" s="110">
        <v>2</v>
      </c>
      <c r="I1457" s="30">
        <v>15</v>
      </c>
      <c r="J1457" s="110">
        <v>0</v>
      </c>
      <c r="K1457" s="30">
        <v>4</v>
      </c>
      <c r="M1457" s="30">
        <v>0</v>
      </c>
      <c r="N1457" s="110">
        <v>12</v>
      </c>
      <c r="P1457" s="121" t="s">
        <v>431</v>
      </c>
      <c r="W1457" s="12"/>
      <c r="X1457"/>
      <c r="AA1457" t="s">
        <v>434</v>
      </c>
    </row>
    <row r="1458" spans="2:27" ht="15" hidden="1" customHeight="1" x14ac:dyDescent="0.25">
      <c r="B1458" t="s">
        <v>169</v>
      </c>
      <c r="C1458" s="31" t="s">
        <v>432</v>
      </c>
      <c r="E1458" s="31" t="s">
        <v>244</v>
      </c>
      <c r="F1458" s="31" t="s">
        <v>436</v>
      </c>
      <c r="G1458" s="110">
        <v>1</v>
      </c>
      <c r="I1458" s="30">
        <v>32</v>
      </c>
      <c r="J1458" s="110">
        <v>0</v>
      </c>
      <c r="K1458" s="30">
        <v>5</v>
      </c>
      <c r="M1458" s="30">
        <v>0</v>
      </c>
      <c r="N1458" s="110">
        <v>26</v>
      </c>
      <c r="P1458" s="121" t="s">
        <v>431</v>
      </c>
      <c r="W1458" s="12"/>
      <c r="X1458"/>
      <c r="AA1458" t="s">
        <v>434</v>
      </c>
    </row>
    <row r="1459" spans="2:27" ht="15" hidden="1" customHeight="1" x14ac:dyDescent="0.25">
      <c r="B1459" t="s">
        <v>40</v>
      </c>
      <c r="C1459" s="31" t="s">
        <v>437</v>
      </c>
      <c r="E1459" s="31" t="s">
        <v>244</v>
      </c>
      <c r="F1459" s="31" t="s">
        <v>433</v>
      </c>
      <c r="G1459" s="110">
        <v>15</v>
      </c>
      <c r="I1459" s="30">
        <v>27</v>
      </c>
      <c r="J1459" s="110">
        <v>1</v>
      </c>
      <c r="M1459" s="30">
        <v>0</v>
      </c>
      <c r="N1459" s="110">
        <v>26</v>
      </c>
      <c r="P1459" s="121" t="s">
        <v>431</v>
      </c>
      <c r="W1459" s="12"/>
      <c r="X1459"/>
      <c r="AA1459" t="s">
        <v>434</v>
      </c>
    </row>
    <row r="1460" spans="2:27" ht="15" hidden="1" customHeight="1" x14ac:dyDescent="0.25">
      <c r="B1460" t="s">
        <v>40</v>
      </c>
      <c r="C1460" s="31" t="s">
        <v>437</v>
      </c>
      <c r="E1460" s="31" t="s">
        <v>244</v>
      </c>
      <c r="F1460" s="31" t="s">
        <v>435</v>
      </c>
      <c r="G1460" s="110">
        <v>15</v>
      </c>
      <c r="I1460" s="30">
        <v>27</v>
      </c>
      <c r="J1460" s="110">
        <v>1</v>
      </c>
      <c r="M1460" s="30">
        <v>0</v>
      </c>
      <c r="N1460" s="110">
        <v>26</v>
      </c>
      <c r="P1460" s="121" t="s">
        <v>431</v>
      </c>
      <c r="W1460" s="12"/>
      <c r="X1460"/>
      <c r="AA1460" t="s">
        <v>434</v>
      </c>
    </row>
    <row r="1461" spans="2:27" ht="15" hidden="1" customHeight="1" x14ac:dyDescent="0.25">
      <c r="B1461" t="s">
        <v>40</v>
      </c>
      <c r="C1461" s="31" t="s">
        <v>437</v>
      </c>
      <c r="E1461" s="31" t="s">
        <v>244</v>
      </c>
      <c r="F1461" s="31" t="s">
        <v>436</v>
      </c>
      <c r="G1461" s="110">
        <v>16</v>
      </c>
      <c r="I1461" s="30">
        <v>33</v>
      </c>
      <c r="J1461" s="110">
        <v>1</v>
      </c>
      <c r="M1461" s="30">
        <v>0</v>
      </c>
      <c r="N1461" s="110">
        <v>30</v>
      </c>
      <c r="P1461" s="121" t="s">
        <v>431</v>
      </c>
      <c r="W1461" s="12"/>
      <c r="X1461"/>
      <c r="AA1461" t="s">
        <v>434</v>
      </c>
    </row>
    <row r="1462" spans="2:27" ht="15" hidden="1" customHeight="1" x14ac:dyDescent="0.25">
      <c r="B1462" t="s">
        <v>40</v>
      </c>
      <c r="C1462" s="31" t="s">
        <v>438</v>
      </c>
      <c r="E1462" s="31" t="s">
        <v>244</v>
      </c>
      <c r="F1462" s="31" t="s">
        <v>433</v>
      </c>
      <c r="G1462" s="110">
        <v>53</v>
      </c>
      <c r="I1462" s="30">
        <v>83</v>
      </c>
      <c r="J1462" s="110">
        <v>6</v>
      </c>
      <c r="M1462" s="30">
        <v>0</v>
      </c>
      <c r="N1462" s="110">
        <v>77</v>
      </c>
      <c r="P1462" s="121" t="s">
        <v>431</v>
      </c>
      <c r="W1462" s="12"/>
      <c r="X1462"/>
      <c r="AA1462" t="s">
        <v>434</v>
      </c>
    </row>
    <row r="1463" spans="2:27" ht="15" hidden="1" customHeight="1" x14ac:dyDescent="0.25">
      <c r="B1463" t="s">
        <v>40</v>
      </c>
      <c r="C1463" s="31" t="s">
        <v>438</v>
      </c>
      <c r="E1463" s="31" t="s">
        <v>244</v>
      </c>
      <c r="F1463" s="31" t="s">
        <v>435</v>
      </c>
      <c r="G1463" s="110">
        <v>53</v>
      </c>
      <c r="I1463" s="30">
        <v>85</v>
      </c>
      <c r="J1463" s="110">
        <v>6</v>
      </c>
      <c r="M1463" s="30">
        <v>0</v>
      </c>
      <c r="N1463" s="110">
        <v>79</v>
      </c>
      <c r="P1463" s="121" t="s">
        <v>431</v>
      </c>
      <c r="W1463" s="12"/>
      <c r="X1463"/>
      <c r="AA1463" t="s">
        <v>434</v>
      </c>
    </row>
    <row r="1464" spans="2:27" ht="15" hidden="1" customHeight="1" x14ac:dyDescent="0.25">
      <c r="B1464" t="s">
        <v>40</v>
      </c>
      <c r="C1464" s="31" t="s">
        <v>438</v>
      </c>
      <c r="E1464" s="31" t="s">
        <v>244</v>
      </c>
      <c r="F1464" s="31" t="s">
        <v>436</v>
      </c>
      <c r="G1464" s="110">
        <v>52</v>
      </c>
      <c r="I1464" s="30">
        <v>123</v>
      </c>
      <c r="J1464" s="110">
        <v>6</v>
      </c>
      <c r="M1464" s="30">
        <v>0</v>
      </c>
      <c r="N1464" s="110">
        <v>110</v>
      </c>
      <c r="P1464" s="121" t="s">
        <v>431</v>
      </c>
      <c r="W1464" s="12"/>
      <c r="X1464"/>
      <c r="AA1464" t="s">
        <v>434</v>
      </c>
    </row>
    <row r="1465" spans="2:27" ht="15" hidden="1" customHeight="1" x14ac:dyDescent="0.25">
      <c r="B1465" t="s">
        <v>40</v>
      </c>
      <c r="C1465" s="31" t="s">
        <v>439</v>
      </c>
      <c r="E1465" s="31" t="s">
        <v>244</v>
      </c>
      <c r="F1465" s="31" t="s">
        <v>433</v>
      </c>
      <c r="G1465" s="110">
        <v>1</v>
      </c>
      <c r="I1465" s="30">
        <v>1</v>
      </c>
      <c r="J1465" s="110">
        <v>0</v>
      </c>
      <c r="M1465" s="30">
        <v>0</v>
      </c>
      <c r="N1465" s="110">
        <v>1</v>
      </c>
      <c r="P1465" s="121" t="s">
        <v>431</v>
      </c>
      <c r="W1465" s="12"/>
      <c r="X1465"/>
      <c r="AA1465" t="s">
        <v>434</v>
      </c>
    </row>
    <row r="1466" spans="2:27" ht="15" hidden="1" customHeight="1" x14ac:dyDescent="0.25">
      <c r="B1466" t="s">
        <v>40</v>
      </c>
      <c r="C1466" s="31" t="s">
        <v>439</v>
      </c>
      <c r="E1466" s="31" t="s">
        <v>244</v>
      </c>
      <c r="F1466" s="31" t="s">
        <v>435</v>
      </c>
      <c r="G1466" s="110">
        <v>1</v>
      </c>
      <c r="I1466" s="30">
        <v>1</v>
      </c>
      <c r="J1466" s="110">
        <v>0</v>
      </c>
      <c r="M1466" s="30">
        <v>0</v>
      </c>
      <c r="N1466" s="110">
        <v>1</v>
      </c>
      <c r="P1466" s="121" t="s">
        <v>431</v>
      </c>
      <c r="W1466" s="12"/>
      <c r="X1466"/>
      <c r="AA1466" t="s">
        <v>434</v>
      </c>
    </row>
    <row r="1467" spans="2:27" ht="15" hidden="1" customHeight="1" x14ac:dyDescent="0.25">
      <c r="B1467" t="s">
        <v>40</v>
      </c>
      <c r="C1467" s="31" t="s">
        <v>439</v>
      </c>
      <c r="E1467" s="31" t="s">
        <v>244</v>
      </c>
      <c r="F1467" s="31" t="s">
        <v>436</v>
      </c>
      <c r="G1467" s="110">
        <v>1</v>
      </c>
      <c r="I1467" s="30">
        <v>1</v>
      </c>
      <c r="J1467" s="110">
        <v>0</v>
      </c>
      <c r="M1467" s="30">
        <v>0</v>
      </c>
      <c r="N1467" s="110">
        <v>1</v>
      </c>
      <c r="P1467" s="121" t="s">
        <v>431</v>
      </c>
      <c r="W1467" s="12"/>
      <c r="X1467"/>
      <c r="AA1467" t="s">
        <v>434</v>
      </c>
    </row>
    <row r="1468" spans="2:27" ht="15" hidden="1" customHeight="1" x14ac:dyDescent="0.25">
      <c r="B1468" t="s">
        <v>40</v>
      </c>
      <c r="C1468" s="31" t="s">
        <v>440</v>
      </c>
      <c r="E1468" s="31" t="s">
        <v>244</v>
      </c>
      <c r="F1468" s="31" t="s">
        <v>433</v>
      </c>
      <c r="G1468" s="110">
        <v>2</v>
      </c>
      <c r="I1468" s="30">
        <v>7</v>
      </c>
      <c r="J1468" s="110">
        <v>0</v>
      </c>
      <c r="M1468" s="30">
        <v>-8</v>
      </c>
      <c r="N1468" s="110">
        <v>15</v>
      </c>
      <c r="P1468" s="121" t="s">
        <v>431</v>
      </c>
      <c r="W1468" s="12"/>
      <c r="X1468"/>
      <c r="AA1468" t="s">
        <v>434</v>
      </c>
    </row>
    <row r="1469" spans="2:27" ht="15" hidden="1" customHeight="1" x14ac:dyDescent="0.25">
      <c r="B1469" t="s">
        <v>40</v>
      </c>
      <c r="C1469" s="31" t="s">
        <v>440</v>
      </c>
      <c r="E1469" s="31" t="s">
        <v>244</v>
      </c>
      <c r="F1469" s="31" t="s">
        <v>435</v>
      </c>
      <c r="G1469" s="110">
        <v>3</v>
      </c>
      <c r="I1469" s="30">
        <v>4</v>
      </c>
      <c r="J1469" s="110">
        <v>0</v>
      </c>
      <c r="M1469" s="30">
        <v>-7</v>
      </c>
      <c r="N1469" s="110">
        <v>10</v>
      </c>
      <c r="P1469" s="121" t="s">
        <v>431</v>
      </c>
      <c r="W1469" s="12"/>
      <c r="X1469"/>
      <c r="AA1469" t="s">
        <v>434</v>
      </c>
    </row>
    <row r="1470" spans="2:27" ht="15" hidden="1" customHeight="1" x14ac:dyDescent="0.25">
      <c r="B1470" t="s">
        <v>40</v>
      </c>
      <c r="C1470" s="31" t="s">
        <v>440</v>
      </c>
      <c r="E1470" s="31" t="s">
        <v>244</v>
      </c>
      <c r="F1470" s="31" t="s">
        <v>436</v>
      </c>
      <c r="G1470" s="110">
        <v>3</v>
      </c>
      <c r="I1470" s="30">
        <v>9</v>
      </c>
      <c r="J1470" s="110">
        <v>0</v>
      </c>
      <c r="M1470" s="30">
        <v>-9</v>
      </c>
      <c r="N1470" s="110">
        <v>16</v>
      </c>
      <c r="P1470" s="121" t="s">
        <v>431</v>
      </c>
      <c r="W1470" s="12"/>
      <c r="X1470"/>
      <c r="AA1470" t="s">
        <v>434</v>
      </c>
    </row>
    <row r="1471" spans="2:27" ht="15" hidden="1" customHeight="1" x14ac:dyDescent="0.25">
      <c r="B1471" t="s">
        <v>40</v>
      </c>
      <c r="C1471" s="31" t="s">
        <v>441</v>
      </c>
      <c r="E1471" s="31" t="s">
        <v>244</v>
      </c>
      <c r="F1471" s="31" t="s">
        <v>433</v>
      </c>
      <c r="G1471" s="110">
        <v>24</v>
      </c>
      <c r="I1471" s="30">
        <v>22</v>
      </c>
      <c r="J1471" s="110">
        <v>2</v>
      </c>
      <c r="M1471" s="30">
        <v>-4</v>
      </c>
      <c r="N1471" s="110">
        <v>10</v>
      </c>
      <c r="O1471" s="30">
        <v>14</v>
      </c>
      <c r="P1471" s="121" t="s">
        <v>431</v>
      </c>
      <c r="W1471" s="12"/>
      <c r="X1471"/>
      <c r="AA1471" t="s">
        <v>434</v>
      </c>
    </row>
    <row r="1472" spans="2:27" ht="15" hidden="1" customHeight="1" x14ac:dyDescent="0.25">
      <c r="B1472" t="s">
        <v>40</v>
      </c>
      <c r="C1472" s="31" t="s">
        <v>441</v>
      </c>
      <c r="E1472" s="31" t="s">
        <v>244</v>
      </c>
      <c r="F1472" s="31" t="s">
        <v>435</v>
      </c>
      <c r="G1472" s="110">
        <v>23</v>
      </c>
      <c r="I1472" s="30">
        <v>19</v>
      </c>
      <c r="J1472" s="110">
        <v>2</v>
      </c>
      <c r="M1472" s="30">
        <v>-7</v>
      </c>
      <c r="N1472" s="110">
        <v>11</v>
      </c>
      <c r="O1472" s="30">
        <v>13</v>
      </c>
      <c r="P1472" s="121" t="s">
        <v>431</v>
      </c>
      <c r="W1472" s="12"/>
      <c r="X1472"/>
      <c r="AA1472" t="s">
        <v>434</v>
      </c>
    </row>
    <row r="1473" spans="2:27" ht="15" hidden="1" customHeight="1" x14ac:dyDescent="0.25">
      <c r="B1473" t="s">
        <v>40</v>
      </c>
      <c r="C1473" s="31" t="s">
        <v>441</v>
      </c>
      <c r="E1473" s="31" t="s">
        <v>244</v>
      </c>
      <c r="F1473" s="31" t="s">
        <v>436</v>
      </c>
      <c r="G1473" s="110">
        <v>22</v>
      </c>
      <c r="I1473" s="30">
        <v>20</v>
      </c>
      <c r="J1473" s="110">
        <v>2</v>
      </c>
      <c r="M1473" s="30">
        <v>-5</v>
      </c>
      <c r="N1473" s="110">
        <v>7</v>
      </c>
      <c r="O1473" s="30">
        <v>16</v>
      </c>
      <c r="P1473" s="121" t="s">
        <v>431</v>
      </c>
      <c r="W1473" s="12"/>
      <c r="X1473"/>
      <c r="AA1473" t="s">
        <v>434</v>
      </c>
    </row>
    <row r="1474" spans="2:27" ht="15" customHeight="1" x14ac:dyDescent="0.25">
      <c r="B1474" t="s">
        <v>261</v>
      </c>
      <c r="C1474" s="54" t="s">
        <v>442</v>
      </c>
      <c r="E1474" s="31" t="s">
        <v>244</v>
      </c>
      <c r="F1474" s="31" t="s">
        <v>433</v>
      </c>
      <c r="G1474" s="110">
        <v>5</v>
      </c>
      <c r="I1474" s="30">
        <v>9</v>
      </c>
      <c r="J1474" s="110">
        <v>0</v>
      </c>
      <c r="M1474" s="30">
        <v>0</v>
      </c>
      <c r="N1474" s="110">
        <v>8</v>
      </c>
      <c r="P1474" s="121" t="s">
        <v>431</v>
      </c>
      <c r="W1474" s="122">
        <v>6.5000000000000002E-2</v>
      </c>
      <c r="X1474" t="s">
        <v>608</v>
      </c>
      <c r="AA1474" t="s">
        <v>434</v>
      </c>
    </row>
    <row r="1475" spans="2:27" ht="15" customHeight="1" x14ac:dyDescent="0.25">
      <c r="B1475" t="s">
        <v>261</v>
      </c>
      <c r="C1475" s="54" t="s">
        <v>442</v>
      </c>
      <c r="E1475" s="31" t="s">
        <v>244</v>
      </c>
      <c r="F1475" s="31" t="s">
        <v>435</v>
      </c>
      <c r="G1475" s="110">
        <v>6</v>
      </c>
      <c r="I1475" s="30">
        <v>9</v>
      </c>
      <c r="J1475" s="110">
        <v>1</v>
      </c>
      <c r="M1475" s="30">
        <v>0</v>
      </c>
      <c r="N1475" s="110">
        <v>9</v>
      </c>
      <c r="P1475" s="121" t="s">
        <v>431</v>
      </c>
      <c r="W1475" s="122">
        <v>6.5000000000000002E-2</v>
      </c>
      <c r="X1475" t="s">
        <v>608</v>
      </c>
      <c r="AA1475" t="s">
        <v>434</v>
      </c>
    </row>
    <row r="1476" spans="2:27" ht="15" customHeight="1" x14ac:dyDescent="0.25">
      <c r="B1476" t="s">
        <v>261</v>
      </c>
      <c r="C1476" s="54" t="s">
        <v>442</v>
      </c>
      <c r="E1476" s="31" t="s">
        <v>244</v>
      </c>
      <c r="F1476" s="31" t="s">
        <v>436</v>
      </c>
      <c r="G1476" s="110">
        <v>5</v>
      </c>
      <c r="I1476" s="30">
        <v>11</v>
      </c>
      <c r="J1476" s="110">
        <v>0</v>
      </c>
      <c r="M1476" s="30">
        <v>0</v>
      </c>
      <c r="N1476" s="110">
        <v>10</v>
      </c>
      <c r="P1476" s="121" t="s">
        <v>431</v>
      </c>
      <c r="W1476" s="122">
        <v>6.5000000000000002E-2</v>
      </c>
      <c r="X1476" t="s">
        <v>608</v>
      </c>
      <c r="AA1476" t="s">
        <v>434</v>
      </c>
    </row>
    <row r="1477" spans="2:27" ht="15" customHeight="1" x14ac:dyDescent="0.25">
      <c r="B1477" t="s">
        <v>261</v>
      </c>
      <c r="C1477" s="54" t="s">
        <v>443</v>
      </c>
      <c r="E1477" s="31" t="s">
        <v>244</v>
      </c>
      <c r="F1477" s="31" t="s">
        <v>433</v>
      </c>
      <c r="G1477" s="110">
        <v>27</v>
      </c>
      <c r="I1477" s="30">
        <v>35</v>
      </c>
      <c r="J1477" s="110">
        <v>2</v>
      </c>
      <c r="M1477" s="30">
        <v>0</v>
      </c>
      <c r="N1477" s="110">
        <v>32</v>
      </c>
      <c r="P1477" s="121" t="s">
        <v>431</v>
      </c>
      <c r="W1477" s="122">
        <v>6.5000000000000002E-2</v>
      </c>
      <c r="X1477" t="s">
        <v>608</v>
      </c>
      <c r="AA1477" t="s">
        <v>434</v>
      </c>
    </row>
    <row r="1478" spans="2:27" ht="15" customHeight="1" x14ac:dyDescent="0.25">
      <c r="B1478" t="s">
        <v>261</v>
      </c>
      <c r="C1478" s="54" t="s">
        <v>443</v>
      </c>
      <c r="E1478" s="31" t="s">
        <v>244</v>
      </c>
      <c r="F1478" s="31" t="s">
        <v>435</v>
      </c>
      <c r="G1478" s="110">
        <v>27</v>
      </c>
      <c r="I1478" s="30">
        <v>38</v>
      </c>
      <c r="J1478" s="110">
        <v>2</v>
      </c>
      <c r="M1478" s="30">
        <v>0</v>
      </c>
      <c r="N1478" s="110">
        <v>35</v>
      </c>
      <c r="P1478" s="121" t="s">
        <v>431</v>
      </c>
      <c r="W1478" s="122">
        <v>6.5000000000000002E-2</v>
      </c>
      <c r="X1478" t="s">
        <v>608</v>
      </c>
      <c r="AA1478" t="s">
        <v>434</v>
      </c>
    </row>
    <row r="1479" spans="2:27" ht="15" customHeight="1" x14ac:dyDescent="0.25">
      <c r="B1479" t="s">
        <v>261</v>
      </c>
      <c r="C1479" s="54" t="s">
        <v>443</v>
      </c>
      <c r="E1479" s="31" t="s">
        <v>244</v>
      </c>
      <c r="F1479" s="31" t="s">
        <v>436</v>
      </c>
      <c r="G1479" s="110">
        <v>27</v>
      </c>
      <c r="I1479" s="30">
        <v>41</v>
      </c>
      <c r="J1479" s="110">
        <v>3</v>
      </c>
      <c r="M1479" s="30">
        <v>0</v>
      </c>
      <c r="N1479" s="110">
        <v>36</v>
      </c>
      <c r="P1479" s="121" t="s">
        <v>431</v>
      </c>
      <c r="W1479" s="122">
        <v>6.5000000000000002E-2</v>
      </c>
      <c r="X1479" t="s">
        <v>608</v>
      </c>
      <c r="AA1479" t="s">
        <v>434</v>
      </c>
    </row>
    <row r="1480" spans="2:27" ht="15" hidden="1" customHeight="1" x14ac:dyDescent="0.25">
      <c r="B1480" t="s">
        <v>150</v>
      </c>
      <c r="C1480" s="5" t="s">
        <v>266</v>
      </c>
      <c r="E1480" s="31" t="s">
        <v>244</v>
      </c>
      <c r="F1480" s="31" t="s">
        <v>433</v>
      </c>
      <c r="G1480" s="110">
        <v>9</v>
      </c>
      <c r="I1480" s="30">
        <v>11</v>
      </c>
      <c r="J1480" s="110">
        <v>1</v>
      </c>
      <c r="L1480" s="110">
        <v>0</v>
      </c>
      <c r="M1480" s="30">
        <v>0</v>
      </c>
      <c r="N1480" s="110">
        <v>10</v>
      </c>
      <c r="P1480" s="121" t="s">
        <v>431</v>
      </c>
      <c r="W1480" s="122">
        <v>2.5000000000000001E-2</v>
      </c>
      <c r="X1480" t="s">
        <v>603</v>
      </c>
      <c r="AA1480" t="s">
        <v>434</v>
      </c>
    </row>
    <row r="1481" spans="2:27" ht="15" hidden="1" customHeight="1" x14ac:dyDescent="0.25">
      <c r="B1481" t="s">
        <v>150</v>
      </c>
      <c r="C1481" s="5" t="s">
        <v>266</v>
      </c>
      <c r="E1481" s="31" t="s">
        <v>244</v>
      </c>
      <c r="F1481" s="31" t="s">
        <v>435</v>
      </c>
      <c r="G1481" s="110">
        <v>8</v>
      </c>
      <c r="I1481" s="30">
        <v>11</v>
      </c>
      <c r="J1481" s="110">
        <v>1</v>
      </c>
      <c r="L1481" s="110">
        <v>0</v>
      </c>
      <c r="M1481" s="30">
        <v>0</v>
      </c>
      <c r="N1481" s="110">
        <v>10</v>
      </c>
      <c r="P1481" s="121" t="s">
        <v>431</v>
      </c>
      <c r="W1481" s="122">
        <v>2.5000000000000001E-2</v>
      </c>
      <c r="X1481" t="s">
        <v>603</v>
      </c>
      <c r="AA1481" t="s">
        <v>434</v>
      </c>
    </row>
    <row r="1482" spans="2:27" ht="15" hidden="1" customHeight="1" x14ac:dyDescent="0.25">
      <c r="B1482" t="s">
        <v>150</v>
      </c>
      <c r="C1482" s="5" t="s">
        <v>266</v>
      </c>
      <c r="E1482" s="31" t="s">
        <v>244</v>
      </c>
      <c r="F1482" s="31" t="s">
        <v>436</v>
      </c>
      <c r="G1482" s="110">
        <v>8</v>
      </c>
      <c r="I1482" s="30">
        <v>11</v>
      </c>
      <c r="J1482" s="110">
        <v>1</v>
      </c>
      <c r="L1482" s="110">
        <v>0</v>
      </c>
      <c r="M1482" s="30">
        <v>0</v>
      </c>
      <c r="N1482" s="110">
        <v>9</v>
      </c>
      <c r="P1482" s="121" t="s">
        <v>431</v>
      </c>
      <c r="W1482" s="122">
        <v>2.5000000000000001E-2</v>
      </c>
      <c r="X1482" t="s">
        <v>603</v>
      </c>
      <c r="AA1482" t="s">
        <v>434</v>
      </c>
    </row>
    <row r="1483" spans="2:27" s="98" customFormat="1" ht="15" hidden="1" customHeight="1" x14ac:dyDescent="0.25">
      <c r="B1483" t="s">
        <v>169</v>
      </c>
      <c r="C1483" s="97" t="s">
        <v>432</v>
      </c>
      <c r="E1483" s="97" t="s">
        <v>305</v>
      </c>
      <c r="F1483" s="97" t="s">
        <v>433</v>
      </c>
      <c r="G1483" s="110">
        <v>287</v>
      </c>
      <c r="I1483" s="100">
        <v>160</v>
      </c>
      <c r="J1483" s="110">
        <v>11</v>
      </c>
      <c r="K1483" s="30">
        <v>166</v>
      </c>
      <c r="L1483" s="110">
        <v>9</v>
      </c>
      <c r="M1483" s="30">
        <v>-38</v>
      </c>
      <c r="N1483" s="110">
        <v>3</v>
      </c>
      <c r="O1483" s="30">
        <v>0</v>
      </c>
      <c r="P1483" s="121" t="s">
        <v>431</v>
      </c>
      <c r="Q1483" s="106"/>
      <c r="R1483" s="104"/>
      <c r="S1483" s="104"/>
      <c r="T1483" s="105"/>
      <c r="U1483" s="105"/>
      <c r="V1483" s="99"/>
      <c r="W1483" s="99"/>
      <c r="AA1483" s="98" t="s">
        <v>434</v>
      </c>
    </row>
    <row r="1484" spans="2:27" ht="15" hidden="1" customHeight="1" x14ac:dyDescent="0.25">
      <c r="B1484" t="s">
        <v>169</v>
      </c>
      <c r="C1484" s="31" t="s">
        <v>432</v>
      </c>
      <c r="E1484" s="31" t="s">
        <v>305</v>
      </c>
      <c r="F1484" s="31" t="s">
        <v>435</v>
      </c>
      <c r="G1484" s="110">
        <v>266</v>
      </c>
      <c r="I1484" s="30">
        <v>151</v>
      </c>
      <c r="J1484" s="110">
        <v>10</v>
      </c>
      <c r="K1484" s="30">
        <v>148</v>
      </c>
      <c r="L1484" s="110">
        <v>12</v>
      </c>
      <c r="M1484" s="30">
        <v>-31</v>
      </c>
      <c r="N1484" s="110">
        <v>2</v>
      </c>
      <c r="O1484" s="30">
        <v>0</v>
      </c>
      <c r="P1484" s="121" t="s">
        <v>431</v>
      </c>
      <c r="W1484" s="12"/>
      <c r="X1484"/>
      <c r="AA1484" t="s">
        <v>434</v>
      </c>
    </row>
    <row r="1485" spans="2:27" ht="15" hidden="1" customHeight="1" x14ac:dyDescent="0.25">
      <c r="B1485" t="s">
        <v>169</v>
      </c>
      <c r="C1485" s="31" t="s">
        <v>432</v>
      </c>
      <c r="E1485" s="31" t="s">
        <v>305</v>
      </c>
      <c r="F1485" s="31" t="s">
        <v>436</v>
      </c>
      <c r="G1485" s="110">
        <v>281</v>
      </c>
      <c r="I1485" s="30">
        <v>154</v>
      </c>
      <c r="J1485" s="110">
        <v>10</v>
      </c>
      <c r="K1485" s="30">
        <v>159</v>
      </c>
      <c r="L1485" s="110">
        <v>13</v>
      </c>
      <c r="M1485" s="30">
        <v>-39</v>
      </c>
      <c r="N1485" s="110">
        <v>1</v>
      </c>
      <c r="O1485" s="30">
        <v>0</v>
      </c>
      <c r="P1485" s="121" t="s">
        <v>431</v>
      </c>
      <c r="W1485" s="12"/>
      <c r="X1485"/>
      <c r="AA1485" t="s">
        <v>434</v>
      </c>
    </row>
    <row r="1486" spans="2:27" ht="15" hidden="1" customHeight="1" x14ac:dyDescent="0.25">
      <c r="B1486" t="s">
        <v>40</v>
      </c>
      <c r="C1486" s="31" t="s">
        <v>437</v>
      </c>
      <c r="E1486" s="31" t="s">
        <v>305</v>
      </c>
      <c r="F1486" s="31" t="s">
        <v>433</v>
      </c>
      <c r="G1486" s="110">
        <v>9</v>
      </c>
      <c r="I1486" s="30">
        <v>261</v>
      </c>
      <c r="J1486" s="110">
        <v>0</v>
      </c>
      <c r="M1486" s="30">
        <v>0</v>
      </c>
      <c r="N1486" s="110">
        <v>261</v>
      </c>
      <c r="P1486" s="121" t="s">
        <v>431</v>
      </c>
      <c r="W1486" s="12"/>
      <c r="X1486"/>
      <c r="AA1486" t="s">
        <v>434</v>
      </c>
    </row>
    <row r="1487" spans="2:27" ht="15" hidden="1" customHeight="1" x14ac:dyDescent="0.25">
      <c r="B1487" t="s">
        <v>40</v>
      </c>
      <c r="C1487" s="31" t="s">
        <v>437</v>
      </c>
      <c r="E1487" s="31" t="s">
        <v>305</v>
      </c>
      <c r="F1487" s="31" t="s">
        <v>435</v>
      </c>
      <c r="G1487" s="110">
        <v>13</v>
      </c>
      <c r="I1487" s="30">
        <v>258</v>
      </c>
      <c r="J1487" s="110">
        <v>0</v>
      </c>
      <c r="M1487" s="30">
        <v>0</v>
      </c>
      <c r="N1487" s="110">
        <v>258</v>
      </c>
      <c r="P1487" s="121" t="s">
        <v>431</v>
      </c>
      <c r="W1487" s="12"/>
      <c r="X1487"/>
      <c r="AA1487" t="s">
        <v>434</v>
      </c>
    </row>
    <row r="1488" spans="2:27" ht="15" hidden="1" customHeight="1" x14ac:dyDescent="0.25">
      <c r="B1488" t="s">
        <v>40</v>
      </c>
      <c r="C1488" s="31" t="s">
        <v>437</v>
      </c>
      <c r="E1488" s="31" t="s">
        <v>305</v>
      </c>
      <c r="F1488" s="31" t="s">
        <v>436</v>
      </c>
      <c r="G1488" s="110">
        <v>13</v>
      </c>
      <c r="I1488" s="30">
        <v>295</v>
      </c>
      <c r="J1488" s="110">
        <v>0</v>
      </c>
      <c r="M1488" s="30">
        <v>0</v>
      </c>
      <c r="N1488" s="110">
        <v>295</v>
      </c>
      <c r="P1488" s="121" t="s">
        <v>431</v>
      </c>
      <c r="W1488" s="12"/>
      <c r="X1488"/>
      <c r="AA1488" t="s">
        <v>434</v>
      </c>
    </row>
    <row r="1489" spans="2:27" ht="15" hidden="1" customHeight="1" x14ac:dyDescent="0.25">
      <c r="B1489" t="s">
        <v>40</v>
      </c>
      <c r="C1489" s="31" t="s">
        <v>438</v>
      </c>
      <c r="E1489" s="31" t="s">
        <v>305</v>
      </c>
      <c r="F1489" s="31" t="s">
        <v>433</v>
      </c>
      <c r="G1489" s="110">
        <v>142</v>
      </c>
      <c r="I1489" s="30">
        <v>698</v>
      </c>
      <c r="J1489" s="110">
        <v>9</v>
      </c>
      <c r="K1489" s="30">
        <v>2</v>
      </c>
      <c r="M1489" s="30">
        <v>0</v>
      </c>
      <c r="N1489" s="110">
        <v>678</v>
      </c>
      <c r="O1489" s="30">
        <v>9</v>
      </c>
      <c r="P1489" s="121" t="s">
        <v>431</v>
      </c>
      <c r="W1489" s="12"/>
      <c r="X1489"/>
      <c r="AA1489" t="s">
        <v>434</v>
      </c>
    </row>
    <row r="1490" spans="2:27" ht="15" hidden="1" customHeight="1" x14ac:dyDescent="0.25">
      <c r="B1490" t="s">
        <v>40</v>
      </c>
      <c r="C1490" s="31" t="s">
        <v>438</v>
      </c>
      <c r="E1490" s="31" t="s">
        <v>305</v>
      </c>
      <c r="F1490" s="31" t="s">
        <v>435</v>
      </c>
      <c r="G1490" s="110">
        <v>154</v>
      </c>
      <c r="I1490" s="30">
        <v>706</v>
      </c>
      <c r="J1490" s="110">
        <v>10</v>
      </c>
      <c r="K1490" s="30">
        <v>2</v>
      </c>
      <c r="M1490" s="30">
        <v>0</v>
      </c>
      <c r="N1490" s="110">
        <v>686</v>
      </c>
      <c r="O1490" s="30">
        <v>9</v>
      </c>
      <c r="P1490" s="121" t="s">
        <v>431</v>
      </c>
      <c r="W1490" s="12"/>
      <c r="X1490"/>
      <c r="AA1490" t="s">
        <v>434</v>
      </c>
    </row>
    <row r="1491" spans="2:27" ht="15" hidden="1" customHeight="1" x14ac:dyDescent="0.25">
      <c r="B1491" t="s">
        <v>40</v>
      </c>
      <c r="C1491" s="31" t="s">
        <v>438</v>
      </c>
      <c r="E1491" s="31" t="s">
        <v>305</v>
      </c>
      <c r="F1491" s="31" t="s">
        <v>436</v>
      </c>
      <c r="G1491" s="110">
        <v>139</v>
      </c>
      <c r="I1491" s="30">
        <v>960</v>
      </c>
      <c r="J1491" s="110">
        <v>9</v>
      </c>
      <c r="K1491" s="30">
        <v>2</v>
      </c>
      <c r="M1491" s="30">
        <v>-1</v>
      </c>
      <c r="N1491" s="110">
        <v>942</v>
      </c>
      <c r="O1491" s="30">
        <v>8</v>
      </c>
      <c r="P1491" s="121" t="s">
        <v>431</v>
      </c>
      <c r="W1491" s="12"/>
      <c r="X1491"/>
      <c r="AA1491" t="s">
        <v>434</v>
      </c>
    </row>
    <row r="1492" spans="2:27" ht="15" hidden="1" customHeight="1" x14ac:dyDescent="0.25">
      <c r="B1492" t="s">
        <v>40</v>
      </c>
      <c r="C1492" s="31" t="s">
        <v>439</v>
      </c>
      <c r="E1492" s="31" t="s">
        <v>305</v>
      </c>
      <c r="F1492" s="31" t="s">
        <v>433</v>
      </c>
      <c r="G1492" s="110">
        <v>0</v>
      </c>
      <c r="I1492" s="30">
        <v>4</v>
      </c>
      <c r="M1492" s="30">
        <v>0</v>
      </c>
      <c r="N1492" s="110">
        <v>4</v>
      </c>
      <c r="P1492" s="121" t="s">
        <v>431</v>
      </c>
      <c r="W1492" s="12"/>
      <c r="X1492"/>
      <c r="AA1492" t="s">
        <v>434</v>
      </c>
    </row>
    <row r="1493" spans="2:27" ht="15" hidden="1" customHeight="1" x14ac:dyDescent="0.25">
      <c r="B1493" t="s">
        <v>40</v>
      </c>
      <c r="C1493" s="31" t="s">
        <v>439</v>
      </c>
      <c r="E1493" s="31" t="s">
        <v>305</v>
      </c>
      <c r="F1493" s="31" t="s">
        <v>435</v>
      </c>
      <c r="G1493" s="110">
        <v>0</v>
      </c>
      <c r="I1493" s="30">
        <v>3</v>
      </c>
      <c r="M1493" s="30">
        <v>0</v>
      </c>
      <c r="N1493" s="110">
        <v>3</v>
      </c>
      <c r="P1493" s="121" t="s">
        <v>431</v>
      </c>
      <c r="W1493" s="12"/>
      <c r="X1493"/>
      <c r="AA1493" t="s">
        <v>434</v>
      </c>
    </row>
    <row r="1494" spans="2:27" ht="15" hidden="1" customHeight="1" x14ac:dyDescent="0.25">
      <c r="B1494" t="s">
        <v>40</v>
      </c>
      <c r="C1494" s="31" t="s">
        <v>439</v>
      </c>
      <c r="E1494" s="31" t="s">
        <v>305</v>
      </c>
      <c r="F1494" s="31" t="s">
        <v>436</v>
      </c>
      <c r="G1494" s="110">
        <v>0</v>
      </c>
      <c r="I1494" s="30">
        <v>6</v>
      </c>
      <c r="M1494" s="30">
        <v>0</v>
      </c>
      <c r="N1494" s="110">
        <v>6</v>
      </c>
      <c r="P1494" s="121" t="s">
        <v>431</v>
      </c>
      <c r="W1494" s="12"/>
      <c r="X1494"/>
      <c r="AA1494" t="s">
        <v>434</v>
      </c>
    </row>
    <row r="1495" spans="2:27" ht="15" hidden="1" customHeight="1" x14ac:dyDescent="0.25">
      <c r="B1495" t="s">
        <v>40</v>
      </c>
      <c r="C1495" s="31" t="s">
        <v>440</v>
      </c>
      <c r="E1495" s="31" t="s">
        <v>305</v>
      </c>
      <c r="F1495" s="31" t="s">
        <v>433</v>
      </c>
      <c r="G1495" s="110">
        <v>116</v>
      </c>
      <c r="I1495" s="30">
        <v>156</v>
      </c>
      <c r="J1495" s="110">
        <v>3</v>
      </c>
      <c r="M1495" s="30">
        <v>0</v>
      </c>
      <c r="N1495" s="110">
        <v>152</v>
      </c>
      <c r="O1495" s="30">
        <v>1</v>
      </c>
      <c r="P1495" s="121" t="s">
        <v>431</v>
      </c>
      <c r="W1495" s="12"/>
      <c r="X1495"/>
      <c r="AA1495" t="s">
        <v>434</v>
      </c>
    </row>
    <row r="1496" spans="2:27" ht="15" hidden="1" customHeight="1" x14ac:dyDescent="0.25">
      <c r="B1496" t="s">
        <v>40</v>
      </c>
      <c r="C1496" s="31" t="s">
        <v>440</v>
      </c>
      <c r="E1496" s="31" t="s">
        <v>305</v>
      </c>
      <c r="F1496" s="31" t="s">
        <v>435</v>
      </c>
      <c r="G1496" s="110">
        <v>115</v>
      </c>
      <c r="I1496" s="30">
        <v>146</v>
      </c>
      <c r="J1496" s="110">
        <v>3</v>
      </c>
      <c r="M1496" s="30">
        <v>0</v>
      </c>
      <c r="N1496" s="110">
        <v>142</v>
      </c>
      <c r="O1496" s="30">
        <v>1</v>
      </c>
      <c r="P1496" s="121" t="s">
        <v>431</v>
      </c>
      <c r="W1496" s="12"/>
      <c r="X1496"/>
      <c r="AA1496" t="s">
        <v>434</v>
      </c>
    </row>
    <row r="1497" spans="2:27" ht="15" hidden="1" customHeight="1" x14ac:dyDescent="0.25">
      <c r="B1497" t="s">
        <v>40</v>
      </c>
      <c r="C1497" s="31" t="s">
        <v>440</v>
      </c>
      <c r="E1497" s="31" t="s">
        <v>305</v>
      </c>
      <c r="F1497" s="31" t="s">
        <v>436</v>
      </c>
      <c r="G1497" s="110">
        <v>131</v>
      </c>
      <c r="I1497" s="30">
        <v>155</v>
      </c>
      <c r="J1497" s="110">
        <v>3</v>
      </c>
      <c r="M1497" s="30">
        <v>0</v>
      </c>
      <c r="N1497" s="110">
        <v>151</v>
      </c>
      <c r="O1497" s="30">
        <v>1</v>
      </c>
      <c r="P1497" s="121" t="s">
        <v>431</v>
      </c>
      <c r="W1497" s="12"/>
      <c r="X1497"/>
      <c r="AA1497" t="s">
        <v>434</v>
      </c>
    </row>
    <row r="1498" spans="2:27" ht="15" hidden="1" customHeight="1" x14ac:dyDescent="0.25">
      <c r="B1498" t="s">
        <v>40</v>
      </c>
      <c r="C1498" s="31" t="s">
        <v>441</v>
      </c>
      <c r="E1498" s="31" t="s">
        <v>305</v>
      </c>
      <c r="F1498" s="31" t="s">
        <v>433</v>
      </c>
      <c r="G1498" s="110">
        <v>90</v>
      </c>
      <c r="I1498" s="30">
        <v>153</v>
      </c>
      <c r="J1498" s="110">
        <v>2</v>
      </c>
      <c r="M1498" s="30">
        <v>-71</v>
      </c>
      <c r="N1498" s="110">
        <v>150</v>
      </c>
      <c r="O1498" s="30">
        <v>71</v>
      </c>
      <c r="P1498" s="121" t="s">
        <v>431</v>
      </c>
      <c r="W1498" s="12"/>
      <c r="X1498"/>
      <c r="AA1498" t="s">
        <v>434</v>
      </c>
    </row>
    <row r="1499" spans="2:27" ht="15" hidden="1" customHeight="1" x14ac:dyDescent="0.25">
      <c r="B1499" t="s">
        <v>40</v>
      </c>
      <c r="C1499" s="31" t="s">
        <v>441</v>
      </c>
      <c r="E1499" s="31" t="s">
        <v>305</v>
      </c>
      <c r="F1499" s="31" t="s">
        <v>435</v>
      </c>
      <c r="G1499" s="110">
        <v>90</v>
      </c>
      <c r="I1499" s="30">
        <v>157</v>
      </c>
      <c r="J1499" s="110">
        <v>2</v>
      </c>
      <c r="M1499" s="30">
        <v>0</v>
      </c>
      <c r="N1499" s="110">
        <v>70</v>
      </c>
      <c r="O1499" s="30">
        <v>85</v>
      </c>
      <c r="P1499" s="121" t="s">
        <v>431</v>
      </c>
      <c r="W1499" s="12"/>
      <c r="X1499"/>
      <c r="AA1499" t="s">
        <v>434</v>
      </c>
    </row>
    <row r="1500" spans="2:27" ht="15" hidden="1" customHeight="1" x14ac:dyDescent="0.25">
      <c r="B1500" t="s">
        <v>40</v>
      </c>
      <c r="C1500" s="31" t="s">
        <v>441</v>
      </c>
      <c r="E1500" s="31" t="s">
        <v>305</v>
      </c>
      <c r="F1500" s="31" t="s">
        <v>436</v>
      </c>
      <c r="G1500" s="110">
        <v>92</v>
      </c>
      <c r="I1500" s="30">
        <v>156</v>
      </c>
      <c r="J1500" s="110">
        <v>2</v>
      </c>
      <c r="M1500" s="30">
        <v>0</v>
      </c>
      <c r="N1500" s="110">
        <v>71</v>
      </c>
      <c r="O1500" s="30">
        <v>83</v>
      </c>
      <c r="P1500" s="121" t="s">
        <v>431</v>
      </c>
      <c r="W1500" s="12"/>
      <c r="X1500"/>
      <c r="AA1500" t="s">
        <v>434</v>
      </c>
    </row>
    <row r="1501" spans="2:27" ht="15" customHeight="1" x14ac:dyDescent="0.25">
      <c r="B1501" t="s">
        <v>261</v>
      </c>
      <c r="C1501" s="54" t="s">
        <v>442</v>
      </c>
      <c r="E1501" s="31" t="s">
        <v>305</v>
      </c>
      <c r="F1501" s="31" t="s">
        <v>433</v>
      </c>
      <c r="G1501" s="110">
        <v>83</v>
      </c>
      <c r="I1501" s="30">
        <v>109</v>
      </c>
      <c r="M1501" s="30">
        <v>0</v>
      </c>
      <c r="N1501" s="110">
        <v>109</v>
      </c>
      <c r="O1501" s="30">
        <v>0</v>
      </c>
      <c r="P1501" s="121" t="s">
        <v>431</v>
      </c>
      <c r="W1501" s="122">
        <v>6.5000000000000002E-2</v>
      </c>
      <c r="X1501" t="s">
        <v>608</v>
      </c>
      <c r="AA1501" t="s">
        <v>434</v>
      </c>
    </row>
    <row r="1502" spans="2:27" ht="15" customHeight="1" x14ac:dyDescent="0.25">
      <c r="B1502" t="s">
        <v>261</v>
      </c>
      <c r="C1502" s="54" t="s">
        <v>442</v>
      </c>
      <c r="E1502" s="31" t="s">
        <v>305</v>
      </c>
      <c r="F1502" s="31" t="s">
        <v>435</v>
      </c>
      <c r="G1502" s="110">
        <v>83</v>
      </c>
      <c r="I1502" s="30">
        <v>116</v>
      </c>
      <c r="M1502" s="30">
        <v>0</v>
      </c>
      <c r="N1502" s="110">
        <v>116</v>
      </c>
      <c r="O1502" s="30">
        <v>0</v>
      </c>
      <c r="P1502" s="121" t="s">
        <v>431</v>
      </c>
      <c r="W1502" s="122">
        <v>6.5000000000000002E-2</v>
      </c>
      <c r="X1502" t="s">
        <v>608</v>
      </c>
      <c r="AA1502" t="s">
        <v>434</v>
      </c>
    </row>
    <row r="1503" spans="2:27" ht="15" customHeight="1" x14ac:dyDescent="0.25">
      <c r="B1503" t="s">
        <v>261</v>
      </c>
      <c r="C1503" s="54" t="s">
        <v>442</v>
      </c>
      <c r="E1503" s="31" t="s">
        <v>305</v>
      </c>
      <c r="F1503" s="31" t="s">
        <v>436</v>
      </c>
      <c r="G1503" s="110">
        <v>80</v>
      </c>
      <c r="I1503" s="30">
        <v>113</v>
      </c>
      <c r="M1503" s="30">
        <v>0</v>
      </c>
      <c r="N1503" s="110">
        <v>113</v>
      </c>
      <c r="O1503" s="30">
        <v>0</v>
      </c>
      <c r="P1503" s="121" t="s">
        <v>431</v>
      </c>
      <c r="W1503" s="122">
        <v>6.5000000000000002E-2</v>
      </c>
      <c r="X1503" t="s">
        <v>608</v>
      </c>
      <c r="AA1503" t="s">
        <v>434</v>
      </c>
    </row>
    <row r="1504" spans="2:27" ht="15" customHeight="1" x14ac:dyDescent="0.25">
      <c r="B1504" t="s">
        <v>261</v>
      </c>
      <c r="C1504" s="54" t="s">
        <v>443</v>
      </c>
      <c r="E1504" s="31" t="s">
        <v>305</v>
      </c>
      <c r="F1504" s="31" t="s">
        <v>433</v>
      </c>
      <c r="G1504" s="110">
        <v>173</v>
      </c>
      <c r="I1504" s="30">
        <v>267</v>
      </c>
      <c r="M1504" s="30">
        <v>0</v>
      </c>
      <c r="N1504" s="110">
        <v>252</v>
      </c>
      <c r="O1504" s="30">
        <v>15</v>
      </c>
      <c r="P1504" s="121" t="s">
        <v>431</v>
      </c>
      <c r="W1504" s="122">
        <v>6.5000000000000002E-2</v>
      </c>
      <c r="X1504" t="s">
        <v>608</v>
      </c>
      <c r="AA1504" t="s">
        <v>434</v>
      </c>
    </row>
    <row r="1505" spans="2:27" ht="15" customHeight="1" x14ac:dyDescent="0.25">
      <c r="B1505" t="s">
        <v>261</v>
      </c>
      <c r="C1505" s="54" t="s">
        <v>443</v>
      </c>
      <c r="E1505" s="31" t="s">
        <v>305</v>
      </c>
      <c r="F1505" s="31" t="s">
        <v>435</v>
      </c>
      <c r="G1505" s="110">
        <v>179</v>
      </c>
      <c r="I1505" s="30">
        <v>259</v>
      </c>
      <c r="M1505" s="30">
        <v>0</v>
      </c>
      <c r="N1505" s="110">
        <v>244</v>
      </c>
      <c r="O1505" s="30">
        <v>15</v>
      </c>
      <c r="P1505" s="121" t="s">
        <v>431</v>
      </c>
      <c r="W1505" s="122">
        <v>6.5000000000000002E-2</v>
      </c>
      <c r="X1505" t="s">
        <v>608</v>
      </c>
      <c r="AA1505" t="s">
        <v>434</v>
      </c>
    </row>
    <row r="1506" spans="2:27" ht="15" customHeight="1" x14ac:dyDescent="0.25">
      <c r="B1506" t="s">
        <v>261</v>
      </c>
      <c r="C1506" s="54" t="s">
        <v>443</v>
      </c>
      <c r="E1506" s="31" t="s">
        <v>305</v>
      </c>
      <c r="F1506" s="31" t="s">
        <v>436</v>
      </c>
      <c r="G1506" s="110">
        <v>172</v>
      </c>
      <c r="I1506" s="30">
        <v>266</v>
      </c>
      <c r="M1506" s="30">
        <v>0</v>
      </c>
      <c r="N1506" s="110">
        <v>251</v>
      </c>
      <c r="O1506" s="30">
        <v>15</v>
      </c>
      <c r="P1506" s="121" t="s">
        <v>431</v>
      </c>
      <c r="W1506" s="122">
        <v>6.5000000000000002E-2</v>
      </c>
      <c r="X1506" t="s">
        <v>608</v>
      </c>
      <c r="AA1506" t="s">
        <v>434</v>
      </c>
    </row>
    <row r="1507" spans="2:27" ht="15" hidden="1" customHeight="1" x14ac:dyDescent="0.25">
      <c r="B1507" t="s">
        <v>150</v>
      </c>
      <c r="C1507" s="5" t="s">
        <v>266</v>
      </c>
      <c r="E1507" s="31" t="s">
        <v>305</v>
      </c>
      <c r="F1507" s="31" t="s">
        <v>433</v>
      </c>
      <c r="G1507" s="110">
        <v>107</v>
      </c>
      <c r="I1507" s="30">
        <v>122</v>
      </c>
      <c r="J1507" s="110">
        <v>2</v>
      </c>
      <c r="M1507" s="30">
        <v>0</v>
      </c>
      <c r="N1507" s="110">
        <v>109</v>
      </c>
      <c r="P1507" s="121" t="s">
        <v>431</v>
      </c>
      <c r="W1507" s="122">
        <v>2.5000000000000001E-2</v>
      </c>
      <c r="X1507" t="s">
        <v>603</v>
      </c>
      <c r="AA1507" t="s">
        <v>434</v>
      </c>
    </row>
    <row r="1508" spans="2:27" ht="15" hidden="1" customHeight="1" x14ac:dyDescent="0.25">
      <c r="B1508" t="s">
        <v>150</v>
      </c>
      <c r="C1508" s="5" t="s">
        <v>266</v>
      </c>
      <c r="E1508" s="31" t="s">
        <v>305</v>
      </c>
      <c r="F1508" s="31" t="s">
        <v>435</v>
      </c>
      <c r="G1508" s="110">
        <v>97</v>
      </c>
      <c r="I1508" s="30">
        <v>114</v>
      </c>
      <c r="J1508" s="110">
        <v>2</v>
      </c>
      <c r="M1508" s="30">
        <v>-1</v>
      </c>
      <c r="N1508" s="110">
        <v>101</v>
      </c>
      <c r="P1508" s="121" t="s">
        <v>431</v>
      </c>
      <c r="W1508" s="122">
        <v>2.5000000000000001E-2</v>
      </c>
      <c r="X1508" t="s">
        <v>603</v>
      </c>
      <c r="AA1508" t="s">
        <v>434</v>
      </c>
    </row>
    <row r="1509" spans="2:27" ht="15" hidden="1" customHeight="1" x14ac:dyDescent="0.25">
      <c r="B1509" t="s">
        <v>150</v>
      </c>
      <c r="C1509" s="5" t="s">
        <v>266</v>
      </c>
      <c r="E1509" s="31" t="s">
        <v>305</v>
      </c>
      <c r="F1509" s="31" t="s">
        <v>436</v>
      </c>
      <c r="G1509" s="110">
        <v>86</v>
      </c>
      <c r="I1509" s="30">
        <v>96</v>
      </c>
      <c r="J1509" s="110">
        <v>2</v>
      </c>
      <c r="M1509" s="30">
        <v>-1</v>
      </c>
      <c r="N1509" s="110">
        <v>86</v>
      </c>
      <c r="P1509" s="121" t="s">
        <v>431</v>
      </c>
      <c r="W1509" s="122">
        <v>2.5000000000000001E-2</v>
      </c>
      <c r="X1509" t="s">
        <v>603</v>
      </c>
      <c r="AA1509" t="s">
        <v>434</v>
      </c>
    </row>
    <row r="1510" spans="2:27" s="98" customFormat="1" ht="15" hidden="1" customHeight="1" x14ac:dyDescent="0.25">
      <c r="B1510" t="s">
        <v>169</v>
      </c>
      <c r="C1510" s="97" t="s">
        <v>432</v>
      </c>
      <c r="E1510" s="97" t="s">
        <v>190</v>
      </c>
      <c r="F1510" s="97" t="s">
        <v>433</v>
      </c>
      <c r="G1510" s="110">
        <v>108</v>
      </c>
      <c r="I1510" s="100">
        <v>47</v>
      </c>
      <c r="J1510" s="110">
        <v>2</v>
      </c>
      <c r="K1510" s="30">
        <v>63</v>
      </c>
      <c r="L1510" s="108"/>
      <c r="M1510" s="30">
        <v>-20</v>
      </c>
      <c r="N1510" s="110">
        <v>1</v>
      </c>
      <c r="P1510" s="121" t="s">
        <v>431</v>
      </c>
      <c r="Q1510" s="106"/>
      <c r="R1510" s="104"/>
      <c r="S1510" s="104"/>
      <c r="T1510" s="105"/>
      <c r="U1510" s="105"/>
      <c r="V1510" s="99"/>
      <c r="W1510" s="99"/>
      <c r="AA1510" s="98" t="s">
        <v>434</v>
      </c>
    </row>
    <row r="1511" spans="2:27" ht="15" hidden="1" customHeight="1" x14ac:dyDescent="0.25">
      <c r="B1511" t="s">
        <v>169</v>
      </c>
      <c r="C1511" s="31" t="s">
        <v>432</v>
      </c>
      <c r="E1511" s="31" t="s">
        <v>190</v>
      </c>
      <c r="F1511" s="31" t="s">
        <v>435</v>
      </c>
      <c r="G1511" s="110">
        <v>148</v>
      </c>
      <c r="I1511" s="30">
        <v>63</v>
      </c>
      <c r="J1511" s="110">
        <v>2</v>
      </c>
      <c r="K1511" s="30">
        <v>62</v>
      </c>
      <c r="M1511" s="30">
        <v>-4</v>
      </c>
      <c r="N1511" s="110">
        <v>1</v>
      </c>
      <c r="P1511" s="121" t="s">
        <v>431</v>
      </c>
      <c r="W1511" s="12"/>
      <c r="X1511"/>
      <c r="AA1511" t="s">
        <v>434</v>
      </c>
    </row>
    <row r="1512" spans="2:27" ht="15" hidden="1" customHeight="1" x14ac:dyDescent="0.25">
      <c r="B1512" t="s">
        <v>169</v>
      </c>
      <c r="C1512" s="31" t="s">
        <v>432</v>
      </c>
      <c r="E1512" s="31" t="s">
        <v>190</v>
      </c>
      <c r="F1512" s="31" t="s">
        <v>436</v>
      </c>
      <c r="G1512" s="110">
        <v>130</v>
      </c>
      <c r="I1512" s="30">
        <v>133</v>
      </c>
      <c r="J1512" s="110">
        <v>2</v>
      </c>
      <c r="K1512" s="30">
        <v>129</v>
      </c>
      <c r="M1512" s="30">
        <v>0</v>
      </c>
      <c r="N1512" s="110">
        <v>1</v>
      </c>
      <c r="P1512" s="121" t="s">
        <v>431</v>
      </c>
      <c r="W1512" s="12"/>
      <c r="X1512"/>
      <c r="AA1512" t="s">
        <v>434</v>
      </c>
    </row>
    <row r="1513" spans="2:27" ht="15" hidden="1" customHeight="1" x14ac:dyDescent="0.25">
      <c r="B1513" t="s">
        <v>40</v>
      </c>
      <c r="C1513" s="31" t="s">
        <v>437</v>
      </c>
      <c r="E1513" s="31" t="s">
        <v>190</v>
      </c>
      <c r="F1513" s="31" t="s">
        <v>433</v>
      </c>
      <c r="G1513" s="110">
        <v>12</v>
      </c>
      <c r="I1513" s="30">
        <v>252</v>
      </c>
      <c r="J1513" s="110">
        <v>1</v>
      </c>
      <c r="M1513" s="30">
        <v>0</v>
      </c>
      <c r="N1513" s="110">
        <v>251</v>
      </c>
      <c r="P1513" s="121" t="s">
        <v>431</v>
      </c>
      <c r="W1513" s="12"/>
      <c r="X1513"/>
      <c r="AA1513" t="s">
        <v>434</v>
      </c>
    </row>
    <row r="1514" spans="2:27" ht="15" hidden="1" customHeight="1" x14ac:dyDescent="0.25">
      <c r="B1514" t="s">
        <v>40</v>
      </c>
      <c r="C1514" s="31" t="s">
        <v>437</v>
      </c>
      <c r="E1514" s="31" t="s">
        <v>190</v>
      </c>
      <c r="F1514" s="31" t="s">
        <v>435</v>
      </c>
      <c r="G1514" s="110">
        <v>11</v>
      </c>
      <c r="I1514" s="30">
        <v>251</v>
      </c>
      <c r="J1514" s="110">
        <v>1</v>
      </c>
      <c r="M1514" s="30">
        <v>0</v>
      </c>
      <c r="N1514" s="110">
        <v>250</v>
      </c>
      <c r="P1514" s="121" t="s">
        <v>431</v>
      </c>
      <c r="W1514" s="12"/>
      <c r="X1514"/>
      <c r="AA1514" t="s">
        <v>434</v>
      </c>
    </row>
    <row r="1515" spans="2:27" ht="15" hidden="1" customHeight="1" x14ac:dyDescent="0.25">
      <c r="B1515" t="s">
        <v>40</v>
      </c>
      <c r="C1515" s="31" t="s">
        <v>437</v>
      </c>
      <c r="E1515" s="31" t="s">
        <v>190</v>
      </c>
      <c r="F1515" s="31" t="s">
        <v>436</v>
      </c>
      <c r="G1515" s="110">
        <v>11</v>
      </c>
      <c r="I1515" s="30">
        <v>257</v>
      </c>
      <c r="J1515" s="110">
        <v>1</v>
      </c>
      <c r="M1515" s="30">
        <v>0</v>
      </c>
      <c r="N1515" s="110">
        <v>256</v>
      </c>
      <c r="P1515" s="121" t="s">
        <v>431</v>
      </c>
      <c r="W1515" s="12"/>
      <c r="X1515"/>
      <c r="AA1515" t="s">
        <v>434</v>
      </c>
    </row>
    <row r="1516" spans="2:27" ht="15" hidden="1" customHeight="1" x14ac:dyDescent="0.25">
      <c r="B1516" t="s">
        <v>40</v>
      </c>
      <c r="C1516" s="31" t="s">
        <v>438</v>
      </c>
      <c r="E1516" s="31" t="s">
        <v>190</v>
      </c>
      <c r="F1516" s="31" t="s">
        <v>433</v>
      </c>
      <c r="G1516" s="110">
        <v>199</v>
      </c>
      <c r="I1516" s="30">
        <v>543</v>
      </c>
      <c r="J1516" s="110">
        <v>26</v>
      </c>
      <c r="K1516" s="30">
        <v>1</v>
      </c>
      <c r="M1516" s="30">
        <v>-3</v>
      </c>
      <c r="N1516" s="110">
        <v>519</v>
      </c>
      <c r="P1516" s="121" t="s">
        <v>431</v>
      </c>
      <c r="W1516" s="12"/>
      <c r="X1516"/>
      <c r="AA1516" t="s">
        <v>434</v>
      </c>
    </row>
    <row r="1517" spans="2:27" ht="15" hidden="1" customHeight="1" x14ac:dyDescent="0.25">
      <c r="B1517" t="s">
        <v>40</v>
      </c>
      <c r="C1517" s="31" t="s">
        <v>438</v>
      </c>
      <c r="E1517" s="31" t="s">
        <v>190</v>
      </c>
      <c r="F1517" s="31" t="s">
        <v>435</v>
      </c>
      <c r="G1517" s="110">
        <v>173</v>
      </c>
      <c r="I1517" s="30">
        <v>510</v>
      </c>
      <c r="J1517" s="110">
        <v>24</v>
      </c>
      <c r="K1517" s="30">
        <v>1</v>
      </c>
      <c r="M1517" s="30">
        <v>0</v>
      </c>
      <c r="N1517" s="110">
        <v>485</v>
      </c>
      <c r="P1517" s="121" t="s">
        <v>431</v>
      </c>
      <c r="W1517" s="12"/>
      <c r="X1517"/>
      <c r="AA1517" t="s">
        <v>434</v>
      </c>
    </row>
    <row r="1518" spans="2:27" ht="15" hidden="1" customHeight="1" x14ac:dyDescent="0.25">
      <c r="B1518" t="s">
        <v>40</v>
      </c>
      <c r="C1518" s="31" t="s">
        <v>438</v>
      </c>
      <c r="E1518" s="31" t="s">
        <v>190</v>
      </c>
      <c r="F1518" s="31" t="s">
        <v>436</v>
      </c>
      <c r="G1518" s="110">
        <v>162</v>
      </c>
      <c r="I1518" s="30">
        <v>672</v>
      </c>
      <c r="J1518" s="110">
        <v>22</v>
      </c>
      <c r="K1518" s="30">
        <v>1</v>
      </c>
      <c r="M1518" s="30">
        <v>-1</v>
      </c>
      <c r="N1518" s="110">
        <v>650</v>
      </c>
      <c r="P1518" s="121" t="s">
        <v>431</v>
      </c>
      <c r="W1518" s="12"/>
      <c r="X1518"/>
      <c r="AA1518" t="s">
        <v>434</v>
      </c>
    </row>
    <row r="1519" spans="2:27" ht="15" hidden="1" customHeight="1" x14ac:dyDescent="0.25">
      <c r="B1519" t="s">
        <v>40</v>
      </c>
      <c r="C1519" s="31" t="s">
        <v>439</v>
      </c>
      <c r="E1519" s="31" t="s">
        <v>190</v>
      </c>
      <c r="F1519" s="31" t="s">
        <v>433</v>
      </c>
      <c r="G1519" s="110">
        <v>4</v>
      </c>
      <c r="I1519" s="30">
        <v>5</v>
      </c>
      <c r="J1519" s="110">
        <v>0</v>
      </c>
      <c r="M1519" s="30">
        <v>0</v>
      </c>
      <c r="N1519" s="110">
        <v>5</v>
      </c>
      <c r="P1519" s="121" t="s">
        <v>431</v>
      </c>
      <c r="W1519" s="12"/>
      <c r="X1519"/>
      <c r="AA1519" t="s">
        <v>434</v>
      </c>
    </row>
    <row r="1520" spans="2:27" ht="15" hidden="1" customHeight="1" x14ac:dyDescent="0.25">
      <c r="B1520" t="s">
        <v>40</v>
      </c>
      <c r="C1520" s="31" t="s">
        <v>439</v>
      </c>
      <c r="E1520" s="31" t="s">
        <v>190</v>
      </c>
      <c r="F1520" s="31" t="s">
        <v>435</v>
      </c>
      <c r="G1520" s="110">
        <v>4</v>
      </c>
      <c r="I1520" s="30">
        <v>5</v>
      </c>
      <c r="J1520" s="110">
        <v>0</v>
      </c>
      <c r="M1520" s="30">
        <v>0</v>
      </c>
      <c r="N1520" s="110">
        <v>5</v>
      </c>
      <c r="P1520" s="121" t="s">
        <v>431</v>
      </c>
      <c r="W1520" s="12"/>
      <c r="X1520"/>
      <c r="AA1520" t="s">
        <v>434</v>
      </c>
    </row>
    <row r="1521" spans="2:27" ht="15" hidden="1" customHeight="1" x14ac:dyDescent="0.25">
      <c r="B1521" t="s">
        <v>40</v>
      </c>
      <c r="C1521" s="31" t="s">
        <v>439</v>
      </c>
      <c r="E1521" s="31" t="s">
        <v>190</v>
      </c>
      <c r="F1521" s="31" t="s">
        <v>436</v>
      </c>
      <c r="G1521" s="110">
        <v>4</v>
      </c>
      <c r="I1521" s="30">
        <v>5</v>
      </c>
      <c r="J1521" s="110">
        <v>0</v>
      </c>
      <c r="M1521" s="30">
        <v>0</v>
      </c>
      <c r="N1521" s="110">
        <v>5</v>
      </c>
      <c r="P1521" s="121" t="s">
        <v>431</v>
      </c>
      <c r="W1521" s="12"/>
      <c r="X1521"/>
      <c r="AA1521" t="s">
        <v>434</v>
      </c>
    </row>
    <row r="1522" spans="2:27" ht="15" hidden="1" customHeight="1" x14ac:dyDescent="0.25">
      <c r="B1522" t="s">
        <v>40</v>
      </c>
      <c r="C1522" s="31" t="s">
        <v>440</v>
      </c>
      <c r="E1522" s="31" t="s">
        <v>190</v>
      </c>
      <c r="F1522" s="31" t="s">
        <v>433</v>
      </c>
      <c r="G1522" s="110">
        <v>40</v>
      </c>
      <c r="I1522" s="30">
        <v>154</v>
      </c>
      <c r="J1522" s="110">
        <v>5</v>
      </c>
      <c r="M1522" s="30">
        <v>0</v>
      </c>
      <c r="N1522" s="110">
        <v>82</v>
      </c>
      <c r="O1522" s="30">
        <v>67</v>
      </c>
      <c r="P1522" s="121" t="s">
        <v>431</v>
      </c>
      <c r="W1522" s="12"/>
      <c r="X1522"/>
      <c r="AA1522" t="s">
        <v>434</v>
      </c>
    </row>
    <row r="1523" spans="2:27" ht="15" hidden="1" customHeight="1" x14ac:dyDescent="0.25">
      <c r="B1523" t="s">
        <v>40</v>
      </c>
      <c r="C1523" s="31" t="s">
        <v>440</v>
      </c>
      <c r="E1523" s="31" t="s">
        <v>190</v>
      </c>
      <c r="F1523" s="31" t="s">
        <v>435</v>
      </c>
      <c r="G1523" s="110">
        <v>31</v>
      </c>
      <c r="I1523" s="30">
        <v>181</v>
      </c>
      <c r="J1523" s="110">
        <v>5</v>
      </c>
      <c r="M1523" s="30">
        <v>0</v>
      </c>
      <c r="N1523" s="110">
        <v>105</v>
      </c>
      <c r="O1523" s="30">
        <v>71</v>
      </c>
      <c r="P1523" s="121" t="s">
        <v>431</v>
      </c>
      <c r="W1523" s="12"/>
      <c r="X1523"/>
      <c r="AA1523" t="s">
        <v>434</v>
      </c>
    </row>
    <row r="1524" spans="2:27" ht="15" hidden="1" customHeight="1" x14ac:dyDescent="0.25">
      <c r="B1524" t="s">
        <v>40</v>
      </c>
      <c r="C1524" s="31" t="s">
        <v>440</v>
      </c>
      <c r="E1524" s="31" t="s">
        <v>190</v>
      </c>
      <c r="F1524" s="31" t="s">
        <v>436</v>
      </c>
      <c r="G1524" s="110">
        <v>41</v>
      </c>
      <c r="I1524" s="30">
        <v>161</v>
      </c>
      <c r="J1524" s="110">
        <v>4</v>
      </c>
      <c r="M1524" s="30">
        <v>0</v>
      </c>
      <c r="N1524" s="110">
        <v>92</v>
      </c>
      <c r="O1524" s="30">
        <v>65</v>
      </c>
      <c r="P1524" s="121" t="s">
        <v>431</v>
      </c>
      <c r="W1524" s="12"/>
      <c r="X1524"/>
      <c r="AA1524" t="s">
        <v>434</v>
      </c>
    </row>
    <row r="1525" spans="2:27" ht="15" hidden="1" customHeight="1" x14ac:dyDescent="0.25">
      <c r="B1525" t="s">
        <v>40</v>
      </c>
      <c r="C1525" s="31" t="s">
        <v>441</v>
      </c>
      <c r="E1525" s="31" t="s">
        <v>190</v>
      </c>
      <c r="F1525" s="31" t="s">
        <v>433</v>
      </c>
      <c r="I1525" s="30">
        <v>41</v>
      </c>
      <c r="J1525" s="110">
        <v>1</v>
      </c>
      <c r="M1525" s="30">
        <v>0</v>
      </c>
      <c r="N1525" s="110">
        <v>41</v>
      </c>
      <c r="P1525" s="121" t="s">
        <v>431</v>
      </c>
      <c r="W1525" s="12"/>
      <c r="X1525"/>
      <c r="AA1525" t="s">
        <v>434</v>
      </c>
    </row>
    <row r="1526" spans="2:27" ht="15" hidden="1" customHeight="1" x14ac:dyDescent="0.25">
      <c r="B1526" t="s">
        <v>40</v>
      </c>
      <c r="C1526" s="31" t="s">
        <v>441</v>
      </c>
      <c r="E1526" s="31" t="s">
        <v>190</v>
      </c>
      <c r="F1526" s="31" t="s">
        <v>435</v>
      </c>
      <c r="I1526" s="30">
        <v>44</v>
      </c>
      <c r="J1526" s="110">
        <v>1</v>
      </c>
      <c r="M1526" s="30">
        <v>0</v>
      </c>
      <c r="N1526" s="110">
        <v>44</v>
      </c>
      <c r="P1526" s="121" t="s">
        <v>431</v>
      </c>
      <c r="W1526" s="12"/>
      <c r="X1526"/>
      <c r="AA1526" t="s">
        <v>434</v>
      </c>
    </row>
    <row r="1527" spans="2:27" ht="15" hidden="1" customHeight="1" x14ac:dyDescent="0.25">
      <c r="B1527" t="s">
        <v>40</v>
      </c>
      <c r="C1527" s="31" t="s">
        <v>441</v>
      </c>
      <c r="E1527" s="31" t="s">
        <v>190</v>
      </c>
      <c r="F1527" s="31" t="s">
        <v>436</v>
      </c>
      <c r="I1527" s="30">
        <v>42</v>
      </c>
      <c r="J1527" s="110">
        <v>1</v>
      </c>
      <c r="M1527" s="30">
        <v>0</v>
      </c>
      <c r="N1527" s="110">
        <v>41</v>
      </c>
      <c r="P1527" s="121" t="s">
        <v>431</v>
      </c>
      <c r="W1527" s="12"/>
      <c r="X1527"/>
      <c r="AA1527" t="s">
        <v>434</v>
      </c>
    </row>
    <row r="1528" spans="2:27" ht="15" customHeight="1" x14ac:dyDescent="0.25">
      <c r="B1528" t="s">
        <v>261</v>
      </c>
      <c r="C1528" s="54" t="s">
        <v>442</v>
      </c>
      <c r="E1528" s="31" t="s">
        <v>190</v>
      </c>
      <c r="F1528" s="31" t="s">
        <v>433</v>
      </c>
      <c r="G1528" s="110">
        <v>122</v>
      </c>
      <c r="I1528" s="30">
        <v>144</v>
      </c>
      <c r="M1528" s="30">
        <v>0</v>
      </c>
      <c r="N1528" s="110">
        <v>144</v>
      </c>
      <c r="O1528" s="30">
        <v>0</v>
      </c>
      <c r="P1528" s="121" t="s">
        <v>431</v>
      </c>
      <c r="W1528" s="122">
        <v>6.5000000000000002E-2</v>
      </c>
      <c r="X1528" t="s">
        <v>608</v>
      </c>
      <c r="AA1528" t="s">
        <v>434</v>
      </c>
    </row>
    <row r="1529" spans="2:27" ht="15" customHeight="1" x14ac:dyDescent="0.25">
      <c r="B1529" t="s">
        <v>261</v>
      </c>
      <c r="C1529" s="54" t="s">
        <v>442</v>
      </c>
      <c r="E1529" s="31" t="s">
        <v>190</v>
      </c>
      <c r="F1529" s="31" t="s">
        <v>435</v>
      </c>
      <c r="G1529" s="110">
        <v>123</v>
      </c>
      <c r="I1529" s="30">
        <v>136</v>
      </c>
      <c r="M1529" s="30">
        <v>-3</v>
      </c>
      <c r="N1529" s="110">
        <v>139</v>
      </c>
      <c r="O1529" s="30">
        <v>0</v>
      </c>
      <c r="P1529" s="121" t="s">
        <v>431</v>
      </c>
      <c r="W1529" s="122">
        <v>6.5000000000000002E-2</v>
      </c>
      <c r="X1529" t="s">
        <v>608</v>
      </c>
      <c r="AA1529" t="s">
        <v>434</v>
      </c>
    </row>
    <row r="1530" spans="2:27" ht="15" customHeight="1" x14ac:dyDescent="0.25">
      <c r="B1530" t="s">
        <v>261</v>
      </c>
      <c r="C1530" s="54" t="s">
        <v>442</v>
      </c>
      <c r="E1530" s="31" t="s">
        <v>190</v>
      </c>
      <c r="F1530" s="31" t="s">
        <v>436</v>
      </c>
      <c r="G1530" s="110">
        <v>120</v>
      </c>
      <c r="I1530" s="30">
        <v>128</v>
      </c>
      <c r="M1530" s="30">
        <v>-1</v>
      </c>
      <c r="N1530" s="110">
        <v>129</v>
      </c>
      <c r="O1530" s="30">
        <v>0</v>
      </c>
      <c r="P1530" s="121" t="s">
        <v>431</v>
      </c>
      <c r="W1530" s="122">
        <v>6.5000000000000002E-2</v>
      </c>
      <c r="X1530" t="s">
        <v>608</v>
      </c>
      <c r="AA1530" t="s">
        <v>434</v>
      </c>
    </row>
    <row r="1531" spans="2:27" ht="15" customHeight="1" x14ac:dyDescent="0.25">
      <c r="B1531" t="s">
        <v>261</v>
      </c>
      <c r="C1531" s="54" t="s">
        <v>443</v>
      </c>
      <c r="E1531" s="31" t="s">
        <v>190</v>
      </c>
      <c r="F1531" s="31" t="s">
        <v>433</v>
      </c>
      <c r="G1531" s="110">
        <v>166</v>
      </c>
      <c r="I1531" s="30">
        <v>143</v>
      </c>
      <c r="M1531" s="30">
        <v>0</v>
      </c>
      <c r="N1531" s="110">
        <v>143</v>
      </c>
      <c r="O1531" s="30">
        <v>1</v>
      </c>
      <c r="P1531" s="121" t="s">
        <v>431</v>
      </c>
      <c r="W1531" s="122">
        <v>6.5000000000000002E-2</v>
      </c>
      <c r="X1531" t="s">
        <v>608</v>
      </c>
      <c r="AA1531" t="s">
        <v>434</v>
      </c>
    </row>
    <row r="1532" spans="2:27" ht="15" customHeight="1" x14ac:dyDescent="0.25">
      <c r="B1532" t="s">
        <v>261</v>
      </c>
      <c r="C1532" s="54" t="s">
        <v>443</v>
      </c>
      <c r="E1532" s="31" t="s">
        <v>190</v>
      </c>
      <c r="F1532" s="31" t="s">
        <v>435</v>
      </c>
      <c r="G1532" s="110">
        <v>163</v>
      </c>
      <c r="I1532" s="30">
        <v>113</v>
      </c>
      <c r="M1532" s="30">
        <v>0</v>
      </c>
      <c r="N1532" s="110">
        <v>112</v>
      </c>
      <c r="O1532" s="30">
        <v>1</v>
      </c>
      <c r="P1532" s="121" t="s">
        <v>431</v>
      </c>
      <c r="W1532" s="122">
        <v>6.5000000000000002E-2</v>
      </c>
      <c r="X1532" t="s">
        <v>608</v>
      </c>
      <c r="AA1532" t="s">
        <v>434</v>
      </c>
    </row>
    <row r="1533" spans="2:27" ht="15" customHeight="1" x14ac:dyDescent="0.25">
      <c r="B1533" t="s">
        <v>261</v>
      </c>
      <c r="C1533" s="54" t="s">
        <v>443</v>
      </c>
      <c r="E1533" s="31" t="s">
        <v>190</v>
      </c>
      <c r="F1533" s="31" t="s">
        <v>436</v>
      </c>
      <c r="G1533" s="110">
        <v>152</v>
      </c>
      <c r="I1533" s="30">
        <v>106</v>
      </c>
      <c r="M1533" s="30">
        <v>0</v>
      </c>
      <c r="N1533" s="110">
        <v>105</v>
      </c>
      <c r="O1533" s="30">
        <v>1</v>
      </c>
      <c r="P1533" s="121" t="s">
        <v>431</v>
      </c>
      <c r="W1533" s="122">
        <v>6.5000000000000002E-2</v>
      </c>
      <c r="X1533" t="s">
        <v>608</v>
      </c>
      <c r="AA1533" t="s">
        <v>434</v>
      </c>
    </row>
    <row r="1534" spans="2:27" ht="15" hidden="1" customHeight="1" x14ac:dyDescent="0.25">
      <c r="B1534" t="s">
        <v>150</v>
      </c>
      <c r="C1534" s="5" t="s">
        <v>266</v>
      </c>
      <c r="E1534" s="31" t="s">
        <v>190</v>
      </c>
      <c r="F1534" s="31" t="s">
        <v>433</v>
      </c>
      <c r="G1534" s="110">
        <v>89</v>
      </c>
      <c r="I1534" s="30">
        <v>101</v>
      </c>
      <c r="J1534" s="110">
        <v>1</v>
      </c>
      <c r="M1534" s="30">
        <v>-5</v>
      </c>
      <c r="N1534" s="110">
        <v>91</v>
      </c>
      <c r="P1534" s="121" t="s">
        <v>431</v>
      </c>
      <c r="W1534" s="122">
        <v>2.5000000000000001E-2</v>
      </c>
      <c r="X1534" t="s">
        <v>603</v>
      </c>
      <c r="AA1534" t="s">
        <v>434</v>
      </c>
    </row>
    <row r="1535" spans="2:27" ht="15" hidden="1" customHeight="1" x14ac:dyDescent="0.25">
      <c r="B1535" t="s">
        <v>150</v>
      </c>
      <c r="C1535" s="5" t="s">
        <v>266</v>
      </c>
      <c r="E1535" s="31" t="s">
        <v>190</v>
      </c>
      <c r="F1535" s="31" t="s">
        <v>435</v>
      </c>
      <c r="G1535" s="110">
        <v>93</v>
      </c>
      <c r="I1535" s="30">
        <v>99</v>
      </c>
      <c r="J1535" s="110">
        <v>1</v>
      </c>
      <c r="M1535" s="30">
        <v>-5</v>
      </c>
      <c r="N1535" s="110">
        <v>88</v>
      </c>
      <c r="P1535" s="121" t="s">
        <v>431</v>
      </c>
      <c r="W1535" s="122">
        <v>2.5000000000000001E-2</v>
      </c>
      <c r="X1535" t="s">
        <v>603</v>
      </c>
      <c r="AA1535" t="s">
        <v>434</v>
      </c>
    </row>
    <row r="1536" spans="2:27" ht="15" hidden="1" customHeight="1" x14ac:dyDescent="0.25">
      <c r="B1536" t="s">
        <v>150</v>
      </c>
      <c r="C1536" s="5" t="s">
        <v>266</v>
      </c>
      <c r="E1536" s="31" t="s">
        <v>190</v>
      </c>
      <c r="F1536" s="31" t="s">
        <v>436</v>
      </c>
      <c r="G1536" s="110">
        <v>88</v>
      </c>
      <c r="I1536" s="30">
        <v>96</v>
      </c>
      <c r="J1536" s="110">
        <v>1</v>
      </c>
      <c r="M1536" s="30">
        <v>-5</v>
      </c>
      <c r="N1536" s="110">
        <v>87</v>
      </c>
      <c r="P1536" s="121" t="s">
        <v>431</v>
      </c>
      <c r="W1536" s="122">
        <v>2.5000000000000001E-2</v>
      </c>
      <c r="X1536" t="s">
        <v>603</v>
      </c>
      <c r="AA1536" t="s">
        <v>434</v>
      </c>
    </row>
    <row r="1537" spans="2:27" s="98" customFormat="1" ht="15" hidden="1" customHeight="1" x14ac:dyDescent="0.25">
      <c r="B1537" t="s">
        <v>169</v>
      </c>
      <c r="C1537" s="97" t="s">
        <v>432</v>
      </c>
      <c r="E1537" s="97" t="s">
        <v>242</v>
      </c>
      <c r="F1537" s="97" t="s">
        <v>433</v>
      </c>
      <c r="G1537" s="110">
        <v>35</v>
      </c>
      <c r="I1537" s="100">
        <v>36</v>
      </c>
      <c r="J1537" s="110">
        <v>1</v>
      </c>
      <c r="K1537" s="30">
        <v>28</v>
      </c>
      <c r="L1537" s="110">
        <v>3</v>
      </c>
      <c r="M1537" s="30">
        <v>0</v>
      </c>
      <c r="N1537" s="110">
        <v>1</v>
      </c>
      <c r="P1537" s="121" t="s">
        <v>431</v>
      </c>
      <c r="Q1537" s="106"/>
      <c r="R1537" s="104"/>
      <c r="S1537" s="104"/>
      <c r="T1537" s="105"/>
      <c r="U1537" s="105"/>
      <c r="V1537" s="99"/>
      <c r="W1537" s="99"/>
      <c r="AA1537" s="98" t="s">
        <v>434</v>
      </c>
    </row>
    <row r="1538" spans="2:27" ht="15" hidden="1" customHeight="1" x14ac:dyDescent="0.25">
      <c r="B1538" t="s">
        <v>169</v>
      </c>
      <c r="C1538" s="31" t="s">
        <v>432</v>
      </c>
      <c r="E1538" s="31" t="s">
        <v>242</v>
      </c>
      <c r="F1538" s="31" t="s">
        <v>435</v>
      </c>
      <c r="G1538" s="110">
        <v>34</v>
      </c>
      <c r="I1538" s="30">
        <v>34</v>
      </c>
      <c r="J1538" s="110">
        <v>1</v>
      </c>
      <c r="K1538" s="30">
        <v>27</v>
      </c>
      <c r="L1538" s="110">
        <v>3</v>
      </c>
      <c r="M1538" s="30">
        <v>0</v>
      </c>
      <c r="N1538" s="110">
        <v>3</v>
      </c>
      <c r="P1538" s="121" t="s">
        <v>431</v>
      </c>
      <c r="W1538" s="12"/>
      <c r="X1538"/>
      <c r="AA1538" t="s">
        <v>434</v>
      </c>
    </row>
    <row r="1539" spans="2:27" ht="15" hidden="1" customHeight="1" x14ac:dyDescent="0.25">
      <c r="B1539" t="s">
        <v>169</v>
      </c>
      <c r="C1539" s="31" t="s">
        <v>432</v>
      </c>
      <c r="E1539" s="31" t="s">
        <v>242</v>
      </c>
      <c r="F1539" s="31" t="s">
        <v>436</v>
      </c>
      <c r="G1539" s="110">
        <v>40</v>
      </c>
      <c r="I1539" s="30">
        <v>38</v>
      </c>
      <c r="J1539" s="110">
        <v>1</v>
      </c>
      <c r="K1539" s="30">
        <v>31</v>
      </c>
      <c r="L1539" s="110">
        <v>3</v>
      </c>
      <c r="M1539" s="30">
        <v>0</v>
      </c>
      <c r="N1539" s="110">
        <v>3</v>
      </c>
      <c r="P1539" s="121" t="s">
        <v>431</v>
      </c>
      <c r="W1539" s="12"/>
      <c r="X1539"/>
      <c r="AA1539" t="s">
        <v>434</v>
      </c>
    </row>
    <row r="1540" spans="2:27" ht="15" hidden="1" customHeight="1" x14ac:dyDescent="0.25">
      <c r="B1540" t="s">
        <v>40</v>
      </c>
      <c r="C1540" s="31" t="s">
        <v>437</v>
      </c>
      <c r="E1540" s="31" t="s">
        <v>242</v>
      </c>
      <c r="F1540" s="31" t="s">
        <v>433</v>
      </c>
      <c r="G1540" s="110">
        <v>1</v>
      </c>
      <c r="I1540" s="30">
        <v>31</v>
      </c>
      <c r="J1540" s="110">
        <v>0</v>
      </c>
      <c r="N1540" s="110">
        <v>31</v>
      </c>
      <c r="P1540" s="121" t="s">
        <v>431</v>
      </c>
      <c r="W1540" s="12"/>
      <c r="X1540"/>
      <c r="AA1540" t="s">
        <v>434</v>
      </c>
    </row>
    <row r="1541" spans="2:27" ht="15" hidden="1" customHeight="1" x14ac:dyDescent="0.25">
      <c r="B1541" t="s">
        <v>40</v>
      </c>
      <c r="C1541" s="31" t="s">
        <v>437</v>
      </c>
      <c r="E1541" s="31" t="s">
        <v>242</v>
      </c>
      <c r="F1541" s="31" t="s">
        <v>435</v>
      </c>
      <c r="G1541" s="110">
        <v>1</v>
      </c>
      <c r="I1541" s="30">
        <v>29</v>
      </c>
      <c r="J1541" s="110">
        <v>0</v>
      </c>
      <c r="N1541" s="110">
        <v>28</v>
      </c>
      <c r="P1541" s="121" t="s">
        <v>431</v>
      </c>
      <c r="W1541" s="12"/>
      <c r="X1541"/>
      <c r="AA1541" t="s">
        <v>434</v>
      </c>
    </row>
    <row r="1542" spans="2:27" ht="15" hidden="1" customHeight="1" x14ac:dyDescent="0.25">
      <c r="B1542" t="s">
        <v>40</v>
      </c>
      <c r="C1542" s="31" t="s">
        <v>437</v>
      </c>
      <c r="E1542" s="31" t="s">
        <v>242</v>
      </c>
      <c r="F1542" s="31" t="s">
        <v>436</v>
      </c>
      <c r="G1542" s="110">
        <v>0</v>
      </c>
      <c r="I1542" s="30">
        <v>30</v>
      </c>
      <c r="J1542" s="110">
        <v>0</v>
      </c>
      <c r="N1542" s="110">
        <v>30</v>
      </c>
      <c r="P1542" s="121" t="s">
        <v>431</v>
      </c>
      <c r="W1542" s="12"/>
      <c r="X1542"/>
      <c r="AA1542" t="s">
        <v>434</v>
      </c>
    </row>
    <row r="1543" spans="2:27" ht="15" hidden="1" customHeight="1" x14ac:dyDescent="0.25">
      <c r="B1543" t="s">
        <v>40</v>
      </c>
      <c r="C1543" s="31" t="s">
        <v>438</v>
      </c>
      <c r="E1543" s="31" t="s">
        <v>242</v>
      </c>
      <c r="F1543" s="31" t="s">
        <v>433</v>
      </c>
      <c r="G1543" s="110">
        <v>26</v>
      </c>
      <c r="I1543" s="30">
        <v>123</v>
      </c>
      <c r="J1543" s="110">
        <v>1</v>
      </c>
      <c r="K1543" s="30">
        <v>0</v>
      </c>
      <c r="M1543" s="30">
        <v>0</v>
      </c>
      <c r="N1543" s="110">
        <v>122</v>
      </c>
      <c r="P1543" s="121" t="s">
        <v>431</v>
      </c>
      <c r="W1543" s="12"/>
      <c r="X1543"/>
      <c r="AA1543" t="s">
        <v>434</v>
      </c>
    </row>
    <row r="1544" spans="2:27" ht="15" hidden="1" customHeight="1" x14ac:dyDescent="0.25">
      <c r="B1544" t="s">
        <v>40</v>
      </c>
      <c r="C1544" s="31" t="s">
        <v>438</v>
      </c>
      <c r="E1544" s="31" t="s">
        <v>242</v>
      </c>
      <c r="F1544" s="31" t="s">
        <v>435</v>
      </c>
      <c r="G1544" s="110">
        <v>22</v>
      </c>
      <c r="I1544" s="30">
        <v>116</v>
      </c>
      <c r="J1544" s="110">
        <v>1</v>
      </c>
      <c r="K1544" s="30">
        <v>0</v>
      </c>
      <c r="M1544" s="30">
        <v>0</v>
      </c>
      <c r="N1544" s="110">
        <v>114</v>
      </c>
      <c r="P1544" s="121" t="s">
        <v>431</v>
      </c>
      <c r="W1544" s="12"/>
      <c r="X1544"/>
      <c r="AA1544" t="s">
        <v>434</v>
      </c>
    </row>
    <row r="1545" spans="2:27" ht="15" hidden="1" customHeight="1" x14ac:dyDescent="0.25">
      <c r="B1545" t="s">
        <v>40</v>
      </c>
      <c r="C1545" s="31" t="s">
        <v>438</v>
      </c>
      <c r="E1545" s="31" t="s">
        <v>242</v>
      </c>
      <c r="F1545" s="31" t="s">
        <v>436</v>
      </c>
      <c r="G1545" s="110">
        <v>18</v>
      </c>
      <c r="I1545" s="30">
        <v>172</v>
      </c>
      <c r="J1545" s="110">
        <v>1</v>
      </c>
      <c r="K1545" s="30">
        <v>0</v>
      </c>
      <c r="M1545" s="30">
        <v>0</v>
      </c>
      <c r="N1545" s="110">
        <v>171</v>
      </c>
      <c r="P1545" s="121" t="s">
        <v>431</v>
      </c>
      <c r="W1545" s="12"/>
      <c r="X1545"/>
      <c r="AA1545" t="s">
        <v>434</v>
      </c>
    </row>
    <row r="1546" spans="2:27" ht="15" hidden="1" customHeight="1" x14ac:dyDescent="0.25">
      <c r="B1546" t="s">
        <v>40</v>
      </c>
      <c r="C1546" s="31" t="s">
        <v>439</v>
      </c>
      <c r="E1546" s="31" t="s">
        <v>242</v>
      </c>
      <c r="F1546" s="31" t="s">
        <v>433</v>
      </c>
      <c r="G1546" s="110">
        <v>0</v>
      </c>
      <c r="I1546" s="30">
        <v>0</v>
      </c>
      <c r="J1546" s="110">
        <v>0</v>
      </c>
      <c r="M1546" s="30">
        <v>0</v>
      </c>
      <c r="N1546" s="110">
        <v>0</v>
      </c>
      <c r="P1546" s="121" t="s">
        <v>431</v>
      </c>
      <c r="W1546" s="12"/>
      <c r="X1546"/>
      <c r="AA1546" t="s">
        <v>434</v>
      </c>
    </row>
    <row r="1547" spans="2:27" ht="15" hidden="1" customHeight="1" x14ac:dyDescent="0.25">
      <c r="B1547" t="s">
        <v>40</v>
      </c>
      <c r="C1547" s="31" t="s">
        <v>439</v>
      </c>
      <c r="E1547" s="31" t="s">
        <v>242</v>
      </c>
      <c r="F1547" s="31" t="s">
        <v>435</v>
      </c>
      <c r="G1547" s="110">
        <v>0</v>
      </c>
      <c r="I1547" s="30">
        <v>0</v>
      </c>
      <c r="J1547" s="110">
        <v>0</v>
      </c>
      <c r="M1547" s="30">
        <v>0</v>
      </c>
      <c r="N1547" s="110">
        <v>0</v>
      </c>
      <c r="P1547" s="121" t="s">
        <v>431</v>
      </c>
      <c r="W1547" s="12"/>
      <c r="X1547"/>
      <c r="AA1547" t="s">
        <v>434</v>
      </c>
    </row>
    <row r="1548" spans="2:27" ht="15" hidden="1" customHeight="1" x14ac:dyDescent="0.25">
      <c r="B1548" t="s">
        <v>40</v>
      </c>
      <c r="C1548" s="31" t="s">
        <v>439</v>
      </c>
      <c r="E1548" s="31" t="s">
        <v>242</v>
      </c>
      <c r="F1548" s="31" t="s">
        <v>436</v>
      </c>
      <c r="G1548" s="110">
        <v>0</v>
      </c>
      <c r="I1548" s="30">
        <v>0</v>
      </c>
      <c r="J1548" s="110">
        <v>0</v>
      </c>
      <c r="M1548" s="30">
        <v>0</v>
      </c>
      <c r="N1548" s="110">
        <v>0</v>
      </c>
      <c r="P1548" s="121" t="s">
        <v>431</v>
      </c>
      <c r="W1548" s="12"/>
      <c r="X1548"/>
      <c r="AA1548" t="s">
        <v>434</v>
      </c>
    </row>
    <row r="1549" spans="2:27" ht="15" hidden="1" customHeight="1" x14ac:dyDescent="0.25">
      <c r="B1549" t="s">
        <v>40</v>
      </c>
      <c r="C1549" s="31" t="s">
        <v>440</v>
      </c>
      <c r="E1549" s="31" t="s">
        <v>242</v>
      </c>
      <c r="F1549" s="31" t="s">
        <v>433</v>
      </c>
      <c r="G1549" s="110">
        <v>1</v>
      </c>
      <c r="I1549" s="30">
        <v>18</v>
      </c>
      <c r="J1549" s="110">
        <v>0</v>
      </c>
      <c r="M1549" s="30">
        <v>0</v>
      </c>
      <c r="N1549" s="110">
        <v>17</v>
      </c>
      <c r="O1549" s="30">
        <v>0</v>
      </c>
      <c r="P1549" s="121" t="s">
        <v>431</v>
      </c>
      <c r="W1549" s="12"/>
      <c r="X1549"/>
      <c r="AA1549" t="s">
        <v>434</v>
      </c>
    </row>
    <row r="1550" spans="2:27" ht="15" hidden="1" customHeight="1" x14ac:dyDescent="0.25">
      <c r="B1550" t="s">
        <v>40</v>
      </c>
      <c r="C1550" s="31" t="s">
        <v>440</v>
      </c>
      <c r="E1550" s="31" t="s">
        <v>242</v>
      </c>
      <c r="F1550" s="31" t="s">
        <v>435</v>
      </c>
      <c r="G1550" s="110">
        <v>2</v>
      </c>
      <c r="I1550" s="30">
        <v>22</v>
      </c>
      <c r="J1550" s="110">
        <v>0</v>
      </c>
      <c r="M1550" s="30">
        <v>0</v>
      </c>
      <c r="N1550" s="110">
        <v>21</v>
      </c>
      <c r="O1550" s="30">
        <v>0</v>
      </c>
      <c r="P1550" s="121" t="s">
        <v>431</v>
      </c>
      <c r="W1550" s="12"/>
      <c r="X1550"/>
      <c r="AA1550" t="s">
        <v>434</v>
      </c>
    </row>
    <row r="1551" spans="2:27" ht="15" hidden="1" customHeight="1" x14ac:dyDescent="0.25">
      <c r="B1551" t="s">
        <v>40</v>
      </c>
      <c r="C1551" s="31" t="s">
        <v>440</v>
      </c>
      <c r="E1551" s="31" t="s">
        <v>242</v>
      </c>
      <c r="F1551" s="31" t="s">
        <v>436</v>
      </c>
      <c r="G1551" s="110">
        <v>3</v>
      </c>
      <c r="I1551" s="30">
        <v>23</v>
      </c>
      <c r="J1551" s="110">
        <v>0</v>
      </c>
      <c r="M1551" s="30">
        <v>0</v>
      </c>
      <c r="N1551" s="110">
        <v>22</v>
      </c>
      <c r="O1551" s="30">
        <v>0</v>
      </c>
      <c r="P1551" s="121" t="s">
        <v>431</v>
      </c>
      <c r="W1551" s="12"/>
      <c r="X1551"/>
      <c r="AA1551" t="s">
        <v>434</v>
      </c>
    </row>
    <row r="1552" spans="2:27" ht="15" hidden="1" customHeight="1" x14ac:dyDescent="0.25">
      <c r="B1552" t="s">
        <v>40</v>
      </c>
      <c r="C1552" s="31" t="s">
        <v>441</v>
      </c>
      <c r="E1552" s="31" t="s">
        <v>242</v>
      </c>
      <c r="F1552" s="31" t="s">
        <v>433</v>
      </c>
      <c r="G1552" s="110">
        <v>0</v>
      </c>
      <c r="I1552" s="30">
        <v>8</v>
      </c>
      <c r="M1552" s="30">
        <v>0</v>
      </c>
      <c r="N1552" s="110">
        <v>5</v>
      </c>
      <c r="O1552" s="30">
        <v>3</v>
      </c>
      <c r="P1552" s="121" t="s">
        <v>431</v>
      </c>
      <c r="W1552" s="12"/>
      <c r="X1552"/>
      <c r="AA1552" t="s">
        <v>434</v>
      </c>
    </row>
    <row r="1553" spans="2:27" ht="15" hidden="1" customHeight="1" x14ac:dyDescent="0.25">
      <c r="B1553" t="s">
        <v>40</v>
      </c>
      <c r="C1553" s="31" t="s">
        <v>441</v>
      </c>
      <c r="E1553" s="31" t="s">
        <v>242</v>
      </c>
      <c r="F1553" s="31" t="s">
        <v>435</v>
      </c>
      <c r="G1553" s="110">
        <v>0</v>
      </c>
      <c r="I1553" s="30">
        <v>9</v>
      </c>
      <c r="M1553" s="30">
        <v>0</v>
      </c>
      <c r="N1553" s="110">
        <v>6</v>
      </c>
      <c r="O1553" s="30">
        <v>3</v>
      </c>
      <c r="P1553" s="121" t="s">
        <v>431</v>
      </c>
      <c r="W1553" s="12"/>
      <c r="X1553"/>
      <c r="AA1553" t="s">
        <v>434</v>
      </c>
    </row>
    <row r="1554" spans="2:27" ht="15" hidden="1" customHeight="1" x14ac:dyDescent="0.25">
      <c r="B1554" t="s">
        <v>40</v>
      </c>
      <c r="C1554" s="31" t="s">
        <v>441</v>
      </c>
      <c r="E1554" s="31" t="s">
        <v>242</v>
      </c>
      <c r="F1554" s="31" t="s">
        <v>436</v>
      </c>
      <c r="G1554" s="110">
        <v>0</v>
      </c>
      <c r="I1554" s="30">
        <v>8</v>
      </c>
      <c r="M1554" s="30">
        <v>0</v>
      </c>
      <c r="N1554" s="110">
        <v>5</v>
      </c>
      <c r="O1554" s="30">
        <v>3</v>
      </c>
      <c r="P1554" s="121" t="s">
        <v>431</v>
      </c>
      <c r="W1554" s="12"/>
      <c r="X1554"/>
      <c r="AA1554" t="s">
        <v>434</v>
      </c>
    </row>
    <row r="1555" spans="2:27" ht="15" customHeight="1" x14ac:dyDescent="0.25">
      <c r="B1555" t="s">
        <v>261</v>
      </c>
      <c r="C1555" s="54" t="s">
        <v>442</v>
      </c>
      <c r="E1555" s="31" t="s">
        <v>242</v>
      </c>
      <c r="F1555" s="31" t="s">
        <v>433</v>
      </c>
      <c r="G1555" s="110">
        <v>10</v>
      </c>
      <c r="I1555" s="30">
        <v>11</v>
      </c>
      <c r="J1555" s="110">
        <v>0</v>
      </c>
      <c r="M1555" s="30">
        <v>0</v>
      </c>
      <c r="N1555" s="110">
        <v>11</v>
      </c>
      <c r="O1555" s="30">
        <v>0</v>
      </c>
      <c r="P1555" s="121" t="s">
        <v>431</v>
      </c>
      <c r="W1555" s="122">
        <v>6.5000000000000002E-2</v>
      </c>
      <c r="X1555" t="s">
        <v>608</v>
      </c>
      <c r="AA1555" t="s">
        <v>434</v>
      </c>
    </row>
    <row r="1556" spans="2:27" ht="15" customHeight="1" x14ac:dyDescent="0.25">
      <c r="B1556" t="s">
        <v>261</v>
      </c>
      <c r="C1556" s="54" t="s">
        <v>442</v>
      </c>
      <c r="E1556" s="31" t="s">
        <v>242</v>
      </c>
      <c r="F1556" s="31" t="s">
        <v>435</v>
      </c>
      <c r="G1556" s="110">
        <v>10</v>
      </c>
      <c r="I1556" s="30">
        <v>13</v>
      </c>
      <c r="J1556" s="110">
        <v>0</v>
      </c>
      <c r="M1556" s="30">
        <v>0</v>
      </c>
      <c r="N1556" s="110">
        <v>13</v>
      </c>
      <c r="O1556" s="30">
        <v>0</v>
      </c>
      <c r="P1556" s="121" t="s">
        <v>431</v>
      </c>
      <c r="W1556" s="122">
        <v>6.5000000000000002E-2</v>
      </c>
      <c r="X1556" t="s">
        <v>608</v>
      </c>
      <c r="AA1556" t="s">
        <v>434</v>
      </c>
    </row>
    <row r="1557" spans="2:27" ht="15" customHeight="1" x14ac:dyDescent="0.25">
      <c r="B1557" t="s">
        <v>261</v>
      </c>
      <c r="C1557" s="54" t="s">
        <v>442</v>
      </c>
      <c r="E1557" s="31" t="s">
        <v>242</v>
      </c>
      <c r="F1557" s="31" t="s">
        <v>436</v>
      </c>
      <c r="G1557" s="110">
        <v>9</v>
      </c>
      <c r="I1557" s="30">
        <v>12</v>
      </c>
      <c r="J1557" s="110">
        <v>0</v>
      </c>
      <c r="M1557" s="30">
        <v>0</v>
      </c>
      <c r="N1557" s="110">
        <v>12</v>
      </c>
      <c r="O1557" s="30">
        <v>0</v>
      </c>
      <c r="P1557" s="121" t="s">
        <v>431</v>
      </c>
      <c r="W1557" s="122">
        <v>6.5000000000000002E-2</v>
      </c>
      <c r="X1557" t="s">
        <v>608</v>
      </c>
      <c r="AA1557" t="s">
        <v>434</v>
      </c>
    </row>
    <row r="1558" spans="2:27" ht="15" customHeight="1" x14ac:dyDescent="0.25">
      <c r="B1558" t="s">
        <v>261</v>
      </c>
      <c r="C1558" s="54" t="s">
        <v>443</v>
      </c>
      <c r="E1558" s="31" t="s">
        <v>242</v>
      </c>
      <c r="F1558" s="31" t="s">
        <v>433</v>
      </c>
      <c r="G1558" s="110">
        <v>22</v>
      </c>
      <c r="I1558" s="30">
        <v>28</v>
      </c>
      <c r="M1558" s="30">
        <v>0</v>
      </c>
      <c r="N1558" s="110">
        <v>28</v>
      </c>
      <c r="P1558" s="121" t="s">
        <v>431</v>
      </c>
      <c r="W1558" s="122">
        <v>6.5000000000000002E-2</v>
      </c>
      <c r="X1558" t="s">
        <v>608</v>
      </c>
      <c r="AA1558" t="s">
        <v>434</v>
      </c>
    </row>
    <row r="1559" spans="2:27" ht="15" customHeight="1" x14ac:dyDescent="0.25">
      <c r="B1559" t="s">
        <v>261</v>
      </c>
      <c r="C1559" s="54" t="s">
        <v>443</v>
      </c>
      <c r="E1559" s="31" t="s">
        <v>242</v>
      </c>
      <c r="F1559" s="31" t="s">
        <v>435</v>
      </c>
      <c r="G1559" s="110">
        <v>23</v>
      </c>
      <c r="I1559" s="30">
        <v>29</v>
      </c>
      <c r="M1559" s="30">
        <v>0</v>
      </c>
      <c r="N1559" s="110">
        <v>29</v>
      </c>
      <c r="P1559" s="121" t="s">
        <v>431</v>
      </c>
      <c r="W1559" s="122">
        <v>6.5000000000000002E-2</v>
      </c>
      <c r="X1559" t="s">
        <v>608</v>
      </c>
      <c r="AA1559" t="s">
        <v>434</v>
      </c>
    </row>
    <row r="1560" spans="2:27" ht="15" customHeight="1" x14ac:dyDescent="0.25">
      <c r="B1560" t="s">
        <v>261</v>
      </c>
      <c r="C1560" s="54" t="s">
        <v>443</v>
      </c>
      <c r="E1560" s="31" t="s">
        <v>242</v>
      </c>
      <c r="F1560" s="31" t="s">
        <v>436</v>
      </c>
      <c r="G1560" s="110">
        <v>23</v>
      </c>
      <c r="I1560" s="30">
        <v>28</v>
      </c>
      <c r="M1560" s="30">
        <v>0</v>
      </c>
      <c r="N1560" s="110">
        <v>28</v>
      </c>
      <c r="P1560" s="121" t="s">
        <v>431</v>
      </c>
      <c r="W1560" s="122">
        <v>6.5000000000000002E-2</v>
      </c>
      <c r="X1560" t="s">
        <v>608</v>
      </c>
      <c r="AA1560" t="s">
        <v>434</v>
      </c>
    </row>
    <row r="1561" spans="2:27" ht="15" hidden="1" customHeight="1" x14ac:dyDescent="0.25">
      <c r="B1561" t="s">
        <v>150</v>
      </c>
      <c r="C1561" s="5" t="s">
        <v>266</v>
      </c>
      <c r="E1561" s="31" t="s">
        <v>242</v>
      </c>
      <c r="F1561" s="31" t="s">
        <v>433</v>
      </c>
      <c r="G1561" s="110">
        <v>10</v>
      </c>
      <c r="I1561" s="30">
        <v>19</v>
      </c>
      <c r="J1561" s="110">
        <v>1</v>
      </c>
      <c r="L1561" s="110">
        <v>0</v>
      </c>
      <c r="M1561" s="30">
        <v>0</v>
      </c>
      <c r="N1561" s="110">
        <v>17</v>
      </c>
      <c r="P1561" s="121" t="s">
        <v>431</v>
      </c>
      <c r="W1561" s="122">
        <v>2.5000000000000001E-2</v>
      </c>
      <c r="X1561" t="s">
        <v>603</v>
      </c>
      <c r="AA1561" t="s">
        <v>434</v>
      </c>
    </row>
    <row r="1562" spans="2:27" ht="15" hidden="1" customHeight="1" x14ac:dyDescent="0.25">
      <c r="B1562" t="s">
        <v>150</v>
      </c>
      <c r="C1562" s="5" t="s">
        <v>266</v>
      </c>
      <c r="E1562" s="31" t="s">
        <v>242</v>
      </c>
      <c r="F1562" s="31" t="s">
        <v>435</v>
      </c>
      <c r="G1562" s="110">
        <v>11</v>
      </c>
      <c r="I1562" s="30">
        <v>19</v>
      </c>
      <c r="J1562" s="110">
        <v>1</v>
      </c>
      <c r="L1562" s="110">
        <v>0</v>
      </c>
      <c r="M1562" s="30">
        <v>0</v>
      </c>
      <c r="N1562" s="110">
        <v>17</v>
      </c>
      <c r="P1562" s="121" t="s">
        <v>431</v>
      </c>
      <c r="W1562" s="122">
        <v>2.5000000000000001E-2</v>
      </c>
      <c r="X1562" t="s">
        <v>603</v>
      </c>
      <c r="AA1562" t="s">
        <v>434</v>
      </c>
    </row>
    <row r="1563" spans="2:27" ht="15" hidden="1" customHeight="1" x14ac:dyDescent="0.25">
      <c r="B1563" t="s">
        <v>150</v>
      </c>
      <c r="C1563" s="5" t="s">
        <v>266</v>
      </c>
      <c r="E1563" s="31" t="s">
        <v>242</v>
      </c>
      <c r="F1563" s="31" t="s">
        <v>436</v>
      </c>
      <c r="G1563" s="110">
        <v>11</v>
      </c>
      <c r="I1563" s="30">
        <v>19</v>
      </c>
      <c r="J1563" s="110">
        <v>1</v>
      </c>
      <c r="L1563" s="110">
        <v>0</v>
      </c>
      <c r="M1563" s="30">
        <v>0</v>
      </c>
      <c r="N1563" s="110">
        <v>17</v>
      </c>
      <c r="P1563" s="121" t="s">
        <v>431</v>
      </c>
      <c r="W1563" s="122">
        <v>2.5000000000000001E-2</v>
      </c>
      <c r="X1563" t="s">
        <v>603</v>
      </c>
      <c r="AA1563" t="s">
        <v>434</v>
      </c>
    </row>
    <row r="1564" spans="2:27" s="98" customFormat="1" ht="15" hidden="1" customHeight="1" x14ac:dyDescent="0.25">
      <c r="B1564" t="s">
        <v>169</v>
      </c>
      <c r="C1564" s="97" t="s">
        <v>432</v>
      </c>
      <c r="E1564" s="97" t="s">
        <v>173</v>
      </c>
      <c r="F1564" s="97" t="s">
        <v>433</v>
      </c>
      <c r="G1564" s="110">
        <v>50</v>
      </c>
      <c r="I1564" s="100">
        <v>35</v>
      </c>
      <c r="J1564" s="110">
        <v>4</v>
      </c>
      <c r="K1564" s="30">
        <v>9</v>
      </c>
      <c r="L1564" s="108"/>
      <c r="M1564" s="30">
        <v>0</v>
      </c>
      <c r="N1564" s="110">
        <v>8</v>
      </c>
      <c r="O1564" s="30">
        <v>26</v>
      </c>
      <c r="P1564" s="121" t="s">
        <v>431</v>
      </c>
      <c r="Q1564" s="106"/>
      <c r="R1564" s="104"/>
      <c r="S1564" s="104"/>
      <c r="T1564" s="105"/>
      <c r="U1564" s="105"/>
      <c r="V1564" s="99"/>
      <c r="W1564" s="99"/>
      <c r="AA1564" s="98" t="s">
        <v>434</v>
      </c>
    </row>
    <row r="1565" spans="2:27" ht="15" hidden="1" customHeight="1" x14ac:dyDescent="0.25">
      <c r="B1565" t="s">
        <v>169</v>
      </c>
      <c r="C1565" s="31" t="s">
        <v>432</v>
      </c>
      <c r="E1565" s="31" t="s">
        <v>173</v>
      </c>
      <c r="F1565" s="31" t="s">
        <v>435</v>
      </c>
      <c r="G1565" s="110">
        <v>45</v>
      </c>
      <c r="I1565" s="30">
        <v>34</v>
      </c>
      <c r="J1565" s="110">
        <v>3</v>
      </c>
      <c r="K1565" s="30">
        <v>29</v>
      </c>
      <c r="M1565" s="30">
        <v>0</v>
      </c>
      <c r="N1565" s="110">
        <v>4</v>
      </c>
      <c r="O1565" s="30">
        <v>16</v>
      </c>
      <c r="P1565" s="121" t="s">
        <v>431</v>
      </c>
      <c r="W1565" s="12"/>
      <c r="X1565"/>
      <c r="AA1565" t="s">
        <v>434</v>
      </c>
    </row>
    <row r="1566" spans="2:27" ht="15" hidden="1" customHeight="1" x14ac:dyDescent="0.25">
      <c r="B1566" t="s">
        <v>169</v>
      </c>
      <c r="C1566" s="31" t="s">
        <v>432</v>
      </c>
      <c r="E1566" s="31" t="s">
        <v>173</v>
      </c>
      <c r="F1566" s="31" t="s">
        <v>436</v>
      </c>
      <c r="G1566" s="110">
        <v>64</v>
      </c>
      <c r="I1566" s="30">
        <v>51</v>
      </c>
      <c r="J1566" s="110">
        <v>4</v>
      </c>
      <c r="K1566" s="30">
        <v>22</v>
      </c>
      <c r="M1566" s="30">
        <v>0</v>
      </c>
      <c r="N1566" s="110">
        <v>8</v>
      </c>
      <c r="O1566" s="30">
        <v>28</v>
      </c>
      <c r="P1566" s="121" t="s">
        <v>431</v>
      </c>
      <c r="W1566" s="12"/>
      <c r="X1566"/>
      <c r="AA1566" t="s">
        <v>434</v>
      </c>
    </row>
    <row r="1567" spans="2:27" ht="15" hidden="1" customHeight="1" x14ac:dyDescent="0.25">
      <c r="B1567" t="s">
        <v>40</v>
      </c>
      <c r="C1567" s="31" t="s">
        <v>437</v>
      </c>
      <c r="E1567" s="31" t="s">
        <v>173</v>
      </c>
      <c r="F1567" s="31" t="s">
        <v>433</v>
      </c>
      <c r="G1567" s="110">
        <v>41</v>
      </c>
      <c r="I1567" s="30">
        <v>190</v>
      </c>
      <c r="J1567" s="110">
        <v>5</v>
      </c>
      <c r="N1567" s="110">
        <v>185</v>
      </c>
      <c r="P1567" s="121" t="s">
        <v>431</v>
      </c>
      <c r="W1567" s="12"/>
      <c r="X1567"/>
      <c r="AA1567" t="s">
        <v>434</v>
      </c>
    </row>
    <row r="1568" spans="2:27" ht="15" hidden="1" customHeight="1" x14ac:dyDescent="0.25">
      <c r="B1568" t="s">
        <v>40</v>
      </c>
      <c r="C1568" s="31" t="s">
        <v>437</v>
      </c>
      <c r="E1568" s="31" t="s">
        <v>173</v>
      </c>
      <c r="F1568" s="31" t="s">
        <v>435</v>
      </c>
      <c r="G1568" s="110">
        <v>38</v>
      </c>
      <c r="I1568" s="30">
        <v>186</v>
      </c>
      <c r="J1568" s="110">
        <v>4</v>
      </c>
      <c r="N1568" s="110">
        <v>182</v>
      </c>
      <c r="P1568" s="121" t="s">
        <v>431</v>
      </c>
      <c r="W1568" s="12"/>
      <c r="X1568"/>
      <c r="AA1568" t="s">
        <v>434</v>
      </c>
    </row>
    <row r="1569" spans="2:27" ht="15" hidden="1" customHeight="1" x14ac:dyDescent="0.25">
      <c r="B1569" t="s">
        <v>40</v>
      </c>
      <c r="C1569" s="31" t="s">
        <v>437</v>
      </c>
      <c r="E1569" s="31" t="s">
        <v>173</v>
      </c>
      <c r="F1569" s="31" t="s">
        <v>436</v>
      </c>
      <c r="G1569" s="110">
        <v>34</v>
      </c>
      <c r="I1569" s="30">
        <v>190</v>
      </c>
      <c r="J1569" s="110">
        <v>4</v>
      </c>
      <c r="N1569" s="110">
        <v>186</v>
      </c>
      <c r="P1569" s="121" t="s">
        <v>431</v>
      </c>
      <c r="W1569" s="12"/>
      <c r="X1569"/>
      <c r="AA1569" t="s">
        <v>434</v>
      </c>
    </row>
    <row r="1570" spans="2:27" ht="15" hidden="1" customHeight="1" x14ac:dyDescent="0.25">
      <c r="B1570" t="s">
        <v>40</v>
      </c>
      <c r="C1570" s="31" t="s">
        <v>438</v>
      </c>
      <c r="E1570" s="31" t="s">
        <v>173</v>
      </c>
      <c r="F1570" s="31" t="s">
        <v>433</v>
      </c>
      <c r="G1570" s="110">
        <v>199</v>
      </c>
      <c r="I1570" s="30">
        <v>432</v>
      </c>
      <c r="J1570" s="110">
        <v>22</v>
      </c>
      <c r="K1570" s="30">
        <v>5</v>
      </c>
      <c r="M1570" s="30">
        <v>0</v>
      </c>
      <c r="N1570" s="110">
        <v>406</v>
      </c>
      <c r="P1570" s="121" t="s">
        <v>431</v>
      </c>
      <c r="W1570" s="12"/>
      <c r="X1570"/>
      <c r="AA1570" t="s">
        <v>434</v>
      </c>
    </row>
    <row r="1571" spans="2:27" ht="15" hidden="1" customHeight="1" x14ac:dyDescent="0.25">
      <c r="B1571" t="s">
        <v>40</v>
      </c>
      <c r="C1571" s="31" t="s">
        <v>438</v>
      </c>
      <c r="E1571" s="31" t="s">
        <v>173</v>
      </c>
      <c r="F1571" s="31" t="s">
        <v>435</v>
      </c>
      <c r="G1571" s="110">
        <v>187</v>
      </c>
      <c r="I1571" s="30">
        <v>408</v>
      </c>
      <c r="J1571" s="110">
        <v>21</v>
      </c>
      <c r="K1571" s="30">
        <v>3</v>
      </c>
      <c r="M1571" s="30">
        <v>0</v>
      </c>
      <c r="N1571" s="110">
        <v>384</v>
      </c>
      <c r="P1571" s="121" t="s">
        <v>431</v>
      </c>
      <c r="W1571" s="12"/>
      <c r="X1571"/>
      <c r="AA1571" t="s">
        <v>434</v>
      </c>
    </row>
    <row r="1572" spans="2:27" ht="15" hidden="1" customHeight="1" x14ac:dyDescent="0.25">
      <c r="B1572" t="s">
        <v>40</v>
      </c>
      <c r="C1572" s="31" t="s">
        <v>438</v>
      </c>
      <c r="E1572" s="31" t="s">
        <v>173</v>
      </c>
      <c r="F1572" s="31" t="s">
        <v>436</v>
      </c>
      <c r="G1572" s="110">
        <v>191</v>
      </c>
      <c r="I1572" s="30">
        <v>407</v>
      </c>
      <c r="J1572" s="110">
        <v>21</v>
      </c>
      <c r="K1572" s="30">
        <v>4</v>
      </c>
      <c r="M1572" s="30">
        <v>0</v>
      </c>
      <c r="N1572" s="110">
        <v>382</v>
      </c>
      <c r="P1572" s="121" t="s">
        <v>431</v>
      </c>
      <c r="W1572" s="12"/>
      <c r="X1572"/>
      <c r="AA1572" t="s">
        <v>434</v>
      </c>
    </row>
    <row r="1573" spans="2:27" ht="15" hidden="1" customHeight="1" x14ac:dyDescent="0.25">
      <c r="B1573" t="s">
        <v>40</v>
      </c>
      <c r="C1573" s="31" t="s">
        <v>440</v>
      </c>
      <c r="E1573" s="31" t="s">
        <v>173</v>
      </c>
      <c r="F1573" s="31" t="s">
        <v>433</v>
      </c>
      <c r="G1573" s="110">
        <v>7</v>
      </c>
      <c r="I1573" s="30">
        <v>107</v>
      </c>
      <c r="J1573" s="110">
        <v>1</v>
      </c>
      <c r="M1573" s="30">
        <v>0</v>
      </c>
      <c r="N1573" s="110">
        <v>96</v>
      </c>
      <c r="O1573" s="30">
        <v>10</v>
      </c>
      <c r="P1573" s="121" t="s">
        <v>431</v>
      </c>
      <c r="W1573" s="12"/>
      <c r="X1573"/>
      <c r="AA1573" t="s">
        <v>434</v>
      </c>
    </row>
    <row r="1574" spans="2:27" ht="15" hidden="1" customHeight="1" x14ac:dyDescent="0.25">
      <c r="B1574" t="s">
        <v>40</v>
      </c>
      <c r="C1574" s="31" t="s">
        <v>440</v>
      </c>
      <c r="E1574" s="31" t="s">
        <v>173</v>
      </c>
      <c r="F1574" s="31" t="s">
        <v>435</v>
      </c>
      <c r="G1574" s="110">
        <v>8</v>
      </c>
      <c r="I1574" s="30">
        <v>98</v>
      </c>
      <c r="J1574" s="110">
        <v>0</v>
      </c>
      <c r="M1574" s="30">
        <v>0</v>
      </c>
      <c r="N1574" s="110">
        <v>89</v>
      </c>
      <c r="O1574" s="30">
        <v>9</v>
      </c>
      <c r="P1574" s="121" t="s">
        <v>431</v>
      </c>
      <c r="W1574" s="12"/>
      <c r="X1574"/>
      <c r="AA1574" t="s">
        <v>434</v>
      </c>
    </row>
    <row r="1575" spans="2:27" ht="15" hidden="1" customHeight="1" x14ac:dyDescent="0.25">
      <c r="B1575" t="s">
        <v>40</v>
      </c>
      <c r="C1575" s="31" t="s">
        <v>440</v>
      </c>
      <c r="E1575" s="31" t="s">
        <v>173</v>
      </c>
      <c r="F1575" s="31" t="s">
        <v>436</v>
      </c>
      <c r="G1575" s="110">
        <v>7</v>
      </c>
      <c r="I1575" s="30">
        <v>95</v>
      </c>
      <c r="J1575" s="110">
        <v>0</v>
      </c>
      <c r="M1575" s="30">
        <v>0</v>
      </c>
      <c r="N1575" s="110">
        <v>87</v>
      </c>
      <c r="O1575" s="30">
        <v>8</v>
      </c>
      <c r="P1575" s="121" t="s">
        <v>431</v>
      </c>
      <c r="W1575" s="12"/>
      <c r="X1575"/>
      <c r="AA1575" t="s">
        <v>434</v>
      </c>
    </row>
    <row r="1576" spans="2:27" ht="15" hidden="1" customHeight="1" x14ac:dyDescent="0.25">
      <c r="B1576" t="s">
        <v>40</v>
      </c>
      <c r="C1576" s="31" t="s">
        <v>441</v>
      </c>
      <c r="E1576" s="31" t="s">
        <v>173</v>
      </c>
      <c r="F1576" s="31" t="s">
        <v>433</v>
      </c>
      <c r="G1576" s="110">
        <v>0</v>
      </c>
      <c r="I1576" s="30">
        <v>25</v>
      </c>
      <c r="J1576" s="110">
        <v>0</v>
      </c>
      <c r="M1576" s="30">
        <v>0</v>
      </c>
      <c r="N1576" s="110">
        <v>25</v>
      </c>
      <c r="P1576" s="121" t="s">
        <v>431</v>
      </c>
      <c r="W1576" s="12"/>
      <c r="X1576"/>
      <c r="AA1576" t="s">
        <v>434</v>
      </c>
    </row>
    <row r="1577" spans="2:27" ht="15" hidden="1" customHeight="1" x14ac:dyDescent="0.25">
      <c r="B1577" t="s">
        <v>40</v>
      </c>
      <c r="C1577" s="31" t="s">
        <v>441</v>
      </c>
      <c r="E1577" s="31" t="s">
        <v>173</v>
      </c>
      <c r="F1577" s="31" t="s">
        <v>435</v>
      </c>
      <c r="G1577" s="110">
        <v>0</v>
      </c>
      <c r="I1577" s="30">
        <v>25</v>
      </c>
      <c r="J1577" s="110">
        <v>0</v>
      </c>
      <c r="M1577" s="30">
        <v>0</v>
      </c>
      <c r="N1577" s="110">
        <v>25</v>
      </c>
      <c r="P1577" s="121" t="s">
        <v>431</v>
      </c>
      <c r="W1577" s="12"/>
      <c r="X1577"/>
      <c r="AA1577" t="s">
        <v>434</v>
      </c>
    </row>
    <row r="1578" spans="2:27" ht="15" hidden="1" customHeight="1" x14ac:dyDescent="0.25">
      <c r="B1578" t="s">
        <v>40</v>
      </c>
      <c r="C1578" s="31" t="s">
        <v>441</v>
      </c>
      <c r="E1578" s="31" t="s">
        <v>173</v>
      </c>
      <c r="F1578" s="31" t="s">
        <v>436</v>
      </c>
      <c r="G1578" s="110">
        <v>0</v>
      </c>
      <c r="I1578" s="30">
        <v>23</v>
      </c>
      <c r="J1578" s="110">
        <v>0</v>
      </c>
      <c r="M1578" s="30">
        <v>0</v>
      </c>
      <c r="N1578" s="110">
        <v>23</v>
      </c>
      <c r="P1578" s="121" t="s">
        <v>431</v>
      </c>
      <c r="W1578" s="12"/>
      <c r="X1578"/>
      <c r="AA1578" t="s">
        <v>434</v>
      </c>
    </row>
    <row r="1579" spans="2:27" ht="15" customHeight="1" x14ac:dyDescent="0.25">
      <c r="B1579" t="s">
        <v>261</v>
      </c>
      <c r="C1579" s="54" t="s">
        <v>442</v>
      </c>
      <c r="E1579" s="31" t="s">
        <v>173</v>
      </c>
      <c r="F1579" s="31" t="s">
        <v>433</v>
      </c>
      <c r="G1579" s="110">
        <v>87</v>
      </c>
      <c r="I1579" s="30">
        <v>98</v>
      </c>
      <c r="M1579" s="30">
        <v>0</v>
      </c>
      <c r="N1579" s="110">
        <v>98</v>
      </c>
      <c r="O1579" s="30">
        <v>0</v>
      </c>
      <c r="P1579" s="121" t="s">
        <v>431</v>
      </c>
      <c r="W1579" s="122">
        <v>6.5000000000000002E-2</v>
      </c>
      <c r="X1579" t="s">
        <v>608</v>
      </c>
      <c r="AA1579" t="s">
        <v>434</v>
      </c>
    </row>
    <row r="1580" spans="2:27" ht="15" customHeight="1" x14ac:dyDescent="0.25">
      <c r="B1580" t="s">
        <v>261</v>
      </c>
      <c r="C1580" s="54" t="s">
        <v>442</v>
      </c>
      <c r="E1580" s="31" t="s">
        <v>173</v>
      </c>
      <c r="F1580" s="31" t="s">
        <v>435</v>
      </c>
      <c r="G1580" s="110">
        <v>86</v>
      </c>
      <c r="I1580" s="30">
        <v>107</v>
      </c>
      <c r="M1580" s="30">
        <v>0</v>
      </c>
      <c r="N1580" s="110">
        <v>107</v>
      </c>
      <c r="O1580" s="30">
        <v>0</v>
      </c>
      <c r="P1580" s="121" t="s">
        <v>431</v>
      </c>
      <c r="W1580" s="122">
        <v>6.5000000000000002E-2</v>
      </c>
      <c r="X1580" t="s">
        <v>608</v>
      </c>
      <c r="AA1580" t="s">
        <v>434</v>
      </c>
    </row>
    <row r="1581" spans="2:27" ht="15" customHeight="1" x14ac:dyDescent="0.25">
      <c r="B1581" t="s">
        <v>261</v>
      </c>
      <c r="C1581" s="54" t="s">
        <v>442</v>
      </c>
      <c r="E1581" s="31" t="s">
        <v>173</v>
      </c>
      <c r="F1581" s="31" t="s">
        <v>436</v>
      </c>
      <c r="G1581" s="110">
        <v>85</v>
      </c>
      <c r="I1581" s="30">
        <v>96</v>
      </c>
      <c r="M1581" s="30">
        <v>0</v>
      </c>
      <c r="N1581" s="110">
        <v>96</v>
      </c>
      <c r="O1581" s="30">
        <v>0</v>
      </c>
      <c r="P1581" s="121" t="s">
        <v>431</v>
      </c>
      <c r="W1581" s="122">
        <v>6.5000000000000002E-2</v>
      </c>
      <c r="X1581" t="s">
        <v>608</v>
      </c>
      <c r="AA1581" t="s">
        <v>434</v>
      </c>
    </row>
    <row r="1582" spans="2:27" ht="15" customHeight="1" x14ac:dyDescent="0.25">
      <c r="B1582" t="s">
        <v>261</v>
      </c>
      <c r="C1582" s="54" t="s">
        <v>443</v>
      </c>
      <c r="E1582" s="31" t="s">
        <v>173</v>
      </c>
      <c r="F1582" s="31" t="s">
        <v>433</v>
      </c>
      <c r="G1582" s="110">
        <v>145</v>
      </c>
      <c r="I1582" s="30">
        <v>124</v>
      </c>
      <c r="M1582" s="30">
        <v>0</v>
      </c>
      <c r="N1582" s="110">
        <v>116</v>
      </c>
      <c r="O1582" s="30">
        <v>8</v>
      </c>
      <c r="P1582" s="121" t="s">
        <v>431</v>
      </c>
      <c r="W1582" s="122">
        <v>6.5000000000000002E-2</v>
      </c>
      <c r="X1582" t="s">
        <v>608</v>
      </c>
      <c r="AA1582" t="s">
        <v>434</v>
      </c>
    </row>
    <row r="1583" spans="2:27" ht="15" customHeight="1" x14ac:dyDescent="0.25">
      <c r="B1583" t="s">
        <v>261</v>
      </c>
      <c r="C1583" s="54" t="s">
        <v>443</v>
      </c>
      <c r="E1583" s="31" t="s">
        <v>173</v>
      </c>
      <c r="F1583" s="31" t="s">
        <v>435</v>
      </c>
      <c r="G1583" s="110">
        <v>147</v>
      </c>
      <c r="I1583" s="30">
        <v>139</v>
      </c>
      <c r="M1583" s="30">
        <v>0</v>
      </c>
      <c r="N1583" s="110">
        <v>126</v>
      </c>
      <c r="O1583" s="30">
        <v>12</v>
      </c>
      <c r="P1583" s="121" t="s">
        <v>431</v>
      </c>
      <c r="W1583" s="122">
        <v>6.5000000000000002E-2</v>
      </c>
      <c r="X1583" t="s">
        <v>608</v>
      </c>
      <c r="AA1583" t="s">
        <v>434</v>
      </c>
    </row>
    <row r="1584" spans="2:27" ht="15" customHeight="1" x14ac:dyDescent="0.25">
      <c r="B1584" t="s">
        <v>261</v>
      </c>
      <c r="C1584" s="54" t="s">
        <v>443</v>
      </c>
      <c r="E1584" s="31" t="s">
        <v>173</v>
      </c>
      <c r="F1584" s="31" t="s">
        <v>436</v>
      </c>
      <c r="G1584" s="110">
        <v>147</v>
      </c>
      <c r="I1584" s="30">
        <v>140</v>
      </c>
      <c r="M1584" s="30">
        <v>0</v>
      </c>
      <c r="N1584" s="110">
        <v>131</v>
      </c>
      <c r="O1584" s="30">
        <v>8</v>
      </c>
      <c r="P1584" s="121" t="s">
        <v>431</v>
      </c>
      <c r="W1584" s="122">
        <v>6.5000000000000002E-2</v>
      </c>
      <c r="X1584" t="s">
        <v>608</v>
      </c>
      <c r="AA1584" t="s">
        <v>434</v>
      </c>
    </row>
    <row r="1585" spans="2:27" ht="15" hidden="1" customHeight="1" x14ac:dyDescent="0.25">
      <c r="B1585" t="s">
        <v>150</v>
      </c>
      <c r="C1585" s="5" t="s">
        <v>266</v>
      </c>
      <c r="E1585" s="31" t="s">
        <v>173</v>
      </c>
      <c r="F1585" s="31" t="s">
        <v>433</v>
      </c>
      <c r="G1585" s="110">
        <v>76</v>
      </c>
      <c r="I1585" s="30">
        <v>69</v>
      </c>
      <c r="J1585" s="110">
        <v>1</v>
      </c>
      <c r="M1585" s="30">
        <v>0</v>
      </c>
      <c r="N1585" s="110">
        <v>63</v>
      </c>
      <c r="P1585" s="121" t="s">
        <v>431</v>
      </c>
      <c r="W1585" s="122">
        <v>2.5000000000000001E-2</v>
      </c>
      <c r="X1585" t="s">
        <v>603</v>
      </c>
      <c r="AA1585" t="s">
        <v>434</v>
      </c>
    </row>
    <row r="1586" spans="2:27" ht="15" hidden="1" customHeight="1" x14ac:dyDescent="0.25">
      <c r="B1586" t="s">
        <v>150</v>
      </c>
      <c r="C1586" s="5" t="s">
        <v>266</v>
      </c>
      <c r="E1586" s="31" t="s">
        <v>173</v>
      </c>
      <c r="F1586" s="31" t="s">
        <v>435</v>
      </c>
      <c r="G1586" s="110">
        <v>78</v>
      </c>
      <c r="I1586" s="30">
        <v>67</v>
      </c>
      <c r="J1586" s="110">
        <v>1</v>
      </c>
      <c r="M1586" s="30">
        <v>0</v>
      </c>
      <c r="N1586" s="110">
        <v>60</v>
      </c>
      <c r="P1586" s="121" t="s">
        <v>431</v>
      </c>
      <c r="W1586" s="122">
        <v>2.5000000000000001E-2</v>
      </c>
      <c r="X1586" t="s">
        <v>603</v>
      </c>
      <c r="AA1586" t="s">
        <v>434</v>
      </c>
    </row>
    <row r="1587" spans="2:27" ht="15" hidden="1" customHeight="1" x14ac:dyDescent="0.25">
      <c r="B1587" t="s">
        <v>150</v>
      </c>
      <c r="C1587" s="5" t="s">
        <v>266</v>
      </c>
      <c r="E1587" s="31" t="s">
        <v>173</v>
      </c>
      <c r="F1587" s="31" t="s">
        <v>436</v>
      </c>
      <c r="G1587" s="110">
        <v>76</v>
      </c>
      <c r="I1587" s="30">
        <v>62</v>
      </c>
      <c r="J1587" s="110">
        <v>1</v>
      </c>
      <c r="M1587" s="30">
        <v>0</v>
      </c>
      <c r="N1587" s="110">
        <v>55</v>
      </c>
      <c r="P1587" s="121" t="s">
        <v>431</v>
      </c>
      <c r="W1587" s="122">
        <v>2.5000000000000001E-2</v>
      </c>
      <c r="X1587" t="s">
        <v>603</v>
      </c>
      <c r="AA1587" t="s">
        <v>434</v>
      </c>
    </row>
    <row r="1588" spans="2:27" ht="15" hidden="1" customHeight="1" x14ac:dyDescent="0.25">
      <c r="B1588" t="s">
        <v>40</v>
      </c>
      <c r="C1588" s="31" t="s">
        <v>439</v>
      </c>
      <c r="E1588" s="31" t="s">
        <v>173</v>
      </c>
      <c r="F1588" s="31" t="s">
        <v>433</v>
      </c>
      <c r="G1588" s="110">
        <v>0</v>
      </c>
      <c r="I1588" s="110">
        <v>1</v>
      </c>
      <c r="J1588" s="110">
        <v>0</v>
      </c>
      <c r="M1588" s="110">
        <v>0</v>
      </c>
      <c r="N1588" s="110">
        <v>1</v>
      </c>
      <c r="P1588" s="121" t="s">
        <v>431</v>
      </c>
      <c r="W1588" s="12"/>
      <c r="X1588"/>
      <c r="AA1588" t="s">
        <v>434</v>
      </c>
    </row>
    <row r="1589" spans="2:27" ht="15" hidden="1" customHeight="1" x14ac:dyDescent="0.25">
      <c r="B1589" t="s">
        <v>40</v>
      </c>
      <c r="C1589" s="31" t="s">
        <v>439</v>
      </c>
      <c r="E1589" s="31" t="s">
        <v>173</v>
      </c>
      <c r="F1589" s="31" t="s">
        <v>435</v>
      </c>
      <c r="G1589" s="110">
        <v>0</v>
      </c>
      <c r="I1589" s="110">
        <v>1</v>
      </c>
      <c r="J1589" s="110">
        <v>0</v>
      </c>
      <c r="M1589" s="110">
        <v>0</v>
      </c>
      <c r="N1589" s="110">
        <v>1</v>
      </c>
      <c r="P1589" s="121" t="s">
        <v>431</v>
      </c>
      <c r="W1589" s="12"/>
      <c r="X1589"/>
      <c r="AA1589" t="s">
        <v>434</v>
      </c>
    </row>
    <row r="1590" spans="2:27" ht="15" hidden="1" customHeight="1" x14ac:dyDescent="0.25">
      <c r="B1590" t="s">
        <v>40</v>
      </c>
      <c r="C1590" s="31" t="s">
        <v>439</v>
      </c>
      <c r="E1590" s="31" t="s">
        <v>173</v>
      </c>
      <c r="F1590" s="31" t="s">
        <v>436</v>
      </c>
      <c r="G1590" s="110">
        <v>0</v>
      </c>
      <c r="I1590" s="110">
        <v>1</v>
      </c>
      <c r="J1590" s="110">
        <v>0</v>
      </c>
      <c r="M1590" s="110">
        <v>0</v>
      </c>
      <c r="N1590" s="110">
        <v>1</v>
      </c>
      <c r="P1590" s="121" t="s">
        <v>431</v>
      </c>
      <c r="W1590" s="12"/>
      <c r="X1590"/>
      <c r="AA1590" t="s">
        <v>434</v>
      </c>
    </row>
    <row r="1591" spans="2:27" s="98" customFormat="1" ht="15" hidden="1" customHeight="1" x14ac:dyDescent="0.25">
      <c r="B1591" t="s">
        <v>169</v>
      </c>
      <c r="C1591" s="97" t="s">
        <v>432</v>
      </c>
      <c r="E1591" s="97" t="s">
        <v>151</v>
      </c>
      <c r="F1591" s="97" t="s">
        <v>433</v>
      </c>
      <c r="G1591" s="110">
        <v>1907</v>
      </c>
      <c r="I1591" s="100">
        <v>1985</v>
      </c>
      <c r="J1591" s="110">
        <v>99</v>
      </c>
      <c r="K1591" s="30">
        <v>1757</v>
      </c>
      <c r="L1591" s="30">
        <v>0</v>
      </c>
      <c r="M1591" s="30">
        <v>0</v>
      </c>
      <c r="N1591" s="110">
        <v>80</v>
      </c>
      <c r="O1591" s="30">
        <v>23</v>
      </c>
      <c r="P1591" s="121" t="s">
        <v>431</v>
      </c>
      <c r="Q1591" s="106"/>
      <c r="R1591" s="104"/>
      <c r="S1591" s="104"/>
      <c r="T1591" s="105"/>
      <c r="U1591" s="105"/>
      <c r="V1591" s="99"/>
      <c r="W1591" s="99"/>
      <c r="AA1591" s="98" t="s">
        <v>434</v>
      </c>
    </row>
    <row r="1592" spans="2:27" ht="15" hidden="1" customHeight="1" x14ac:dyDescent="0.25">
      <c r="B1592" t="s">
        <v>169</v>
      </c>
      <c r="C1592" s="31" t="s">
        <v>432</v>
      </c>
      <c r="E1592" s="31" t="s">
        <v>151</v>
      </c>
      <c r="F1592" s="31" t="s">
        <v>435</v>
      </c>
      <c r="G1592" s="110">
        <v>2536</v>
      </c>
      <c r="I1592" s="30">
        <v>2631</v>
      </c>
      <c r="J1592" s="110">
        <v>132</v>
      </c>
      <c r="K1592" s="30">
        <v>2359</v>
      </c>
      <c r="L1592" s="30">
        <v>0</v>
      </c>
      <c r="M1592" s="30">
        <v>0</v>
      </c>
      <c r="N1592" s="110">
        <v>77</v>
      </c>
      <c r="O1592" s="30">
        <v>33</v>
      </c>
      <c r="P1592" s="121" t="s">
        <v>431</v>
      </c>
      <c r="W1592" s="12"/>
      <c r="X1592"/>
      <c r="AA1592" t="s">
        <v>434</v>
      </c>
    </row>
    <row r="1593" spans="2:27" ht="15" hidden="1" customHeight="1" x14ac:dyDescent="0.25">
      <c r="B1593" t="s">
        <v>169</v>
      </c>
      <c r="C1593" s="31" t="s">
        <v>432</v>
      </c>
      <c r="E1593" s="31" t="s">
        <v>151</v>
      </c>
      <c r="F1593" s="31" t="s">
        <v>436</v>
      </c>
      <c r="G1593" s="110">
        <v>2337</v>
      </c>
      <c r="I1593" s="30">
        <v>2288</v>
      </c>
      <c r="J1593" s="110">
        <v>120</v>
      </c>
      <c r="K1593" s="30">
        <v>2035</v>
      </c>
      <c r="L1593" s="30">
        <v>0</v>
      </c>
      <c r="M1593" s="30">
        <v>0</v>
      </c>
      <c r="N1593" s="110">
        <v>73</v>
      </c>
      <c r="O1593" s="30">
        <v>28</v>
      </c>
      <c r="P1593" s="121" t="s">
        <v>431</v>
      </c>
      <c r="W1593" s="12"/>
      <c r="X1593"/>
      <c r="AA1593" t="s">
        <v>434</v>
      </c>
    </row>
    <row r="1594" spans="2:27" ht="15" hidden="1" customHeight="1" x14ac:dyDescent="0.25">
      <c r="B1594" t="s">
        <v>40</v>
      </c>
      <c r="C1594" s="31" t="s">
        <v>437</v>
      </c>
      <c r="E1594" s="31" t="s">
        <v>151</v>
      </c>
      <c r="F1594" s="31" t="s">
        <v>433</v>
      </c>
      <c r="G1594" s="110">
        <v>671</v>
      </c>
      <c r="I1594" s="30">
        <v>2052</v>
      </c>
      <c r="J1594" s="110">
        <v>118</v>
      </c>
      <c r="M1594" s="30">
        <v>-10</v>
      </c>
      <c r="N1594" s="110">
        <v>1934</v>
      </c>
      <c r="P1594" s="121" t="s">
        <v>431</v>
      </c>
      <c r="W1594" s="12"/>
      <c r="X1594"/>
      <c r="AA1594" t="s">
        <v>434</v>
      </c>
    </row>
    <row r="1595" spans="2:27" ht="15" hidden="1" customHeight="1" x14ac:dyDescent="0.25">
      <c r="B1595" t="s">
        <v>40</v>
      </c>
      <c r="C1595" s="31" t="s">
        <v>437</v>
      </c>
      <c r="E1595" s="31" t="s">
        <v>151</v>
      </c>
      <c r="F1595" s="31" t="s">
        <v>435</v>
      </c>
      <c r="G1595" s="110">
        <v>726</v>
      </c>
      <c r="I1595" s="30">
        <v>2116</v>
      </c>
      <c r="J1595" s="110">
        <v>124</v>
      </c>
      <c r="M1595" s="30">
        <v>-16</v>
      </c>
      <c r="N1595" s="110">
        <v>1992</v>
      </c>
      <c r="P1595" s="121" t="s">
        <v>431</v>
      </c>
      <c r="W1595" s="12"/>
      <c r="X1595"/>
      <c r="AA1595" t="s">
        <v>434</v>
      </c>
    </row>
    <row r="1596" spans="2:27" ht="15" hidden="1" customHeight="1" x14ac:dyDescent="0.25">
      <c r="B1596" t="s">
        <v>40</v>
      </c>
      <c r="C1596" s="31" t="s">
        <v>437</v>
      </c>
      <c r="E1596" s="31" t="s">
        <v>151</v>
      </c>
      <c r="F1596" s="31" t="s">
        <v>436</v>
      </c>
      <c r="G1596" s="110">
        <v>711</v>
      </c>
      <c r="I1596" s="30">
        <v>2187</v>
      </c>
      <c r="J1596" s="110">
        <v>128</v>
      </c>
      <c r="M1596" s="30">
        <v>-3</v>
      </c>
      <c r="N1596" s="110">
        <v>2059</v>
      </c>
      <c r="P1596" s="121" t="s">
        <v>431</v>
      </c>
      <c r="W1596" s="12"/>
      <c r="X1596"/>
      <c r="AA1596" t="s">
        <v>434</v>
      </c>
    </row>
    <row r="1597" spans="2:27" ht="15" hidden="1" customHeight="1" x14ac:dyDescent="0.25">
      <c r="B1597" t="s">
        <v>40</v>
      </c>
      <c r="C1597" s="31" t="s">
        <v>438</v>
      </c>
      <c r="E1597" s="31" t="s">
        <v>151</v>
      </c>
      <c r="F1597" s="31" t="s">
        <v>433</v>
      </c>
      <c r="G1597" s="110">
        <v>3756</v>
      </c>
      <c r="I1597" s="30">
        <v>4943</v>
      </c>
      <c r="J1597" s="110">
        <v>753</v>
      </c>
      <c r="K1597" s="30">
        <v>1</v>
      </c>
      <c r="M1597" s="30">
        <v>0</v>
      </c>
      <c r="N1597" s="110">
        <v>4223</v>
      </c>
      <c r="P1597" s="121" t="s">
        <v>431</v>
      </c>
      <c r="W1597" s="12"/>
      <c r="X1597"/>
      <c r="AA1597" t="s">
        <v>434</v>
      </c>
    </row>
    <row r="1598" spans="2:27" ht="15" hidden="1" customHeight="1" x14ac:dyDescent="0.25">
      <c r="B1598" t="s">
        <v>40</v>
      </c>
      <c r="C1598" s="31" t="s">
        <v>438</v>
      </c>
      <c r="E1598" s="31" t="s">
        <v>151</v>
      </c>
      <c r="F1598" s="31" t="s">
        <v>435</v>
      </c>
      <c r="G1598" s="110">
        <v>4851</v>
      </c>
      <c r="I1598" s="30">
        <v>6135</v>
      </c>
      <c r="J1598" s="110">
        <v>923</v>
      </c>
      <c r="K1598" s="30">
        <v>2</v>
      </c>
      <c r="M1598" s="30">
        <v>0</v>
      </c>
      <c r="N1598" s="110">
        <v>5246</v>
      </c>
      <c r="P1598" s="121" t="s">
        <v>431</v>
      </c>
      <c r="W1598" s="12"/>
      <c r="X1598"/>
      <c r="AA1598" t="s">
        <v>434</v>
      </c>
    </row>
    <row r="1599" spans="2:27" ht="15" hidden="1" customHeight="1" x14ac:dyDescent="0.25">
      <c r="B1599" t="s">
        <v>40</v>
      </c>
      <c r="C1599" s="31" t="s">
        <v>438</v>
      </c>
      <c r="E1599" s="31" t="s">
        <v>151</v>
      </c>
      <c r="F1599" s="31" t="s">
        <v>436</v>
      </c>
      <c r="G1599" s="110">
        <v>3994</v>
      </c>
      <c r="I1599" s="30">
        <v>5710</v>
      </c>
      <c r="J1599" s="110">
        <v>796</v>
      </c>
      <c r="K1599" s="30">
        <v>2</v>
      </c>
      <c r="M1599" s="30">
        <v>-6</v>
      </c>
      <c r="N1599" s="110">
        <v>4963</v>
      </c>
      <c r="P1599" s="121" t="s">
        <v>431</v>
      </c>
      <c r="W1599" s="12"/>
      <c r="X1599"/>
      <c r="AA1599" t="s">
        <v>434</v>
      </c>
    </row>
    <row r="1600" spans="2:27" ht="15" hidden="1" customHeight="1" x14ac:dyDescent="0.25">
      <c r="B1600" t="s">
        <v>40</v>
      </c>
      <c r="C1600" s="31" t="s">
        <v>439</v>
      </c>
      <c r="E1600" s="31" t="s">
        <v>151</v>
      </c>
      <c r="F1600" s="31" t="s">
        <v>433</v>
      </c>
      <c r="G1600" s="110">
        <v>5</v>
      </c>
      <c r="I1600" s="30">
        <v>73</v>
      </c>
      <c r="J1600" s="110">
        <v>0</v>
      </c>
      <c r="N1600" s="110">
        <v>72</v>
      </c>
      <c r="P1600" s="121" t="s">
        <v>431</v>
      </c>
      <c r="W1600" s="12"/>
      <c r="X1600"/>
      <c r="AA1600" t="s">
        <v>434</v>
      </c>
    </row>
    <row r="1601" spans="2:27" ht="15" hidden="1" customHeight="1" x14ac:dyDescent="0.25">
      <c r="B1601" t="s">
        <v>40</v>
      </c>
      <c r="C1601" s="31" t="s">
        <v>439</v>
      </c>
      <c r="E1601" s="31" t="s">
        <v>151</v>
      </c>
      <c r="F1601" s="31" t="s">
        <v>435</v>
      </c>
      <c r="G1601" s="110">
        <v>4</v>
      </c>
      <c r="I1601" s="30">
        <v>77</v>
      </c>
      <c r="J1601" s="110">
        <v>0</v>
      </c>
      <c r="N1601" s="110">
        <v>76</v>
      </c>
      <c r="P1601" s="121" t="s">
        <v>431</v>
      </c>
      <c r="W1601" s="12"/>
      <c r="X1601"/>
      <c r="AA1601" t="s">
        <v>434</v>
      </c>
    </row>
    <row r="1602" spans="2:27" ht="15" hidden="1" customHeight="1" x14ac:dyDescent="0.25">
      <c r="B1602" t="s">
        <v>40</v>
      </c>
      <c r="C1602" s="31" t="s">
        <v>439</v>
      </c>
      <c r="E1602" s="31" t="s">
        <v>151</v>
      </c>
      <c r="F1602" s="31" t="s">
        <v>436</v>
      </c>
      <c r="G1602" s="110">
        <v>4</v>
      </c>
      <c r="I1602" s="30">
        <v>79</v>
      </c>
      <c r="J1602" s="110">
        <v>0</v>
      </c>
      <c r="N1602" s="110">
        <v>79</v>
      </c>
      <c r="P1602" s="121" t="s">
        <v>431</v>
      </c>
      <c r="W1602" s="12"/>
      <c r="X1602"/>
      <c r="AA1602" t="s">
        <v>434</v>
      </c>
    </row>
    <row r="1603" spans="2:27" ht="15" hidden="1" customHeight="1" x14ac:dyDescent="0.25">
      <c r="B1603" t="s">
        <v>40</v>
      </c>
      <c r="C1603" s="31" t="s">
        <v>440</v>
      </c>
      <c r="E1603" s="31" t="s">
        <v>151</v>
      </c>
      <c r="F1603" s="31" t="s">
        <v>433</v>
      </c>
      <c r="G1603" s="110">
        <v>1620</v>
      </c>
      <c r="I1603" s="30">
        <v>2148</v>
      </c>
      <c r="J1603" s="110">
        <v>73</v>
      </c>
      <c r="M1603" s="30">
        <v>0</v>
      </c>
      <c r="N1603" s="110">
        <v>1099</v>
      </c>
      <c r="O1603" s="30">
        <v>977</v>
      </c>
      <c r="P1603" s="121" t="s">
        <v>431</v>
      </c>
      <c r="W1603" s="12"/>
      <c r="X1603"/>
      <c r="AA1603" t="s">
        <v>434</v>
      </c>
    </row>
    <row r="1604" spans="2:27" ht="15" hidden="1" customHeight="1" x14ac:dyDescent="0.25">
      <c r="B1604" t="s">
        <v>40</v>
      </c>
      <c r="C1604" s="31" t="s">
        <v>440</v>
      </c>
      <c r="E1604" s="31" t="s">
        <v>151</v>
      </c>
      <c r="F1604" s="31" t="s">
        <v>435</v>
      </c>
      <c r="G1604" s="110">
        <v>1633</v>
      </c>
      <c r="I1604" s="30">
        <v>2363</v>
      </c>
      <c r="J1604" s="110">
        <v>77</v>
      </c>
      <c r="M1604" s="30">
        <v>0</v>
      </c>
      <c r="N1604" s="110">
        <v>1167</v>
      </c>
      <c r="O1604" s="30">
        <v>1119</v>
      </c>
      <c r="P1604" s="121" t="s">
        <v>431</v>
      </c>
      <c r="W1604" s="12"/>
      <c r="X1604"/>
      <c r="AA1604" t="s">
        <v>434</v>
      </c>
    </row>
    <row r="1605" spans="2:27" ht="15" hidden="1" customHeight="1" x14ac:dyDescent="0.25">
      <c r="B1605" t="s">
        <v>40</v>
      </c>
      <c r="C1605" s="31" t="s">
        <v>440</v>
      </c>
      <c r="E1605" s="31" t="s">
        <v>151</v>
      </c>
      <c r="F1605" s="31" t="s">
        <v>436</v>
      </c>
      <c r="G1605" s="110">
        <v>1786</v>
      </c>
      <c r="I1605" s="30">
        <v>2323</v>
      </c>
      <c r="J1605" s="110">
        <v>80</v>
      </c>
      <c r="M1605" s="30">
        <v>0</v>
      </c>
      <c r="N1605" s="110">
        <v>1099</v>
      </c>
      <c r="O1605" s="30">
        <v>1144</v>
      </c>
      <c r="P1605" s="121" t="s">
        <v>431</v>
      </c>
      <c r="W1605" s="12"/>
      <c r="X1605"/>
      <c r="AA1605" t="s">
        <v>434</v>
      </c>
    </row>
    <row r="1606" spans="2:27" ht="15" hidden="1" customHeight="1" x14ac:dyDescent="0.25">
      <c r="B1606" t="s">
        <v>40</v>
      </c>
      <c r="C1606" s="31" t="s">
        <v>441</v>
      </c>
      <c r="E1606" s="31" t="s">
        <v>151</v>
      </c>
      <c r="F1606" s="31" t="s">
        <v>433</v>
      </c>
      <c r="G1606" s="110">
        <v>5884</v>
      </c>
      <c r="I1606" s="30">
        <v>6163</v>
      </c>
      <c r="J1606" s="110">
        <v>6</v>
      </c>
      <c r="M1606" s="30">
        <v>0</v>
      </c>
      <c r="N1606" s="110">
        <v>737</v>
      </c>
      <c r="O1606" s="30">
        <v>5420</v>
      </c>
      <c r="P1606" s="121" t="s">
        <v>431</v>
      </c>
      <c r="W1606" s="12"/>
      <c r="X1606"/>
      <c r="AA1606" t="s">
        <v>434</v>
      </c>
    </row>
    <row r="1607" spans="2:27" ht="15" hidden="1" customHeight="1" x14ac:dyDescent="0.25">
      <c r="B1607" t="s">
        <v>40</v>
      </c>
      <c r="C1607" s="31" t="s">
        <v>441</v>
      </c>
      <c r="E1607" s="31" t="s">
        <v>151</v>
      </c>
      <c r="F1607" s="31" t="s">
        <v>435</v>
      </c>
      <c r="G1607" s="110">
        <v>5074</v>
      </c>
      <c r="I1607" s="30">
        <v>5360</v>
      </c>
      <c r="J1607" s="110">
        <v>5</v>
      </c>
      <c r="M1607" s="30">
        <v>0</v>
      </c>
      <c r="N1607" s="110">
        <v>771</v>
      </c>
      <c r="O1607" s="30">
        <v>4584</v>
      </c>
      <c r="P1607" s="121" t="s">
        <v>431</v>
      </c>
      <c r="W1607" s="12"/>
      <c r="X1607"/>
      <c r="AA1607" t="s">
        <v>434</v>
      </c>
    </row>
    <row r="1608" spans="2:27" ht="15" hidden="1" customHeight="1" x14ac:dyDescent="0.25">
      <c r="B1608" t="s">
        <v>40</v>
      </c>
      <c r="C1608" s="31" t="s">
        <v>441</v>
      </c>
      <c r="E1608" s="31" t="s">
        <v>151</v>
      </c>
      <c r="F1608" s="31" t="s">
        <v>436</v>
      </c>
      <c r="G1608" s="110">
        <v>6200</v>
      </c>
      <c r="I1608" s="30">
        <v>6485</v>
      </c>
      <c r="J1608" s="110">
        <v>6</v>
      </c>
      <c r="M1608" s="30">
        <v>0</v>
      </c>
      <c r="N1608" s="110">
        <v>876</v>
      </c>
      <c r="O1608" s="30">
        <v>5602</v>
      </c>
      <c r="P1608" s="121" t="s">
        <v>431</v>
      </c>
      <c r="W1608" s="12"/>
      <c r="X1608"/>
      <c r="AA1608" t="s">
        <v>434</v>
      </c>
    </row>
    <row r="1609" spans="2:27" ht="15" customHeight="1" x14ac:dyDescent="0.25">
      <c r="B1609" t="s">
        <v>261</v>
      </c>
      <c r="C1609" s="54" t="s">
        <v>442</v>
      </c>
      <c r="E1609" s="31" t="s">
        <v>151</v>
      </c>
      <c r="F1609" s="31" t="s">
        <v>433</v>
      </c>
      <c r="G1609" s="110">
        <v>1435</v>
      </c>
      <c r="I1609" s="30">
        <v>1485</v>
      </c>
      <c r="M1609" s="30">
        <v>0</v>
      </c>
      <c r="N1609" s="110">
        <v>1485</v>
      </c>
      <c r="O1609" s="30">
        <v>0</v>
      </c>
      <c r="P1609" s="121" t="s">
        <v>431</v>
      </c>
      <c r="W1609" s="122">
        <v>6.5000000000000002E-2</v>
      </c>
      <c r="X1609" t="s">
        <v>608</v>
      </c>
      <c r="AA1609" t="s">
        <v>434</v>
      </c>
    </row>
    <row r="1610" spans="2:27" ht="15" customHeight="1" x14ac:dyDescent="0.25">
      <c r="B1610" t="s">
        <v>261</v>
      </c>
      <c r="C1610" s="54" t="s">
        <v>442</v>
      </c>
      <c r="E1610" s="31" t="s">
        <v>151</v>
      </c>
      <c r="F1610" s="31" t="s">
        <v>435</v>
      </c>
      <c r="G1610" s="110">
        <v>1424</v>
      </c>
      <c r="I1610" s="30">
        <v>1485</v>
      </c>
      <c r="M1610" s="30">
        <v>0</v>
      </c>
      <c r="N1610" s="110">
        <v>1485</v>
      </c>
      <c r="O1610" s="30">
        <v>0</v>
      </c>
      <c r="P1610" s="121" t="s">
        <v>431</v>
      </c>
      <c r="W1610" s="122">
        <v>6.5000000000000002E-2</v>
      </c>
      <c r="X1610" t="s">
        <v>608</v>
      </c>
      <c r="AA1610" t="s">
        <v>434</v>
      </c>
    </row>
    <row r="1611" spans="2:27" ht="15" customHeight="1" x14ac:dyDescent="0.25">
      <c r="B1611" t="s">
        <v>261</v>
      </c>
      <c r="C1611" s="54" t="s">
        <v>442</v>
      </c>
      <c r="E1611" s="31" t="s">
        <v>151</v>
      </c>
      <c r="F1611" s="31" t="s">
        <v>436</v>
      </c>
      <c r="G1611" s="110">
        <v>1361</v>
      </c>
      <c r="I1611" s="30">
        <v>1495</v>
      </c>
      <c r="M1611" s="30">
        <v>-6</v>
      </c>
      <c r="N1611" s="110">
        <v>1501</v>
      </c>
      <c r="O1611" s="30">
        <v>0</v>
      </c>
      <c r="P1611" s="121" t="s">
        <v>431</v>
      </c>
      <c r="W1611" s="122">
        <v>6.5000000000000002E-2</v>
      </c>
      <c r="X1611" t="s">
        <v>608</v>
      </c>
      <c r="AA1611" t="s">
        <v>434</v>
      </c>
    </row>
    <row r="1612" spans="2:27" ht="15" customHeight="1" x14ac:dyDescent="0.25">
      <c r="B1612" t="s">
        <v>261</v>
      </c>
      <c r="C1612" s="54" t="s">
        <v>443</v>
      </c>
      <c r="E1612" s="31" t="s">
        <v>151</v>
      </c>
      <c r="F1612" s="31" t="s">
        <v>433</v>
      </c>
      <c r="G1612" s="110">
        <v>1645</v>
      </c>
      <c r="I1612" s="30">
        <v>1783</v>
      </c>
      <c r="M1612" s="30">
        <v>0</v>
      </c>
      <c r="N1612" s="110">
        <v>1695</v>
      </c>
      <c r="O1612" s="30">
        <v>88</v>
      </c>
      <c r="P1612" s="121" t="s">
        <v>431</v>
      </c>
      <c r="W1612" s="122">
        <v>6.5000000000000002E-2</v>
      </c>
      <c r="X1612" t="s">
        <v>608</v>
      </c>
      <c r="AA1612" t="s">
        <v>434</v>
      </c>
    </row>
    <row r="1613" spans="2:27" ht="15" customHeight="1" x14ac:dyDescent="0.25">
      <c r="B1613" t="s">
        <v>261</v>
      </c>
      <c r="C1613" s="54" t="s">
        <v>443</v>
      </c>
      <c r="E1613" s="31" t="s">
        <v>151</v>
      </c>
      <c r="F1613" s="31" t="s">
        <v>435</v>
      </c>
      <c r="G1613" s="110">
        <v>1616</v>
      </c>
      <c r="I1613" s="30">
        <v>1746</v>
      </c>
      <c r="M1613" s="30">
        <v>0</v>
      </c>
      <c r="N1613" s="110">
        <v>1655</v>
      </c>
      <c r="O1613" s="30">
        <v>91</v>
      </c>
      <c r="P1613" s="121" t="s">
        <v>431</v>
      </c>
      <c r="W1613" s="122">
        <v>6.5000000000000002E-2</v>
      </c>
      <c r="X1613" t="s">
        <v>608</v>
      </c>
      <c r="AA1613" t="s">
        <v>434</v>
      </c>
    </row>
    <row r="1614" spans="2:27" ht="15" customHeight="1" x14ac:dyDescent="0.25">
      <c r="B1614" t="s">
        <v>261</v>
      </c>
      <c r="C1614" s="54" t="s">
        <v>443</v>
      </c>
      <c r="E1614" s="31" t="s">
        <v>151</v>
      </c>
      <c r="F1614" s="31" t="s">
        <v>436</v>
      </c>
      <c r="G1614" s="110">
        <v>1478</v>
      </c>
      <c r="I1614" s="30">
        <v>1681</v>
      </c>
      <c r="M1614" s="30">
        <v>0</v>
      </c>
      <c r="N1614" s="110">
        <v>1590</v>
      </c>
      <c r="O1614" s="30">
        <v>91</v>
      </c>
      <c r="P1614" s="121" t="s">
        <v>431</v>
      </c>
      <c r="W1614" s="122">
        <v>6.5000000000000002E-2</v>
      </c>
      <c r="X1614" t="s">
        <v>608</v>
      </c>
      <c r="AA1614" t="s">
        <v>434</v>
      </c>
    </row>
    <row r="1615" spans="2:27" ht="15" hidden="1" customHeight="1" x14ac:dyDescent="0.25">
      <c r="B1615" t="s">
        <v>150</v>
      </c>
      <c r="C1615" s="5" t="s">
        <v>266</v>
      </c>
      <c r="E1615" s="31" t="s">
        <v>151</v>
      </c>
      <c r="F1615" s="31" t="s">
        <v>433</v>
      </c>
      <c r="G1615" s="110">
        <v>985</v>
      </c>
      <c r="I1615" s="30">
        <v>994</v>
      </c>
      <c r="J1615" s="110">
        <v>9</v>
      </c>
      <c r="L1615" s="110">
        <v>2</v>
      </c>
      <c r="M1615" s="30">
        <v>0</v>
      </c>
      <c r="N1615" s="110">
        <v>906</v>
      </c>
      <c r="P1615" s="121" t="s">
        <v>431</v>
      </c>
      <c r="W1615" s="122">
        <v>2.5000000000000001E-2</v>
      </c>
      <c r="X1615" t="s">
        <v>603</v>
      </c>
      <c r="AA1615" t="s">
        <v>434</v>
      </c>
    </row>
    <row r="1616" spans="2:27" ht="15" hidden="1" customHeight="1" x14ac:dyDescent="0.25">
      <c r="B1616" t="s">
        <v>150</v>
      </c>
      <c r="C1616" s="5" t="s">
        <v>266</v>
      </c>
      <c r="E1616" s="31" t="s">
        <v>151</v>
      </c>
      <c r="F1616" s="31" t="s">
        <v>435</v>
      </c>
      <c r="G1616" s="110">
        <v>937</v>
      </c>
      <c r="I1616" s="30">
        <v>934</v>
      </c>
      <c r="J1616" s="110">
        <v>9</v>
      </c>
      <c r="L1616" s="110">
        <v>3</v>
      </c>
      <c r="M1616" s="30">
        <v>0</v>
      </c>
      <c r="N1616" s="110">
        <v>851</v>
      </c>
      <c r="P1616" s="121" t="s">
        <v>431</v>
      </c>
      <c r="W1616" s="122">
        <v>2.5000000000000001E-2</v>
      </c>
      <c r="X1616" t="s">
        <v>603</v>
      </c>
      <c r="AA1616" t="s">
        <v>434</v>
      </c>
    </row>
    <row r="1617" spans="2:27" ht="15" hidden="1" customHeight="1" x14ac:dyDescent="0.25">
      <c r="B1617" t="s">
        <v>150</v>
      </c>
      <c r="C1617" s="5" t="s">
        <v>266</v>
      </c>
      <c r="E1617" s="31" t="s">
        <v>151</v>
      </c>
      <c r="F1617" s="31" t="s">
        <v>436</v>
      </c>
      <c r="G1617" s="110">
        <v>922</v>
      </c>
      <c r="I1617" s="30">
        <v>973</v>
      </c>
      <c r="J1617" s="110">
        <v>8</v>
      </c>
      <c r="L1617" s="110">
        <v>3</v>
      </c>
      <c r="M1617" s="30">
        <v>0</v>
      </c>
      <c r="N1617" s="110">
        <v>887</v>
      </c>
      <c r="P1617" s="121" t="s">
        <v>431</v>
      </c>
      <c r="W1617" s="122">
        <v>2.5000000000000001E-2</v>
      </c>
      <c r="X1617" t="s">
        <v>603</v>
      </c>
      <c r="AA1617" t="s">
        <v>434</v>
      </c>
    </row>
    <row r="1618" spans="2:27" s="98" customFormat="1" ht="15" hidden="1" customHeight="1" x14ac:dyDescent="0.25">
      <c r="B1618" t="s">
        <v>169</v>
      </c>
      <c r="C1618" s="97" t="s">
        <v>432</v>
      </c>
      <c r="E1618" s="97" t="s">
        <v>157</v>
      </c>
      <c r="F1618" s="97" t="s">
        <v>433</v>
      </c>
      <c r="G1618" s="110">
        <v>2069</v>
      </c>
      <c r="I1618" s="100">
        <v>2417</v>
      </c>
      <c r="J1618" s="110">
        <v>69</v>
      </c>
      <c r="K1618" s="30">
        <v>2018</v>
      </c>
      <c r="L1618" s="110">
        <v>300</v>
      </c>
      <c r="M1618" s="30">
        <v>-1</v>
      </c>
      <c r="N1618" s="110">
        <v>74</v>
      </c>
      <c r="O1618" s="30">
        <v>0</v>
      </c>
      <c r="P1618" s="121" t="s">
        <v>431</v>
      </c>
      <c r="Q1618" s="106"/>
      <c r="R1618" s="104"/>
      <c r="S1618" s="104"/>
      <c r="T1618" s="105"/>
      <c r="U1618" s="105"/>
      <c r="V1618" s="99"/>
      <c r="W1618" s="99"/>
      <c r="AA1618" s="98" t="s">
        <v>434</v>
      </c>
    </row>
    <row r="1619" spans="2:27" ht="15" hidden="1" customHeight="1" x14ac:dyDescent="0.25">
      <c r="B1619" t="s">
        <v>169</v>
      </c>
      <c r="C1619" s="31" t="s">
        <v>432</v>
      </c>
      <c r="E1619" s="31" t="s">
        <v>157</v>
      </c>
      <c r="F1619" s="31" t="s">
        <v>435</v>
      </c>
      <c r="G1619" s="110">
        <v>1935</v>
      </c>
      <c r="I1619" s="30">
        <v>2039</v>
      </c>
      <c r="J1619" s="110">
        <v>61</v>
      </c>
      <c r="K1619" s="30">
        <v>1577</v>
      </c>
      <c r="L1619" s="110">
        <v>387</v>
      </c>
      <c r="M1619" s="30">
        <v>0</v>
      </c>
      <c r="N1619" s="110">
        <v>50</v>
      </c>
      <c r="O1619" s="30">
        <v>0</v>
      </c>
      <c r="P1619" s="121" t="s">
        <v>431</v>
      </c>
      <c r="W1619" s="12"/>
      <c r="X1619"/>
      <c r="AA1619" t="s">
        <v>434</v>
      </c>
    </row>
    <row r="1620" spans="2:27" ht="15" hidden="1" customHeight="1" x14ac:dyDescent="0.25">
      <c r="B1620" t="s">
        <v>169</v>
      </c>
      <c r="C1620" s="31" t="s">
        <v>432</v>
      </c>
      <c r="E1620" s="31" t="s">
        <v>157</v>
      </c>
      <c r="F1620" s="31" t="s">
        <v>436</v>
      </c>
      <c r="G1620" s="110">
        <v>1960</v>
      </c>
      <c r="I1620" s="30">
        <v>2141</v>
      </c>
      <c r="J1620" s="110">
        <v>64</v>
      </c>
      <c r="K1620" s="30">
        <v>1565</v>
      </c>
      <c r="L1620" s="110">
        <v>553</v>
      </c>
      <c r="M1620" s="30">
        <v>0</v>
      </c>
      <c r="N1620" s="110">
        <v>11</v>
      </c>
      <c r="O1620" s="30">
        <v>0</v>
      </c>
      <c r="P1620" s="121" t="s">
        <v>431</v>
      </c>
      <c r="W1620" s="12"/>
      <c r="X1620"/>
      <c r="AA1620" t="s">
        <v>434</v>
      </c>
    </row>
    <row r="1621" spans="2:27" ht="15" hidden="1" customHeight="1" x14ac:dyDescent="0.25">
      <c r="B1621" t="s">
        <v>40</v>
      </c>
      <c r="C1621" s="31" t="s">
        <v>437</v>
      </c>
      <c r="E1621" s="31" t="s">
        <v>157</v>
      </c>
      <c r="F1621" s="31" t="s">
        <v>433</v>
      </c>
      <c r="G1621" s="30">
        <v>102</v>
      </c>
      <c r="I1621" s="30">
        <v>4052</v>
      </c>
      <c r="J1621" s="30">
        <v>126</v>
      </c>
      <c r="M1621" s="30">
        <v>0</v>
      </c>
      <c r="N1621" s="110">
        <v>3926</v>
      </c>
      <c r="P1621" s="121" t="s">
        <v>431</v>
      </c>
      <c r="W1621" s="12"/>
      <c r="X1621"/>
      <c r="AA1621" t="s">
        <v>434</v>
      </c>
    </row>
    <row r="1622" spans="2:27" ht="15" hidden="1" customHeight="1" x14ac:dyDescent="0.25">
      <c r="B1622" t="s">
        <v>40</v>
      </c>
      <c r="C1622" s="31" t="s">
        <v>437</v>
      </c>
      <c r="E1622" s="31" t="s">
        <v>157</v>
      </c>
      <c r="F1622" s="31" t="s">
        <v>435</v>
      </c>
      <c r="G1622" s="30">
        <v>102</v>
      </c>
      <c r="I1622" s="30">
        <v>4238</v>
      </c>
      <c r="J1622" s="30">
        <v>128</v>
      </c>
      <c r="M1622" s="30">
        <v>0</v>
      </c>
      <c r="N1622" s="110">
        <v>4110</v>
      </c>
      <c r="P1622" s="121" t="s">
        <v>431</v>
      </c>
      <c r="W1622" s="12"/>
      <c r="X1622"/>
      <c r="AA1622" t="s">
        <v>434</v>
      </c>
    </row>
    <row r="1623" spans="2:27" ht="15" hidden="1" customHeight="1" x14ac:dyDescent="0.25">
      <c r="B1623" t="s">
        <v>40</v>
      </c>
      <c r="C1623" s="31" t="s">
        <v>437</v>
      </c>
      <c r="E1623" s="31" t="s">
        <v>157</v>
      </c>
      <c r="F1623" s="31" t="s">
        <v>436</v>
      </c>
      <c r="G1623" s="30">
        <v>102</v>
      </c>
      <c r="I1623" s="30">
        <v>4290</v>
      </c>
      <c r="J1623" s="30">
        <v>112</v>
      </c>
      <c r="M1623" s="30">
        <v>-3</v>
      </c>
      <c r="N1623" s="110">
        <v>4177</v>
      </c>
      <c r="P1623" s="121" t="s">
        <v>431</v>
      </c>
      <c r="W1623" s="12"/>
      <c r="X1623"/>
      <c r="AA1623" t="s">
        <v>434</v>
      </c>
    </row>
    <row r="1624" spans="2:27" ht="15" hidden="1" customHeight="1" x14ac:dyDescent="0.25">
      <c r="B1624" t="s">
        <v>40</v>
      </c>
      <c r="C1624" s="31" t="s">
        <v>438</v>
      </c>
      <c r="E1624" s="31" t="s">
        <v>157</v>
      </c>
      <c r="F1624" s="31" t="s">
        <v>433</v>
      </c>
      <c r="G1624" s="30">
        <v>2705</v>
      </c>
      <c r="I1624" s="30">
        <v>7950</v>
      </c>
      <c r="J1624" s="30">
        <v>680</v>
      </c>
      <c r="K1624" s="30">
        <v>123</v>
      </c>
      <c r="M1624" s="30">
        <v>0</v>
      </c>
      <c r="N1624" s="110">
        <v>7147</v>
      </c>
      <c r="P1624" s="121" t="s">
        <v>431</v>
      </c>
      <c r="W1624" s="12"/>
      <c r="X1624"/>
      <c r="AA1624" t="s">
        <v>434</v>
      </c>
    </row>
    <row r="1625" spans="2:27" ht="15" hidden="1" customHeight="1" x14ac:dyDescent="0.25">
      <c r="B1625" t="s">
        <v>40</v>
      </c>
      <c r="C1625" s="31" t="s">
        <v>438</v>
      </c>
      <c r="E1625" s="31" t="s">
        <v>157</v>
      </c>
      <c r="F1625" s="31" t="s">
        <v>435</v>
      </c>
      <c r="G1625" s="30">
        <v>2943</v>
      </c>
      <c r="I1625" s="30">
        <v>8289</v>
      </c>
      <c r="J1625" s="30">
        <v>703</v>
      </c>
      <c r="K1625" s="30">
        <v>138</v>
      </c>
      <c r="M1625" s="30">
        <v>-17</v>
      </c>
      <c r="N1625" s="110">
        <v>7465</v>
      </c>
      <c r="P1625" s="121" t="s">
        <v>431</v>
      </c>
      <c r="W1625" s="12"/>
      <c r="X1625"/>
      <c r="AA1625" t="s">
        <v>434</v>
      </c>
    </row>
    <row r="1626" spans="2:27" ht="15" hidden="1" customHeight="1" x14ac:dyDescent="0.25">
      <c r="B1626" t="s">
        <v>40</v>
      </c>
      <c r="C1626" s="31" t="s">
        <v>438</v>
      </c>
      <c r="E1626" s="31" t="s">
        <v>157</v>
      </c>
      <c r="F1626" s="31" t="s">
        <v>436</v>
      </c>
      <c r="G1626" s="30">
        <v>2622</v>
      </c>
      <c r="I1626" s="30">
        <v>12492</v>
      </c>
      <c r="J1626" s="30">
        <v>638</v>
      </c>
      <c r="K1626" s="30">
        <v>114</v>
      </c>
      <c r="M1626" s="30">
        <v>-1</v>
      </c>
      <c r="N1626" s="110">
        <v>11741</v>
      </c>
      <c r="P1626" s="121" t="s">
        <v>431</v>
      </c>
      <c r="W1626" s="12"/>
      <c r="X1626"/>
      <c r="AA1626" t="s">
        <v>434</v>
      </c>
    </row>
    <row r="1627" spans="2:27" ht="15" hidden="1" customHeight="1" x14ac:dyDescent="0.25">
      <c r="B1627" t="s">
        <v>40</v>
      </c>
      <c r="C1627" s="31" t="s">
        <v>439</v>
      </c>
      <c r="E1627" s="31" t="s">
        <v>157</v>
      </c>
      <c r="F1627" s="31" t="s">
        <v>433</v>
      </c>
      <c r="I1627" s="30">
        <v>38</v>
      </c>
      <c r="N1627" s="110">
        <v>37</v>
      </c>
      <c r="P1627" s="121" t="s">
        <v>431</v>
      </c>
      <c r="W1627" s="12"/>
      <c r="X1627"/>
      <c r="AA1627" t="s">
        <v>434</v>
      </c>
    </row>
    <row r="1628" spans="2:27" ht="15" hidden="1" customHeight="1" x14ac:dyDescent="0.25">
      <c r="B1628" t="s">
        <v>40</v>
      </c>
      <c r="C1628" s="31" t="s">
        <v>439</v>
      </c>
      <c r="E1628" s="31" t="s">
        <v>157</v>
      </c>
      <c r="F1628" s="31" t="s">
        <v>435</v>
      </c>
      <c r="I1628" s="30">
        <v>35</v>
      </c>
      <c r="N1628" s="110">
        <v>35</v>
      </c>
      <c r="P1628" s="121" t="s">
        <v>431</v>
      </c>
      <c r="W1628" s="12"/>
      <c r="X1628"/>
      <c r="AA1628" t="s">
        <v>434</v>
      </c>
    </row>
    <row r="1629" spans="2:27" ht="15" hidden="1" customHeight="1" x14ac:dyDescent="0.25">
      <c r="B1629" t="s">
        <v>40</v>
      </c>
      <c r="C1629" s="31" t="s">
        <v>439</v>
      </c>
      <c r="E1629" s="31" t="s">
        <v>157</v>
      </c>
      <c r="F1629" s="31" t="s">
        <v>436</v>
      </c>
      <c r="I1629" s="30">
        <v>33</v>
      </c>
      <c r="N1629" s="110">
        <v>33</v>
      </c>
      <c r="P1629" s="121" t="s">
        <v>431</v>
      </c>
      <c r="W1629" s="12"/>
      <c r="X1629"/>
      <c r="AA1629" t="s">
        <v>434</v>
      </c>
    </row>
    <row r="1630" spans="2:27" ht="15" hidden="1" customHeight="1" x14ac:dyDescent="0.25">
      <c r="B1630" t="s">
        <v>40</v>
      </c>
      <c r="C1630" s="31" t="s">
        <v>440</v>
      </c>
      <c r="E1630" s="31" t="s">
        <v>157</v>
      </c>
      <c r="F1630" s="31" t="s">
        <v>433</v>
      </c>
      <c r="I1630" s="30">
        <v>1703</v>
      </c>
      <c r="J1630" s="30">
        <v>14</v>
      </c>
      <c r="M1630" s="30">
        <v>0</v>
      </c>
      <c r="N1630" s="110">
        <v>1597</v>
      </c>
      <c r="O1630" s="30">
        <v>91</v>
      </c>
      <c r="P1630" s="121" t="s">
        <v>431</v>
      </c>
      <c r="W1630" s="12"/>
      <c r="X1630"/>
      <c r="AA1630" t="s">
        <v>434</v>
      </c>
    </row>
    <row r="1631" spans="2:27" ht="15" hidden="1" customHeight="1" x14ac:dyDescent="0.25">
      <c r="B1631" t="s">
        <v>40</v>
      </c>
      <c r="C1631" s="31" t="s">
        <v>440</v>
      </c>
      <c r="E1631" s="31" t="s">
        <v>157</v>
      </c>
      <c r="F1631" s="31" t="s">
        <v>435</v>
      </c>
      <c r="I1631" s="30">
        <v>1673</v>
      </c>
      <c r="J1631" s="30">
        <v>14</v>
      </c>
      <c r="M1631" s="30">
        <v>0</v>
      </c>
      <c r="N1631" s="110">
        <v>1572</v>
      </c>
      <c r="O1631" s="30">
        <v>87</v>
      </c>
      <c r="P1631" s="121" t="s">
        <v>431</v>
      </c>
      <c r="W1631" s="12"/>
      <c r="X1631"/>
      <c r="AA1631" t="s">
        <v>434</v>
      </c>
    </row>
    <row r="1632" spans="2:27" ht="15" hidden="1" customHeight="1" x14ac:dyDescent="0.25">
      <c r="B1632" t="s">
        <v>40</v>
      </c>
      <c r="C1632" s="31" t="s">
        <v>440</v>
      </c>
      <c r="E1632" s="31" t="s">
        <v>157</v>
      </c>
      <c r="F1632" s="31" t="s">
        <v>436</v>
      </c>
      <c r="I1632" s="30">
        <v>1670</v>
      </c>
      <c r="J1632" s="30">
        <v>14</v>
      </c>
      <c r="M1632" s="30">
        <v>0</v>
      </c>
      <c r="N1632" s="110">
        <v>1566</v>
      </c>
      <c r="O1632" s="30">
        <v>90</v>
      </c>
      <c r="P1632" s="121" t="s">
        <v>431</v>
      </c>
      <c r="W1632" s="12"/>
      <c r="X1632"/>
      <c r="AA1632" t="s">
        <v>434</v>
      </c>
    </row>
    <row r="1633" spans="2:27" ht="15" hidden="1" customHeight="1" x14ac:dyDescent="0.25">
      <c r="B1633" t="s">
        <v>40</v>
      </c>
      <c r="C1633" s="31" t="s">
        <v>441</v>
      </c>
      <c r="E1633" s="31" t="s">
        <v>157</v>
      </c>
      <c r="F1633" s="31" t="s">
        <v>433</v>
      </c>
      <c r="I1633" s="30">
        <v>1876</v>
      </c>
      <c r="M1633" s="30">
        <v>-105</v>
      </c>
      <c r="N1633" s="110">
        <v>1183</v>
      </c>
      <c r="P1633" s="121" t="s">
        <v>431</v>
      </c>
      <c r="W1633" s="12"/>
      <c r="X1633"/>
      <c r="AA1633" t="s">
        <v>434</v>
      </c>
    </row>
    <row r="1634" spans="2:27" ht="15" hidden="1" customHeight="1" x14ac:dyDescent="0.25">
      <c r="B1634" t="s">
        <v>40</v>
      </c>
      <c r="C1634" s="31" t="s">
        <v>441</v>
      </c>
      <c r="E1634" s="31" t="s">
        <v>157</v>
      </c>
      <c r="F1634" s="31" t="s">
        <v>435</v>
      </c>
      <c r="I1634" s="30">
        <v>1855</v>
      </c>
      <c r="M1634" s="30">
        <v>0</v>
      </c>
      <c r="N1634" s="110">
        <v>1191</v>
      </c>
      <c r="P1634" s="121" t="s">
        <v>431</v>
      </c>
      <c r="W1634" s="12"/>
      <c r="X1634"/>
      <c r="AA1634" t="s">
        <v>434</v>
      </c>
    </row>
    <row r="1635" spans="2:27" ht="15" hidden="1" customHeight="1" x14ac:dyDescent="0.25">
      <c r="B1635" t="s">
        <v>40</v>
      </c>
      <c r="C1635" s="31" t="s">
        <v>441</v>
      </c>
      <c r="E1635" s="31" t="s">
        <v>157</v>
      </c>
      <c r="F1635" s="31" t="s">
        <v>436</v>
      </c>
      <c r="I1635" s="30">
        <v>1885</v>
      </c>
      <c r="M1635" s="30">
        <v>0</v>
      </c>
      <c r="N1635" s="110">
        <v>1178</v>
      </c>
      <c r="P1635" s="121" t="s">
        <v>431</v>
      </c>
      <c r="W1635" s="12"/>
      <c r="X1635"/>
      <c r="AA1635" t="s">
        <v>434</v>
      </c>
    </row>
    <row r="1636" spans="2:27" ht="15" customHeight="1" x14ac:dyDescent="0.25">
      <c r="B1636" t="s">
        <v>261</v>
      </c>
      <c r="C1636" s="54" t="s">
        <v>442</v>
      </c>
      <c r="E1636" s="31" t="s">
        <v>157</v>
      </c>
      <c r="F1636" s="31" t="s">
        <v>433</v>
      </c>
      <c r="G1636" s="30">
        <v>1092</v>
      </c>
      <c r="I1636" s="30">
        <v>1230</v>
      </c>
      <c r="J1636" s="30">
        <v>5</v>
      </c>
      <c r="M1636" s="30">
        <v>-2</v>
      </c>
      <c r="N1636" s="110">
        <v>1228</v>
      </c>
      <c r="O1636" s="30">
        <v>0</v>
      </c>
      <c r="P1636" s="121" t="s">
        <v>431</v>
      </c>
      <c r="W1636" s="122">
        <v>6.5000000000000002E-2</v>
      </c>
      <c r="X1636" t="s">
        <v>608</v>
      </c>
      <c r="AA1636" t="s">
        <v>434</v>
      </c>
    </row>
    <row r="1637" spans="2:27" ht="15" customHeight="1" x14ac:dyDescent="0.25">
      <c r="B1637" t="s">
        <v>261</v>
      </c>
      <c r="C1637" s="54" t="s">
        <v>442</v>
      </c>
      <c r="E1637" s="31" t="s">
        <v>157</v>
      </c>
      <c r="F1637" s="31" t="s">
        <v>435</v>
      </c>
      <c r="G1637" s="30">
        <v>1080</v>
      </c>
      <c r="I1637" s="30">
        <v>1250</v>
      </c>
      <c r="J1637" s="30">
        <v>5</v>
      </c>
      <c r="M1637" s="30">
        <v>-2</v>
      </c>
      <c r="N1637" s="110">
        <v>1247</v>
      </c>
      <c r="O1637" s="30">
        <v>0</v>
      </c>
      <c r="P1637" s="121" t="s">
        <v>431</v>
      </c>
      <c r="W1637" s="122">
        <v>6.5000000000000002E-2</v>
      </c>
      <c r="X1637" t="s">
        <v>608</v>
      </c>
      <c r="AA1637" t="s">
        <v>434</v>
      </c>
    </row>
    <row r="1638" spans="2:27" ht="15" customHeight="1" x14ac:dyDescent="0.25">
      <c r="B1638" t="s">
        <v>261</v>
      </c>
      <c r="C1638" s="54" t="s">
        <v>442</v>
      </c>
      <c r="E1638" s="31" t="s">
        <v>157</v>
      </c>
      <c r="F1638" s="31" t="s">
        <v>436</v>
      </c>
      <c r="G1638" s="30">
        <v>995</v>
      </c>
      <c r="I1638" s="30">
        <v>1175</v>
      </c>
      <c r="J1638" s="30">
        <v>4</v>
      </c>
      <c r="M1638" s="30">
        <v>-1</v>
      </c>
      <c r="N1638" s="110">
        <v>1172</v>
      </c>
      <c r="O1638" s="30">
        <v>0</v>
      </c>
      <c r="P1638" s="121" t="s">
        <v>431</v>
      </c>
      <c r="W1638" s="122">
        <v>6.5000000000000002E-2</v>
      </c>
      <c r="X1638" t="s">
        <v>608</v>
      </c>
      <c r="AA1638" t="s">
        <v>434</v>
      </c>
    </row>
    <row r="1639" spans="2:27" ht="15" customHeight="1" x14ac:dyDescent="0.25">
      <c r="B1639" t="s">
        <v>261</v>
      </c>
      <c r="C1639" s="54" t="s">
        <v>443</v>
      </c>
      <c r="E1639" s="31" t="s">
        <v>157</v>
      </c>
      <c r="F1639" s="31" t="s">
        <v>433</v>
      </c>
      <c r="G1639" s="30">
        <v>1572</v>
      </c>
      <c r="I1639" s="30">
        <v>1603</v>
      </c>
      <c r="M1639" s="30">
        <v>0</v>
      </c>
      <c r="N1639" s="110">
        <v>1509</v>
      </c>
      <c r="O1639" s="30">
        <v>94</v>
      </c>
      <c r="P1639" s="121" t="s">
        <v>431</v>
      </c>
      <c r="W1639" s="122">
        <v>6.5000000000000002E-2</v>
      </c>
      <c r="X1639" t="s">
        <v>608</v>
      </c>
      <c r="AA1639" t="s">
        <v>434</v>
      </c>
    </row>
    <row r="1640" spans="2:27" ht="15" customHeight="1" x14ac:dyDescent="0.25">
      <c r="B1640" t="s">
        <v>261</v>
      </c>
      <c r="C1640" s="54" t="s">
        <v>443</v>
      </c>
      <c r="E1640" s="31" t="s">
        <v>157</v>
      </c>
      <c r="F1640" s="31" t="s">
        <v>435</v>
      </c>
      <c r="G1640" s="30">
        <v>1546</v>
      </c>
      <c r="I1640" s="30">
        <v>1528</v>
      </c>
      <c r="M1640" s="30">
        <v>0</v>
      </c>
      <c r="N1640" s="110">
        <v>1431</v>
      </c>
      <c r="O1640" s="30">
        <v>97</v>
      </c>
      <c r="P1640" s="121" t="s">
        <v>431</v>
      </c>
      <c r="W1640" s="122">
        <v>6.5000000000000002E-2</v>
      </c>
      <c r="X1640" t="s">
        <v>608</v>
      </c>
      <c r="AA1640" t="s">
        <v>434</v>
      </c>
    </row>
    <row r="1641" spans="2:27" ht="15" customHeight="1" x14ac:dyDescent="0.25">
      <c r="B1641" t="s">
        <v>261</v>
      </c>
      <c r="C1641" s="54" t="s">
        <v>443</v>
      </c>
      <c r="E1641" s="31" t="s">
        <v>157</v>
      </c>
      <c r="F1641" s="31" t="s">
        <v>436</v>
      </c>
      <c r="G1641" s="30">
        <v>1507</v>
      </c>
      <c r="I1641" s="30">
        <v>1462</v>
      </c>
      <c r="M1641" s="30">
        <v>0</v>
      </c>
      <c r="N1641" s="110">
        <v>1376</v>
      </c>
      <c r="O1641" s="30">
        <v>86</v>
      </c>
      <c r="P1641" s="121" t="s">
        <v>431</v>
      </c>
      <c r="W1641" s="122">
        <v>6.5000000000000002E-2</v>
      </c>
      <c r="X1641" t="s">
        <v>608</v>
      </c>
      <c r="AA1641" t="s">
        <v>434</v>
      </c>
    </row>
    <row r="1642" spans="2:27" ht="15" hidden="1" customHeight="1" x14ac:dyDescent="0.25">
      <c r="B1642" t="s">
        <v>150</v>
      </c>
      <c r="C1642" s="5" t="s">
        <v>266</v>
      </c>
      <c r="E1642" s="31" t="s">
        <v>157</v>
      </c>
      <c r="F1642" s="31" t="s">
        <v>433</v>
      </c>
      <c r="G1642" s="110">
        <v>967</v>
      </c>
      <c r="I1642" s="30">
        <v>1449</v>
      </c>
      <c r="J1642" s="110">
        <v>15</v>
      </c>
      <c r="L1642" s="110">
        <v>0</v>
      </c>
      <c r="M1642" s="30">
        <v>0</v>
      </c>
      <c r="N1642" s="110">
        <v>1378</v>
      </c>
      <c r="P1642" s="121" t="s">
        <v>431</v>
      </c>
      <c r="W1642" s="122">
        <v>2.5000000000000001E-2</v>
      </c>
      <c r="X1642" t="s">
        <v>603</v>
      </c>
      <c r="AA1642" t="s">
        <v>434</v>
      </c>
    </row>
    <row r="1643" spans="2:27" ht="15" hidden="1" customHeight="1" x14ac:dyDescent="0.25">
      <c r="B1643" t="s">
        <v>150</v>
      </c>
      <c r="C1643" s="5" t="s">
        <v>266</v>
      </c>
      <c r="E1643" s="31" t="s">
        <v>157</v>
      </c>
      <c r="F1643" s="31" t="s">
        <v>435</v>
      </c>
      <c r="G1643" s="110">
        <v>981</v>
      </c>
      <c r="I1643" s="30">
        <v>1399</v>
      </c>
      <c r="J1643" s="110">
        <v>15</v>
      </c>
      <c r="M1643" s="30">
        <v>0</v>
      </c>
      <c r="N1643" s="110">
        <v>1331</v>
      </c>
      <c r="P1643" s="121" t="s">
        <v>431</v>
      </c>
      <c r="W1643" s="122">
        <v>2.5000000000000001E-2</v>
      </c>
      <c r="X1643" t="s">
        <v>603</v>
      </c>
      <c r="AA1643" t="s">
        <v>434</v>
      </c>
    </row>
    <row r="1644" spans="2:27" ht="15" hidden="1" customHeight="1" x14ac:dyDescent="0.25">
      <c r="B1644" t="s">
        <v>150</v>
      </c>
      <c r="C1644" s="5" t="s">
        <v>266</v>
      </c>
      <c r="E1644" s="31" t="s">
        <v>157</v>
      </c>
      <c r="F1644" s="31" t="s">
        <v>436</v>
      </c>
      <c r="G1644" s="110">
        <v>987</v>
      </c>
      <c r="I1644" s="30">
        <v>1373</v>
      </c>
      <c r="J1644" s="110">
        <v>15</v>
      </c>
      <c r="M1644" s="30">
        <v>0</v>
      </c>
      <c r="N1644" s="110">
        <v>1310</v>
      </c>
      <c r="P1644" s="121" t="s">
        <v>431</v>
      </c>
      <c r="W1644" s="122">
        <v>2.5000000000000001E-2</v>
      </c>
      <c r="X1644" t="s">
        <v>603</v>
      </c>
      <c r="AA1644" t="s">
        <v>434</v>
      </c>
    </row>
    <row r="1645" spans="2:27" ht="15" hidden="1" customHeight="1" x14ac:dyDescent="0.25">
      <c r="B1645" t="s">
        <v>40</v>
      </c>
      <c r="C1645" s="31" t="s">
        <v>440</v>
      </c>
      <c r="E1645" s="31" t="s">
        <v>213</v>
      </c>
      <c r="F1645" s="31" t="s">
        <v>435</v>
      </c>
      <c r="G1645" s="110">
        <v>304</v>
      </c>
      <c r="I1645" s="30">
        <v>236</v>
      </c>
      <c r="J1645" s="110">
        <v>30</v>
      </c>
      <c r="K1645" s="30">
        <v>9</v>
      </c>
      <c r="M1645" s="30">
        <v>0</v>
      </c>
      <c r="N1645" s="110">
        <v>105</v>
      </c>
      <c r="O1645" s="30">
        <v>110</v>
      </c>
      <c r="P1645" s="121" t="s">
        <v>431</v>
      </c>
      <c r="W1645" s="12"/>
      <c r="X1645"/>
      <c r="AA1645" t="s">
        <v>434</v>
      </c>
    </row>
    <row r="1646" spans="2:27" ht="15" hidden="1" customHeight="1" x14ac:dyDescent="0.25">
      <c r="B1646" t="s">
        <v>40</v>
      </c>
      <c r="C1646" s="31" t="s">
        <v>440</v>
      </c>
      <c r="E1646" s="31" t="s">
        <v>213</v>
      </c>
      <c r="F1646" s="31" t="s">
        <v>436</v>
      </c>
      <c r="G1646" s="110">
        <v>287</v>
      </c>
      <c r="I1646" s="30">
        <v>237</v>
      </c>
      <c r="J1646" s="110">
        <v>30</v>
      </c>
      <c r="K1646" s="30">
        <v>8</v>
      </c>
      <c r="M1646" s="30">
        <v>0</v>
      </c>
      <c r="N1646" s="110">
        <v>92</v>
      </c>
      <c r="O1646" s="30">
        <v>106</v>
      </c>
      <c r="P1646" s="121" t="s">
        <v>431</v>
      </c>
      <c r="W1646" s="12"/>
      <c r="X1646"/>
      <c r="AA1646" t="s">
        <v>434</v>
      </c>
    </row>
    <row r="1647" spans="2:27" ht="15" hidden="1" customHeight="1" x14ac:dyDescent="0.25">
      <c r="B1647" t="s">
        <v>40</v>
      </c>
      <c r="C1647" s="31" t="s">
        <v>441</v>
      </c>
      <c r="E1647" s="31" t="s">
        <v>213</v>
      </c>
      <c r="F1647" s="31" t="s">
        <v>433</v>
      </c>
      <c r="G1647" s="110">
        <v>816</v>
      </c>
      <c r="I1647" s="30">
        <v>711</v>
      </c>
      <c r="J1647" s="110">
        <v>4</v>
      </c>
      <c r="K1647" s="30"/>
      <c r="M1647" s="30">
        <v>0</v>
      </c>
      <c r="N1647" s="110">
        <v>221</v>
      </c>
      <c r="O1647" s="30">
        <v>486</v>
      </c>
      <c r="P1647" s="121" t="s">
        <v>431</v>
      </c>
      <c r="W1647" s="12"/>
      <c r="X1647"/>
      <c r="AA1647" t="s">
        <v>434</v>
      </c>
    </row>
    <row r="1648" spans="2:27" ht="15" hidden="1" customHeight="1" x14ac:dyDescent="0.25">
      <c r="B1648" t="s">
        <v>40</v>
      </c>
      <c r="C1648" s="31" t="s">
        <v>441</v>
      </c>
      <c r="E1648" s="31" t="s">
        <v>213</v>
      </c>
      <c r="F1648" s="31" t="s">
        <v>435</v>
      </c>
      <c r="G1648" s="110">
        <v>828</v>
      </c>
      <c r="I1648" s="30">
        <v>710</v>
      </c>
      <c r="J1648" s="110">
        <v>4</v>
      </c>
      <c r="M1648" s="30">
        <v>0</v>
      </c>
      <c r="N1648" s="110">
        <v>264</v>
      </c>
      <c r="O1648" s="30">
        <v>441</v>
      </c>
      <c r="P1648" s="121" t="s">
        <v>431</v>
      </c>
      <c r="W1648" s="12"/>
      <c r="X1648"/>
      <c r="AA1648" t="s">
        <v>434</v>
      </c>
    </row>
    <row r="1649" spans="2:27" ht="15" hidden="1" customHeight="1" x14ac:dyDescent="0.25">
      <c r="B1649" t="s">
        <v>40</v>
      </c>
      <c r="C1649" s="31" t="s">
        <v>441</v>
      </c>
      <c r="E1649" s="31" t="s">
        <v>213</v>
      </c>
      <c r="F1649" s="31" t="s">
        <v>436</v>
      </c>
      <c r="G1649" s="110">
        <v>816</v>
      </c>
      <c r="I1649" s="30">
        <v>716</v>
      </c>
      <c r="J1649" s="110">
        <v>4</v>
      </c>
      <c r="M1649" s="30">
        <v>0</v>
      </c>
      <c r="N1649" s="110">
        <v>276</v>
      </c>
      <c r="O1649" s="30">
        <v>436</v>
      </c>
      <c r="P1649" s="121" t="s">
        <v>431</v>
      </c>
      <c r="W1649" s="12"/>
      <c r="X1649"/>
      <c r="AA1649" t="s">
        <v>434</v>
      </c>
    </row>
    <row r="1650" spans="2:27" ht="15" customHeight="1" x14ac:dyDescent="0.25">
      <c r="B1650" t="s">
        <v>261</v>
      </c>
      <c r="C1650" s="54" t="s">
        <v>442</v>
      </c>
      <c r="E1650" s="31" t="s">
        <v>213</v>
      </c>
      <c r="F1650" s="31" t="s">
        <v>433</v>
      </c>
      <c r="G1650" s="110">
        <v>36</v>
      </c>
      <c r="I1650" s="30">
        <v>152</v>
      </c>
      <c r="M1650" s="30">
        <v>0</v>
      </c>
      <c r="N1650" s="110">
        <v>152</v>
      </c>
      <c r="O1650" s="30">
        <v>0</v>
      </c>
      <c r="P1650" s="121" t="s">
        <v>431</v>
      </c>
      <c r="W1650" s="122">
        <v>6.5000000000000002E-2</v>
      </c>
      <c r="X1650" t="s">
        <v>608</v>
      </c>
      <c r="AA1650" t="s">
        <v>434</v>
      </c>
    </row>
    <row r="1651" spans="2:27" ht="15" customHeight="1" x14ac:dyDescent="0.25">
      <c r="B1651" t="s">
        <v>261</v>
      </c>
      <c r="C1651" s="54" t="s">
        <v>442</v>
      </c>
      <c r="E1651" s="31" t="s">
        <v>213</v>
      </c>
      <c r="F1651" s="31" t="s">
        <v>435</v>
      </c>
      <c r="G1651" s="110">
        <v>34</v>
      </c>
      <c r="I1651" s="30">
        <v>152</v>
      </c>
      <c r="M1651" s="30">
        <v>0</v>
      </c>
      <c r="N1651" s="110">
        <v>152</v>
      </c>
      <c r="O1651" s="30">
        <v>0</v>
      </c>
      <c r="P1651" s="121" t="s">
        <v>431</v>
      </c>
      <c r="W1651" s="122">
        <v>6.5000000000000002E-2</v>
      </c>
      <c r="X1651" t="s">
        <v>608</v>
      </c>
      <c r="AA1651" t="s">
        <v>434</v>
      </c>
    </row>
    <row r="1652" spans="2:27" ht="15" customHeight="1" x14ac:dyDescent="0.25">
      <c r="B1652" t="s">
        <v>261</v>
      </c>
      <c r="C1652" s="54" t="s">
        <v>442</v>
      </c>
      <c r="E1652" s="31" t="s">
        <v>213</v>
      </c>
      <c r="F1652" s="31" t="s">
        <v>436</v>
      </c>
      <c r="G1652" s="110">
        <v>37</v>
      </c>
      <c r="I1652" s="30">
        <v>154</v>
      </c>
      <c r="M1652" s="30">
        <v>0</v>
      </c>
      <c r="N1652" s="110">
        <v>154</v>
      </c>
      <c r="O1652" s="30">
        <v>0</v>
      </c>
      <c r="P1652" s="121" t="s">
        <v>431</v>
      </c>
      <c r="W1652" s="122">
        <v>6.5000000000000002E-2</v>
      </c>
      <c r="X1652" t="s">
        <v>608</v>
      </c>
      <c r="AA1652" t="s">
        <v>434</v>
      </c>
    </row>
    <row r="1653" spans="2:27" ht="15" customHeight="1" x14ac:dyDescent="0.25">
      <c r="B1653" t="s">
        <v>261</v>
      </c>
      <c r="C1653" s="54" t="s">
        <v>443</v>
      </c>
      <c r="E1653" s="31" t="s">
        <v>213</v>
      </c>
      <c r="F1653" s="31" t="s">
        <v>433</v>
      </c>
      <c r="G1653" s="110">
        <v>239</v>
      </c>
      <c r="I1653" s="30">
        <v>243</v>
      </c>
      <c r="L1653" s="110">
        <v>0</v>
      </c>
      <c r="M1653" s="30">
        <v>0</v>
      </c>
      <c r="N1653" s="110">
        <v>242</v>
      </c>
      <c r="O1653" s="30">
        <v>1</v>
      </c>
      <c r="P1653" s="121" t="s">
        <v>431</v>
      </c>
      <c r="W1653" s="122">
        <v>6.5000000000000002E-2</v>
      </c>
      <c r="X1653" t="s">
        <v>608</v>
      </c>
      <c r="AA1653" t="s">
        <v>434</v>
      </c>
    </row>
    <row r="1654" spans="2:27" ht="15" customHeight="1" x14ac:dyDescent="0.25">
      <c r="B1654" t="s">
        <v>261</v>
      </c>
      <c r="C1654" s="54" t="s">
        <v>443</v>
      </c>
      <c r="E1654" s="31" t="s">
        <v>213</v>
      </c>
      <c r="F1654" s="31" t="s">
        <v>435</v>
      </c>
      <c r="G1654" s="110">
        <v>239</v>
      </c>
      <c r="I1654" s="30">
        <v>274</v>
      </c>
      <c r="L1654" s="110">
        <v>0</v>
      </c>
      <c r="M1654" s="30">
        <v>0</v>
      </c>
      <c r="N1654" s="110">
        <v>273</v>
      </c>
      <c r="O1654" s="30">
        <v>1</v>
      </c>
      <c r="P1654" s="121" t="s">
        <v>431</v>
      </c>
      <c r="W1654" s="122">
        <v>6.5000000000000002E-2</v>
      </c>
      <c r="X1654" t="s">
        <v>608</v>
      </c>
      <c r="AA1654" t="s">
        <v>434</v>
      </c>
    </row>
    <row r="1655" spans="2:27" ht="15" customHeight="1" x14ac:dyDescent="0.25">
      <c r="B1655" t="s">
        <v>261</v>
      </c>
      <c r="C1655" s="54" t="s">
        <v>443</v>
      </c>
      <c r="E1655" s="31" t="s">
        <v>213</v>
      </c>
      <c r="F1655" s="31" t="s">
        <v>436</v>
      </c>
      <c r="G1655" s="110">
        <v>248</v>
      </c>
      <c r="I1655" s="30">
        <v>274</v>
      </c>
      <c r="L1655" s="110">
        <v>0</v>
      </c>
      <c r="M1655" s="30">
        <v>0</v>
      </c>
      <c r="N1655" s="110">
        <v>272</v>
      </c>
      <c r="O1655" s="30">
        <v>1</v>
      </c>
      <c r="P1655" s="121" t="s">
        <v>431</v>
      </c>
      <c r="W1655" s="122">
        <v>6.5000000000000002E-2</v>
      </c>
      <c r="X1655" t="s">
        <v>608</v>
      </c>
      <c r="AA1655" t="s">
        <v>434</v>
      </c>
    </row>
    <row r="1656" spans="2:27" ht="15" hidden="1" customHeight="1" x14ac:dyDescent="0.25">
      <c r="B1656" t="s">
        <v>150</v>
      </c>
      <c r="C1656" s="5" t="s">
        <v>266</v>
      </c>
      <c r="E1656" s="31" t="s">
        <v>213</v>
      </c>
      <c r="F1656" s="31" t="s">
        <v>433</v>
      </c>
      <c r="G1656" s="110">
        <v>81</v>
      </c>
      <c r="I1656" s="30">
        <v>97</v>
      </c>
      <c r="J1656" s="110">
        <v>2</v>
      </c>
      <c r="L1656" s="110">
        <v>0</v>
      </c>
      <c r="M1656" s="30">
        <v>0</v>
      </c>
      <c r="N1656" s="110">
        <v>91</v>
      </c>
      <c r="P1656" s="121" t="s">
        <v>431</v>
      </c>
      <c r="W1656" s="122">
        <v>2.5000000000000001E-2</v>
      </c>
      <c r="X1656" t="s">
        <v>603</v>
      </c>
      <c r="AA1656" t="s">
        <v>434</v>
      </c>
    </row>
    <row r="1657" spans="2:27" ht="15" hidden="1" customHeight="1" x14ac:dyDescent="0.25">
      <c r="B1657" t="s">
        <v>150</v>
      </c>
      <c r="C1657" s="5" t="s">
        <v>266</v>
      </c>
      <c r="E1657" s="31" t="s">
        <v>213</v>
      </c>
      <c r="F1657" s="31" t="s">
        <v>435</v>
      </c>
      <c r="G1657" s="110">
        <v>81</v>
      </c>
      <c r="I1657" s="30">
        <v>97</v>
      </c>
      <c r="J1657" s="110">
        <v>2</v>
      </c>
      <c r="L1657" s="110">
        <v>0</v>
      </c>
      <c r="M1657" s="30">
        <v>0</v>
      </c>
      <c r="N1657" s="110">
        <v>92</v>
      </c>
      <c r="P1657" s="121" t="s">
        <v>431</v>
      </c>
      <c r="W1657" s="122">
        <v>2.5000000000000001E-2</v>
      </c>
      <c r="X1657" t="s">
        <v>603</v>
      </c>
      <c r="AA1657" t="s">
        <v>434</v>
      </c>
    </row>
    <row r="1658" spans="2:27" ht="15" hidden="1" customHeight="1" x14ac:dyDescent="0.25">
      <c r="B1658" t="s">
        <v>150</v>
      </c>
      <c r="C1658" s="5" t="s">
        <v>266</v>
      </c>
      <c r="E1658" s="31" t="s">
        <v>213</v>
      </c>
      <c r="F1658" s="31" t="s">
        <v>436</v>
      </c>
      <c r="G1658" s="110">
        <v>81</v>
      </c>
      <c r="I1658" s="30">
        <v>104</v>
      </c>
      <c r="J1658" s="110">
        <v>2</v>
      </c>
      <c r="L1658" s="110">
        <v>0</v>
      </c>
      <c r="M1658" s="30">
        <v>0</v>
      </c>
      <c r="N1658" s="110">
        <v>98</v>
      </c>
      <c r="P1658" s="121" t="s">
        <v>431</v>
      </c>
      <c r="W1658" s="122">
        <v>2.5000000000000001E-2</v>
      </c>
      <c r="X1658" t="s">
        <v>603</v>
      </c>
      <c r="AA1658" t="s">
        <v>434</v>
      </c>
    </row>
    <row r="1659" spans="2:27" ht="15" hidden="1" customHeight="1" x14ac:dyDescent="0.25">
      <c r="B1659" t="s">
        <v>40</v>
      </c>
      <c r="C1659" s="31" t="s">
        <v>438</v>
      </c>
      <c r="E1659" s="31" t="s">
        <v>213</v>
      </c>
      <c r="F1659" s="31" t="s">
        <v>433</v>
      </c>
      <c r="G1659" s="110">
        <v>1334</v>
      </c>
      <c r="J1659" s="110">
        <v>199</v>
      </c>
      <c r="K1659" s="30">
        <v>54</v>
      </c>
      <c r="L1659" s="110">
        <v>5</v>
      </c>
      <c r="M1659" s="30">
        <v>-10</v>
      </c>
      <c r="N1659" s="110">
        <v>867</v>
      </c>
      <c r="P1659" s="121" t="s">
        <v>431</v>
      </c>
      <c r="W1659" s="12"/>
      <c r="X1659"/>
      <c r="AA1659" t="s">
        <v>434</v>
      </c>
    </row>
    <row r="1660" spans="2:27" ht="15" hidden="1" customHeight="1" x14ac:dyDescent="0.25">
      <c r="B1660" t="s">
        <v>40</v>
      </c>
      <c r="C1660" s="31" t="s">
        <v>438</v>
      </c>
      <c r="E1660" s="31" t="s">
        <v>213</v>
      </c>
      <c r="F1660" s="31" t="s">
        <v>435</v>
      </c>
      <c r="G1660" s="110">
        <v>1398</v>
      </c>
      <c r="J1660" s="110">
        <v>212</v>
      </c>
      <c r="K1660" s="30">
        <v>51</v>
      </c>
      <c r="L1660" s="110">
        <v>1</v>
      </c>
      <c r="M1660" s="30">
        <v>-14</v>
      </c>
      <c r="N1660" s="110">
        <v>882</v>
      </c>
      <c r="P1660" s="121" t="s">
        <v>431</v>
      </c>
      <c r="W1660" s="12"/>
      <c r="X1660"/>
      <c r="AA1660" t="s">
        <v>434</v>
      </c>
    </row>
    <row r="1661" spans="2:27" ht="15" hidden="1" customHeight="1" x14ac:dyDescent="0.25">
      <c r="B1661" t="s">
        <v>40</v>
      </c>
      <c r="C1661" s="31" t="s">
        <v>438</v>
      </c>
      <c r="E1661" s="31" t="s">
        <v>213</v>
      </c>
      <c r="F1661" s="31" t="s">
        <v>436</v>
      </c>
      <c r="G1661" s="110">
        <v>1213</v>
      </c>
      <c r="J1661" s="110">
        <v>189</v>
      </c>
      <c r="K1661" s="30">
        <v>56</v>
      </c>
      <c r="L1661" s="110">
        <v>1</v>
      </c>
      <c r="M1661" s="30">
        <v>0</v>
      </c>
      <c r="N1661" s="110">
        <v>882</v>
      </c>
      <c r="P1661" s="121" t="s">
        <v>431</v>
      </c>
      <c r="W1661" s="12"/>
      <c r="X1661"/>
      <c r="AA1661" t="s">
        <v>434</v>
      </c>
    </row>
    <row r="1662" spans="2:27" ht="15" hidden="1" customHeight="1" x14ac:dyDescent="0.25">
      <c r="B1662" t="s">
        <v>40</v>
      </c>
      <c r="C1662" s="31" t="s">
        <v>440</v>
      </c>
      <c r="E1662" s="31" t="s">
        <v>213</v>
      </c>
      <c r="F1662" s="31" t="s">
        <v>433</v>
      </c>
      <c r="G1662" s="110">
        <v>304</v>
      </c>
      <c r="I1662" s="30">
        <v>253</v>
      </c>
      <c r="J1662" s="110">
        <v>30</v>
      </c>
      <c r="K1662" s="30">
        <v>9</v>
      </c>
      <c r="M1662" s="30">
        <v>0</v>
      </c>
      <c r="N1662" s="110">
        <v>105</v>
      </c>
      <c r="O1662" s="30">
        <v>110</v>
      </c>
      <c r="P1662" s="121" t="s">
        <v>431</v>
      </c>
      <c r="W1662" s="12"/>
      <c r="X1662"/>
      <c r="AA1662" t="s">
        <v>434</v>
      </c>
    </row>
    <row r="1663" spans="2:27" ht="15" hidden="1" customHeight="1" x14ac:dyDescent="0.25">
      <c r="B1663" t="s">
        <v>40</v>
      </c>
      <c r="C1663" s="31" t="s">
        <v>437</v>
      </c>
      <c r="E1663" s="31" t="s">
        <v>213</v>
      </c>
      <c r="F1663" s="31" t="s">
        <v>433</v>
      </c>
      <c r="G1663" s="110">
        <v>908</v>
      </c>
      <c r="J1663" s="110">
        <v>90</v>
      </c>
      <c r="N1663" s="110">
        <v>574</v>
      </c>
      <c r="P1663" s="121" t="s">
        <v>431</v>
      </c>
      <c r="W1663" s="12"/>
      <c r="X1663"/>
      <c r="AA1663" t="s">
        <v>434</v>
      </c>
    </row>
    <row r="1664" spans="2:27" ht="15" hidden="1" customHeight="1" x14ac:dyDescent="0.25">
      <c r="B1664" t="s">
        <v>40</v>
      </c>
      <c r="C1664" s="31" t="s">
        <v>437</v>
      </c>
      <c r="E1664" s="31" t="s">
        <v>213</v>
      </c>
      <c r="F1664" s="31" t="s">
        <v>435</v>
      </c>
      <c r="G1664" s="110">
        <v>888</v>
      </c>
      <c r="J1664" s="110">
        <v>89</v>
      </c>
      <c r="L1664" s="110">
        <v>0</v>
      </c>
      <c r="N1664" s="110">
        <v>478</v>
      </c>
      <c r="P1664" s="121" t="s">
        <v>431</v>
      </c>
      <c r="W1664" s="12"/>
      <c r="X1664"/>
      <c r="AA1664" t="s">
        <v>434</v>
      </c>
    </row>
    <row r="1665" spans="2:27" ht="15" hidden="1" customHeight="1" x14ac:dyDescent="0.25">
      <c r="B1665" t="s">
        <v>40</v>
      </c>
      <c r="C1665" s="31" t="s">
        <v>437</v>
      </c>
      <c r="E1665" s="31" t="s">
        <v>213</v>
      </c>
      <c r="F1665" s="31" t="s">
        <v>436</v>
      </c>
      <c r="G1665" s="110">
        <v>753</v>
      </c>
      <c r="J1665" s="110">
        <v>75</v>
      </c>
      <c r="L1665" s="110">
        <v>0</v>
      </c>
      <c r="N1665" s="110">
        <v>379</v>
      </c>
      <c r="P1665" s="121" t="s">
        <v>431</v>
      </c>
      <c r="W1665" s="12"/>
      <c r="X1665"/>
      <c r="AA1665" t="s">
        <v>434</v>
      </c>
    </row>
    <row r="1666" spans="2:27" ht="15" hidden="1" customHeight="1" x14ac:dyDescent="0.25">
      <c r="B1666" t="s">
        <v>40</v>
      </c>
      <c r="C1666" s="31" t="s">
        <v>439</v>
      </c>
      <c r="E1666" s="31" t="s">
        <v>213</v>
      </c>
      <c r="F1666" s="31" t="s">
        <v>433</v>
      </c>
      <c r="G1666" s="110">
        <v>27</v>
      </c>
      <c r="I1666" s="30">
        <v>19</v>
      </c>
      <c r="J1666" s="110">
        <v>1</v>
      </c>
      <c r="M1666" s="30">
        <v>0</v>
      </c>
      <c r="N1666" s="110">
        <v>13</v>
      </c>
      <c r="O1666" s="30">
        <v>5</v>
      </c>
      <c r="P1666" s="121" t="s">
        <v>431</v>
      </c>
      <c r="W1666" s="12"/>
      <c r="X1666"/>
      <c r="AA1666" t="s">
        <v>434</v>
      </c>
    </row>
    <row r="1667" spans="2:27" ht="15" hidden="1" customHeight="1" x14ac:dyDescent="0.25">
      <c r="B1667" t="s">
        <v>40</v>
      </c>
      <c r="C1667" s="31" t="s">
        <v>439</v>
      </c>
      <c r="E1667" s="31" t="s">
        <v>213</v>
      </c>
      <c r="F1667" s="31" t="s">
        <v>435</v>
      </c>
      <c r="G1667" s="110">
        <v>18</v>
      </c>
      <c r="I1667" s="30">
        <v>6</v>
      </c>
      <c r="J1667" s="110">
        <v>1</v>
      </c>
      <c r="M1667" s="30">
        <v>0</v>
      </c>
      <c r="N1667" s="110">
        <v>3</v>
      </c>
      <c r="O1667" s="30">
        <v>3</v>
      </c>
      <c r="P1667" s="121" t="s">
        <v>431</v>
      </c>
      <c r="W1667" s="12"/>
      <c r="X1667"/>
      <c r="AA1667" t="s">
        <v>434</v>
      </c>
    </row>
    <row r="1668" spans="2:27" ht="15" hidden="1" customHeight="1" x14ac:dyDescent="0.25">
      <c r="B1668" t="s">
        <v>40</v>
      </c>
      <c r="C1668" s="31" t="s">
        <v>439</v>
      </c>
      <c r="E1668" s="31" t="s">
        <v>213</v>
      </c>
      <c r="F1668" s="31" t="s">
        <v>436</v>
      </c>
      <c r="G1668" s="110">
        <v>17</v>
      </c>
      <c r="I1668" s="30">
        <v>5</v>
      </c>
      <c r="J1668" s="110">
        <v>1</v>
      </c>
      <c r="M1668" s="30">
        <v>-4</v>
      </c>
      <c r="N1668" s="110">
        <v>5</v>
      </c>
      <c r="O1668" s="30">
        <v>3</v>
      </c>
      <c r="P1668" s="121" t="s">
        <v>431</v>
      </c>
      <c r="W1668" s="12"/>
      <c r="X1668"/>
      <c r="AA1668" t="s">
        <v>434</v>
      </c>
    </row>
    <row r="1669" spans="2:27" s="98" customFormat="1" ht="15" hidden="1" customHeight="1" x14ac:dyDescent="0.25">
      <c r="B1669" t="s">
        <v>169</v>
      </c>
      <c r="C1669" s="97" t="s">
        <v>432</v>
      </c>
      <c r="E1669" s="97" t="s">
        <v>201</v>
      </c>
      <c r="F1669" s="97" t="s">
        <v>433</v>
      </c>
      <c r="G1669" s="110">
        <v>319</v>
      </c>
      <c r="I1669" s="100">
        <v>476</v>
      </c>
      <c r="J1669" s="110">
        <v>3</v>
      </c>
      <c r="K1669" s="30">
        <v>455</v>
      </c>
      <c r="L1669" s="108"/>
      <c r="M1669" s="30">
        <v>-2</v>
      </c>
      <c r="N1669" s="110">
        <v>7</v>
      </c>
      <c r="P1669" s="121" t="s">
        <v>431</v>
      </c>
      <c r="Q1669" s="106"/>
      <c r="R1669" s="104"/>
      <c r="S1669" s="104"/>
      <c r="T1669" s="105"/>
      <c r="U1669" s="105"/>
      <c r="V1669" s="99"/>
      <c r="W1669" s="99"/>
      <c r="AA1669" s="98" t="s">
        <v>434</v>
      </c>
    </row>
    <row r="1670" spans="2:27" ht="15" hidden="1" customHeight="1" x14ac:dyDescent="0.25">
      <c r="B1670" t="s">
        <v>169</v>
      </c>
      <c r="C1670" s="31" t="s">
        <v>432</v>
      </c>
      <c r="E1670" s="31" t="s">
        <v>201</v>
      </c>
      <c r="F1670" s="31" t="s">
        <v>435</v>
      </c>
      <c r="G1670" s="110">
        <v>293</v>
      </c>
      <c r="I1670" s="30">
        <v>367</v>
      </c>
      <c r="J1670" s="110">
        <v>3</v>
      </c>
      <c r="K1670" s="30">
        <v>348</v>
      </c>
      <c r="M1670" s="30">
        <v>-2</v>
      </c>
      <c r="N1670" s="110">
        <v>5</v>
      </c>
      <c r="P1670" s="121" t="s">
        <v>431</v>
      </c>
      <c r="W1670" s="12"/>
      <c r="X1670"/>
      <c r="AA1670" t="s">
        <v>434</v>
      </c>
    </row>
    <row r="1671" spans="2:27" ht="15" hidden="1" customHeight="1" x14ac:dyDescent="0.25">
      <c r="B1671" t="s">
        <v>169</v>
      </c>
      <c r="C1671" s="31" t="s">
        <v>432</v>
      </c>
      <c r="E1671" s="31" t="s">
        <v>201</v>
      </c>
      <c r="F1671" s="31" t="s">
        <v>436</v>
      </c>
      <c r="G1671" s="110">
        <v>203</v>
      </c>
      <c r="I1671" s="30">
        <v>194</v>
      </c>
      <c r="J1671" s="110">
        <v>2</v>
      </c>
      <c r="K1671" s="30">
        <v>180</v>
      </c>
      <c r="M1671" s="30">
        <v>-3</v>
      </c>
      <c r="N1671" s="110">
        <v>3</v>
      </c>
      <c r="P1671" s="121" t="s">
        <v>431</v>
      </c>
      <c r="W1671" s="12"/>
      <c r="X1671"/>
      <c r="AA1671" t="s">
        <v>434</v>
      </c>
    </row>
    <row r="1672" spans="2:27" ht="15" hidden="1" customHeight="1" x14ac:dyDescent="0.25">
      <c r="B1672" t="s">
        <v>40</v>
      </c>
      <c r="C1672" s="31" t="s">
        <v>437</v>
      </c>
      <c r="E1672" s="31" t="s">
        <v>201</v>
      </c>
      <c r="F1672" s="31" t="s">
        <v>433</v>
      </c>
      <c r="G1672" s="110">
        <v>154</v>
      </c>
      <c r="I1672" s="30">
        <v>170</v>
      </c>
      <c r="J1672" s="110">
        <v>2</v>
      </c>
      <c r="M1672" s="30">
        <v>0</v>
      </c>
      <c r="N1672" s="110">
        <v>136</v>
      </c>
      <c r="O1672" s="30">
        <v>33</v>
      </c>
      <c r="P1672" s="121" t="s">
        <v>431</v>
      </c>
      <c r="W1672" s="12"/>
      <c r="X1672"/>
      <c r="AA1672" t="s">
        <v>434</v>
      </c>
    </row>
    <row r="1673" spans="2:27" ht="15" hidden="1" customHeight="1" x14ac:dyDescent="0.25">
      <c r="B1673" t="s">
        <v>40</v>
      </c>
      <c r="C1673" s="31" t="s">
        <v>437</v>
      </c>
      <c r="E1673" s="31" t="s">
        <v>201</v>
      </c>
      <c r="F1673" s="31" t="s">
        <v>435</v>
      </c>
      <c r="G1673" s="110">
        <v>172</v>
      </c>
      <c r="I1673" s="30">
        <v>198</v>
      </c>
      <c r="J1673" s="110">
        <v>2</v>
      </c>
      <c r="M1673" s="30">
        <v>0</v>
      </c>
      <c r="N1673" s="110">
        <v>162</v>
      </c>
      <c r="O1673" s="30">
        <v>33</v>
      </c>
      <c r="P1673" s="121" t="s">
        <v>431</v>
      </c>
      <c r="W1673" s="12"/>
      <c r="X1673"/>
      <c r="AA1673" t="s">
        <v>434</v>
      </c>
    </row>
    <row r="1674" spans="2:27" ht="15" hidden="1" customHeight="1" x14ac:dyDescent="0.25">
      <c r="B1674" t="s">
        <v>40</v>
      </c>
      <c r="C1674" s="31" t="s">
        <v>437</v>
      </c>
      <c r="E1674" s="31" t="s">
        <v>201</v>
      </c>
      <c r="F1674" s="31" t="s">
        <v>436</v>
      </c>
      <c r="G1674" s="110">
        <v>138</v>
      </c>
      <c r="I1674" s="30">
        <v>152</v>
      </c>
      <c r="J1674" s="110">
        <v>2</v>
      </c>
      <c r="M1674" s="30">
        <v>0</v>
      </c>
      <c r="N1674" s="110">
        <v>123</v>
      </c>
      <c r="O1674" s="30">
        <v>27</v>
      </c>
      <c r="P1674" s="121" t="s">
        <v>431</v>
      </c>
      <c r="W1674" s="12"/>
      <c r="X1674"/>
      <c r="AA1674" t="s">
        <v>434</v>
      </c>
    </row>
    <row r="1675" spans="2:27" ht="15" hidden="1" customHeight="1" x14ac:dyDescent="0.25">
      <c r="B1675" t="s">
        <v>40</v>
      </c>
      <c r="C1675" s="31" t="s">
        <v>438</v>
      </c>
      <c r="E1675" s="31" t="s">
        <v>201</v>
      </c>
      <c r="F1675" s="31" t="s">
        <v>433</v>
      </c>
      <c r="G1675" s="110">
        <v>1150</v>
      </c>
      <c r="I1675" s="30">
        <v>798</v>
      </c>
      <c r="J1675" s="110">
        <v>46</v>
      </c>
      <c r="K1675" s="30">
        <v>123</v>
      </c>
      <c r="M1675" s="30">
        <v>-4</v>
      </c>
      <c r="N1675" s="110">
        <v>633</v>
      </c>
      <c r="P1675" s="121" t="s">
        <v>431</v>
      </c>
      <c r="W1675" s="12"/>
      <c r="X1675"/>
      <c r="AA1675" t="s">
        <v>434</v>
      </c>
    </row>
    <row r="1676" spans="2:27" ht="15" hidden="1" customHeight="1" x14ac:dyDescent="0.25">
      <c r="B1676" t="s">
        <v>40</v>
      </c>
      <c r="C1676" s="31" t="s">
        <v>438</v>
      </c>
      <c r="E1676" s="31" t="s">
        <v>201</v>
      </c>
      <c r="F1676" s="31" t="s">
        <v>435</v>
      </c>
      <c r="G1676" s="110">
        <v>1115</v>
      </c>
      <c r="I1676" s="30">
        <v>801</v>
      </c>
      <c r="J1676" s="110">
        <v>46</v>
      </c>
      <c r="K1676" s="30">
        <v>119</v>
      </c>
      <c r="M1676" s="30">
        <v>-4</v>
      </c>
      <c r="N1676" s="110">
        <v>640</v>
      </c>
      <c r="P1676" s="121" t="s">
        <v>431</v>
      </c>
      <c r="W1676" s="12"/>
      <c r="X1676"/>
      <c r="AA1676" t="s">
        <v>434</v>
      </c>
    </row>
    <row r="1677" spans="2:27" ht="15" hidden="1" customHeight="1" x14ac:dyDescent="0.25">
      <c r="B1677" t="s">
        <v>40</v>
      </c>
      <c r="C1677" s="31" t="s">
        <v>438</v>
      </c>
      <c r="E1677" s="31" t="s">
        <v>201</v>
      </c>
      <c r="F1677" s="31" t="s">
        <v>436</v>
      </c>
      <c r="G1677" s="110">
        <v>976</v>
      </c>
      <c r="I1677" s="30">
        <v>709</v>
      </c>
      <c r="J1677" s="110">
        <v>40</v>
      </c>
      <c r="K1677" s="30">
        <v>96</v>
      </c>
      <c r="M1677" s="30">
        <v>0</v>
      </c>
      <c r="N1677" s="110">
        <v>573</v>
      </c>
      <c r="P1677" s="121" t="s">
        <v>431</v>
      </c>
      <c r="W1677" s="12"/>
      <c r="X1677"/>
      <c r="AA1677" t="s">
        <v>434</v>
      </c>
    </row>
    <row r="1678" spans="2:27" ht="15" hidden="1" customHeight="1" x14ac:dyDescent="0.25">
      <c r="B1678" t="s">
        <v>40</v>
      </c>
      <c r="C1678" s="31" t="s">
        <v>439</v>
      </c>
      <c r="E1678" s="31" t="s">
        <v>201</v>
      </c>
      <c r="F1678" s="31" t="s">
        <v>433</v>
      </c>
      <c r="G1678" s="110">
        <v>1</v>
      </c>
      <c r="I1678" s="30">
        <v>11</v>
      </c>
      <c r="J1678" s="110">
        <v>0</v>
      </c>
      <c r="M1678" s="30">
        <v>0</v>
      </c>
      <c r="N1678" s="110">
        <v>11</v>
      </c>
      <c r="P1678" s="121" t="s">
        <v>431</v>
      </c>
      <c r="W1678" s="12"/>
      <c r="X1678"/>
      <c r="AA1678" t="s">
        <v>434</v>
      </c>
    </row>
    <row r="1679" spans="2:27" ht="15" hidden="1" customHeight="1" x14ac:dyDescent="0.25">
      <c r="B1679" t="s">
        <v>40</v>
      </c>
      <c r="C1679" s="31" t="s">
        <v>439</v>
      </c>
      <c r="E1679" s="31" t="s">
        <v>201</v>
      </c>
      <c r="F1679" s="31" t="s">
        <v>435</v>
      </c>
      <c r="G1679" s="110">
        <v>1</v>
      </c>
      <c r="I1679" s="30">
        <v>13</v>
      </c>
      <c r="J1679" s="110">
        <v>0</v>
      </c>
      <c r="M1679" s="30">
        <v>0</v>
      </c>
      <c r="N1679" s="110">
        <v>13</v>
      </c>
      <c r="P1679" s="121" t="s">
        <v>431</v>
      </c>
      <c r="W1679" s="12"/>
      <c r="X1679"/>
      <c r="AA1679" t="s">
        <v>434</v>
      </c>
    </row>
    <row r="1680" spans="2:27" ht="15" hidden="1" customHeight="1" x14ac:dyDescent="0.25">
      <c r="B1680" t="s">
        <v>40</v>
      </c>
      <c r="C1680" s="31" t="s">
        <v>439</v>
      </c>
      <c r="E1680" s="31" t="s">
        <v>201</v>
      </c>
      <c r="F1680" s="31" t="s">
        <v>436</v>
      </c>
      <c r="G1680" s="110">
        <v>1</v>
      </c>
      <c r="I1680" s="30">
        <v>15</v>
      </c>
      <c r="J1680" s="110">
        <v>0</v>
      </c>
      <c r="M1680" s="30">
        <v>0</v>
      </c>
      <c r="N1680" s="110">
        <v>15</v>
      </c>
      <c r="P1680" s="121" t="s">
        <v>431</v>
      </c>
      <c r="W1680" s="12"/>
      <c r="X1680"/>
      <c r="AA1680" t="s">
        <v>434</v>
      </c>
    </row>
    <row r="1681" spans="2:27" ht="15" hidden="1" customHeight="1" x14ac:dyDescent="0.25">
      <c r="B1681" t="s">
        <v>40</v>
      </c>
      <c r="C1681" s="31" t="s">
        <v>440</v>
      </c>
      <c r="E1681" s="31" t="s">
        <v>201</v>
      </c>
      <c r="F1681" s="31" t="s">
        <v>433</v>
      </c>
      <c r="G1681" s="110">
        <v>399</v>
      </c>
      <c r="I1681" s="30">
        <v>483</v>
      </c>
      <c r="J1681" s="110">
        <v>4</v>
      </c>
      <c r="K1681" s="30">
        <v>12</v>
      </c>
      <c r="M1681" s="30">
        <v>0</v>
      </c>
      <c r="N1681" s="110">
        <v>321</v>
      </c>
      <c r="O1681" s="30">
        <v>145</v>
      </c>
      <c r="P1681" s="121" t="s">
        <v>431</v>
      </c>
      <c r="W1681" s="12"/>
      <c r="X1681"/>
      <c r="AA1681" t="s">
        <v>434</v>
      </c>
    </row>
    <row r="1682" spans="2:27" ht="15" hidden="1" customHeight="1" x14ac:dyDescent="0.25">
      <c r="B1682" t="s">
        <v>40</v>
      </c>
      <c r="C1682" s="31" t="s">
        <v>440</v>
      </c>
      <c r="E1682" s="31" t="s">
        <v>201</v>
      </c>
      <c r="F1682" s="31" t="s">
        <v>435</v>
      </c>
      <c r="G1682" s="110">
        <v>515</v>
      </c>
      <c r="I1682" s="30">
        <v>520</v>
      </c>
      <c r="J1682" s="110">
        <v>5</v>
      </c>
      <c r="K1682" s="30">
        <v>13</v>
      </c>
      <c r="M1682" s="30">
        <v>0</v>
      </c>
      <c r="N1682" s="110">
        <v>337</v>
      </c>
      <c r="O1682" s="30">
        <v>165</v>
      </c>
      <c r="P1682" s="121" t="s">
        <v>431</v>
      </c>
      <c r="W1682" s="12"/>
      <c r="X1682"/>
      <c r="AA1682" t="s">
        <v>434</v>
      </c>
    </row>
    <row r="1683" spans="2:27" ht="15" hidden="1" customHeight="1" x14ac:dyDescent="0.25">
      <c r="B1683" t="s">
        <v>40</v>
      </c>
      <c r="C1683" s="31" t="s">
        <v>440</v>
      </c>
      <c r="E1683" s="31" t="s">
        <v>201</v>
      </c>
      <c r="F1683" s="31" t="s">
        <v>436</v>
      </c>
      <c r="G1683" s="110">
        <v>350</v>
      </c>
      <c r="I1683" s="30">
        <v>500</v>
      </c>
      <c r="J1683" s="110">
        <v>4</v>
      </c>
      <c r="K1683" s="30">
        <v>11</v>
      </c>
      <c r="M1683" s="30">
        <v>0</v>
      </c>
      <c r="N1683" s="110">
        <v>332</v>
      </c>
      <c r="O1683" s="30">
        <v>152</v>
      </c>
      <c r="P1683" s="121" t="s">
        <v>431</v>
      </c>
      <c r="W1683" s="12"/>
      <c r="X1683"/>
      <c r="AA1683" t="s">
        <v>434</v>
      </c>
    </row>
    <row r="1684" spans="2:27" ht="15" hidden="1" customHeight="1" x14ac:dyDescent="0.25">
      <c r="B1684" t="s">
        <v>40</v>
      </c>
      <c r="C1684" s="31" t="s">
        <v>441</v>
      </c>
      <c r="E1684" s="31" t="s">
        <v>201</v>
      </c>
      <c r="F1684" s="31" t="s">
        <v>433</v>
      </c>
      <c r="G1684" s="110">
        <v>435</v>
      </c>
      <c r="I1684" s="30">
        <v>443</v>
      </c>
      <c r="J1684" s="110">
        <v>0</v>
      </c>
      <c r="M1684" s="30">
        <v>3</v>
      </c>
      <c r="N1684" s="110">
        <v>59</v>
      </c>
      <c r="O1684" s="30">
        <v>443</v>
      </c>
      <c r="P1684" s="121" t="s">
        <v>431</v>
      </c>
      <c r="W1684" s="12"/>
      <c r="X1684"/>
      <c r="AA1684" t="s">
        <v>434</v>
      </c>
    </row>
    <row r="1685" spans="2:27" ht="15" hidden="1" customHeight="1" x14ac:dyDescent="0.25">
      <c r="B1685" t="s">
        <v>40</v>
      </c>
      <c r="C1685" s="31" t="s">
        <v>441</v>
      </c>
      <c r="E1685" s="31" t="s">
        <v>201</v>
      </c>
      <c r="F1685" s="31" t="s">
        <v>435</v>
      </c>
      <c r="G1685" s="110">
        <v>438</v>
      </c>
      <c r="I1685" s="30">
        <v>445</v>
      </c>
      <c r="J1685" s="110">
        <v>0</v>
      </c>
      <c r="M1685" s="30">
        <v>-5</v>
      </c>
      <c r="N1685" s="110">
        <v>57</v>
      </c>
      <c r="O1685" s="30">
        <v>498</v>
      </c>
      <c r="P1685" s="121" t="s">
        <v>431</v>
      </c>
      <c r="W1685" s="12"/>
      <c r="X1685"/>
      <c r="AA1685" t="s">
        <v>434</v>
      </c>
    </row>
    <row r="1686" spans="2:27" ht="15" hidden="1" customHeight="1" x14ac:dyDescent="0.25">
      <c r="B1686" t="s">
        <v>40</v>
      </c>
      <c r="C1686" s="31" t="s">
        <v>441</v>
      </c>
      <c r="E1686" s="31" t="s">
        <v>201</v>
      </c>
      <c r="F1686" s="31" t="s">
        <v>436</v>
      </c>
      <c r="G1686" s="110">
        <v>415</v>
      </c>
      <c r="I1686" s="30">
        <v>427</v>
      </c>
      <c r="J1686" s="110">
        <v>0</v>
      </c>
      <c r="M1686" s="30">
        <v>-4</v>
      </c>
      <c r="N1686" s="110">
        <v>56</v>
      </c>
      <c r="O1686" s="30">
        <v>490</v>
      </c>
      <c r="P1686" s="121" t="s">
        <v>431</v>
      </c>
      <c r="W1686" s="12"/>
      <c r="X1686"/>
      <c r="AA1686" t="s">
        <v>434</v>
      </c>
    </row>
    <row r="1687" spans="2:27" ht="15" customHeight="1" x14ac:dyDescent="0.25">
      <c r="B1687" t="s">
        <v>261</v>
      </c>
      <c r="C1687" s="54" t="s">
        <v>442</v>
      </c>
      <c r="E1687" s="31" t="s">
        <v>201</v>
      </c>
      <c r="F1687" s="31" t="s">
        <v>433</v>
      </c>
      <c r="G1687" s="110">
        <v>32</v>
      </c>
      <c r="I1687" s="30">
        <v>57</v>
      </c>
      <c r="J1687" s="110">
        <v>1</v>
      </c>
      <c r="N1687" s="110">
        <v>56</v>
      </c>
      <c r="O1687" s="30">
        <v>0</v>
      </c>
      <c r="P1687" s="121" t="s">
        <v>431</v>
      </c>
      <c r="W1687" s="122">
        <v>6.5000000000000002E-2</v>
      </c>
      <c r="X1687" t="s">
        <v>608</v>
      </c>
      <c r="AA1687" t="s">
        <v>434</v>
      </c>
    </row>
    <row r="1688" spans="2:27" ht="15" customHeight="1" x14ac:dyDescent="0.25">
      <c r="B1688" t="s">
        <v>261</v>
      </c>
      <c r="C1688" s="54" t="s">
        <v>442</v>
      </c>
      <c r="E1688" s="31" t="s">
        <v>201</v>
      </c>
      <c r="F1688" s="31" t="s">
        <v>435</v>
      </c>
      <c r="G1688" s="110">
        <v>34</v>
      </c>
      <c r="I1688" s="30">
        <v>56</v>
      </c>
      <c r="J1688" s="110">
        <v>1</v>
      </c>
      <c r="N1688" s="110">
        <v>56</v>
      </c>
      <c r="O1688" s="30">
        <v>0</v>
      </c>
      <c r="P1688" s="121" t="s">
        <v>431</v>
      </c>
      <c r="W1688" s="122">
        <v>6.5000000000000002E-2</v>
      </c>
      <c r="X1688" t="s">
        <v>608</v>
      </c>
      <c r="AA1688" t="s">
        <v>434</v>
      </c>
    </row>
    <row r="1689" spans="2:27" ht="15" customHeight="1" x14ac:dyDescent="0.25">
      <c r="B1689" t="s">
        <v>261</v>
      </c>
      <c r="C1689" s="54" t="s">
        <v>442</v>
      </c>
      <c r="E1689" s="31" t="s">
        <v>201</v>
      </c>
      <c r="F1689" s="31" t="s">
        <v>436</v>
      </c>
      <c r="G1689" s="110">
        <v>31</v>
      </c>
      <c r="I1689" s="30">
        <v>54</v>
      </c>
      <c r="J1689" s="110">
        <v>1</v>
      </c>
      <c r="N1689" s="110">
        <v>54</v>
      </c>
      <c r="O1689" s="30">
        <v>0</v>
      </c>
      <c r="P1689" s="121" t="s">
        <v>431</v>
      </c>
      <c r="W1689" s="122">
        <v>6.5000000000000002E-2</v>
      </c>
      <c r="X1689" t="s">
        <v>608</v>
      </c>
      <c r="AA1689" t="s">
        <v>434</v>
      </c>
    </row>
    <row r="1690" spans="2:27" ht="15" customHeight="1" x14ac:dyDescent="0.25">
      <c r="B1690" t="s">
        <v>261</v>
      </c>
      <c r="C1690" s="54" t="s">
        <v>443</v>
      </c>
      <c r="E1690" s="31" t="s">
        <v>201</v>
      </c>
      <c r="F1690" s="31" t="s">
        <v>433</v>
      </c>
      <c r="G1690" s="110">
        <v>521</v>
      </c>
      <c r="I1690" s="30">
        <v>312</v>
      </c>
      <c r="J1690" s="110">
        <v>18</v>
      </c>
      <c r="M1690" s="30">
        <v>-2</v>
      </c>
      <c r="N1690" s="110">
        <v>268</v>
      </c>
      <c r="O1690" s="30">
        <v>27</v>
      </c>
      <c r="P1690" s="121" t="s">
        <v>431</v>
      </c>
      <c r="W1690" s="122">
        <v>6.5000000000000002E-2</v>
      </c>
      <c r="X1690" t="s">
        <v>608</v>
      </c>
      <c r="AA1690" t="s">
        <v>434</v>
      </c>
    </row>
    <row r="1691" spans="2:27" ht="15" customHeight="1" x14ac:dyDescent="0.25">
      <c r="B1691" t="s">
        <v>261</v>
      </c>
      <c r="C1691" s="54" t="s">
        <v>443</v>
      </c>
      <c r="E1691" s="31" t="s">
        <v>201</v>
      </c>
      <c r="F1691" s="31" t="s">
        <v>435</v>
      </c>
      <c r="G1691" s="110">
        <v>546</v>
      </c>
      <c r="I1691" s="30">
        <v>293</v>
      </c>
      <c r="J1691" s="110">
        <v>18</v>
      </c>
      <c r="M1691" s="30">
        <v>-2</v>
      </c>
      <c r="N1691" s="110">
        <v>246</v>
      </c>
      <c r="O1691" s="30">
        <v>28</v>
      </c>
      <c r="P1691" s="121" t="s">
        <v>431</v>
      </c>
      <c r="W1691" s="122">
        <v>6.5000000000000002E-2</v>
      </c>
      <c r="X1691" t="s">
        <v>608</v>
      </c>
      <c r="AA1691" t="s">
        <v>434</v>
      </c>
    </row>
    <row r="1692" spans="2:27" ht="15" customHeight="1" x14ac:dyDescent="0.25">
      <c r="B1692" t="s">
        <v>261</v>
      </c>
      <c r="C1692" s="54" t="s">
        <v>443</v>
      </c>
      <c r="E1692" s="31" t="s">
        <v>201</v>
      </c>
      <c r="F1692" s="31" t="s">
        <v>436</v>
      </c>
      <c r="G1692" s="110">
        <v>485</v>
      </c>
      <c r="I1692" s="30">
        <v>288</v>
      </c>
      <c r="J1692" s="110">
        <v>18</v>
      </c>
      <c r="M1692" s="30">
        <v>-3</v>
      </c>
      <c r="N1692" s="110">
        <v>236</v>
      </c>
      <c r="O1692" s="30">
        <v>34</v>
      </c>
      <c r="P1692" s="121" t="s">
        <v>431</v>
      </c>
      <c r="W1692" s="122">
        <v>6.5000000000000002E-2</v>
      </c>
      <c r="X1692" t="s">
        <v>608</v>
      </c>
      <c r="AA1692" t="s">
        <v>434</v>
      </c>
    </row>
    <row r="1693" spans="2:27" ht="15" hidden="1" customHeight="1" x14ac:dyDescent="0.25">
      <c r="B1693" t="s">
        <v>150</v>
      </c>
      <c r="C1693" s="5" t="s">
        <v>266</v>
      </c>
      <c r="E1693" s="31" t="s">
        <v>201</v>
      </c>
      <c r="F1693" s="31" t="s">
        <v>433</v>
      </c>
      <c r="G1693" s="110">
        <v>140</v>
      </c>
      <c r="I1693" s="30">
        <v>158</v>
      </c>
      <c r="J1693" s="110">
        <v>2</v>
      </c>
      <c r="K1693" s="30">
        <v>2</v>
      </c>
      <c r="L1693" s="110">
        <v>0</v>
      </c>
      <c r="M1693" s="30">
        <v>0</v>
      </c>
      <c r="N1693" s="110">
        <v>142</v>
      </c>
      <c r="P1693" s="121" t="s">
        <v>431</v>
      </c>
      <c r="W1693" s="122">
        <v>2.5000000000000001E-2</v>
      </c>
      <c r="X1693" t="s">
        <v>603</v>
      </c>
      <c r="AA1693" t="s">
        <v>434</v>
      </c>
    </row>
    <row r="1694" spans="2:27" ht="15" hidden="1" customHeight="1" x14ac:dyDescent="0.25">
      <c r="B1694" t="s">
        <v>150</v>
      </c>
      <c r="C1694" s="5" t="s">
        <v>266</v>
      </c>
      <c r="E1694" s="31" t="s">
        <v>201</v>
      </c>
      <c r="F1694" s="31" t="s">
        <v>435</v>
      </c>
      <c r="G1694" s="110">
        <v>139</v>
      </c>
      <c r="I1694" s="30">
        <v>150</v>
      </c>
      <c r="J1694" s="110">
        <v>2</v>
      </c>
      <c r="K1694" s="30">
        <v>1</v>
      </c>
      <c r="L1694" s="110">
        <v>0</v>
      </c>
      <c r="M1694" s="30">
        <v>0</v>
      </c>
      <c r="N1694" s="110">
        <v>134</v>
      </c>
      <c r="P1694" s="121" t="s">
        <v>431</v>
      </c>
      <c r="W1694" s="122">
        <v>2.5000000000000001E-2</v>
      </c>
      <c r="X1694" t="s">
        <v>603</v>
      </c>
      <c r="AA1694" t="s">
        <v>434</v>
      </c>
    </row>
    <row r="1695" spans="2:27" ht="15" hidden="1" customHeight="1" x14ac:dyDescent="0.25">
      <c r="B1695" t="s">
        <v>150</v>
      </c>
      <c r="C1695" s="5" t="s">
        <v>266</v>
      </c>
      <c r="E1695" s="31" t="s">
        <v>201</v>
      </c>
      <c r="F1695" s="31" t="s">
        <v>436</v>
      </c>
      <c r="G1695" s="110">
        <v>134</v>
      </c>
      <c r="I1695" s="30">
        <v>149</v>
      </c>
      <c r="J1695" s="110">
        <v>2</v>
      </c>
      <c r="K1695" s="30">
        <v>2</v>
      </c>
      <c r="L1695" s="110">
        <v>0</v>
      </c>
      <c r="M1695" s="30">
        <v>-1</v>
      </c>
      <c r="N1695" s="110">
        <v>134</v>
      </c>
      <c r="P1695" s="121" t="s">
        <v>431</v>
      </c>
      <c r="W1695" s="122">
        <v>2.5000000000000001E-2</v>
      </c>
      <c r="X1695" t="s">
        <v>603</v>
      </c>
      <c r="AA1695" t="s">
        <v>434</v>
      </c>
    </row>
    <row r="1696" spans="2:27" s="98" customFormat="1" ht="15" hidden="1" customHeight="1" x14ac:dyDescent="0.25">
      <c r="B1696" t="s">
        <v>169</v>
      </c>
      <c r="C1696" s="97" t="s">
        <v>432</v>
      </c>
      <c r="E1696" s="97" t="s">
        <v>229</v>
      </c>
      <c r="F1696" s="97" t="s">
        <v>433</v>
      </c>
      <c r="G1696" s="110">
        <v>0</v>
      </c>
      <c r="I1696" s="100">
        <v>36</v>
      </c>
      <c r="J1696" s="110">
        <v>0</v>
      </c>
      <c r="K1696" s="30">
        <v>60</v>
      </c>
      <c r="L1696" s="108"/>
      <c r="M1696" s="30">
        <v>-48</v>
      </c>
      <c r="N1696" s="110">
        <v>23</v>
      </c>
      <c r="P1696" s="121" t="s">
        <v>431</v>
      </c>
      <c r="Q1696" s="106"/>
      <c r="R1696" s="104"/>
      <c r="S1696" s="104"/>
      <c r="T1696" s="105"/>
      <c r="U1696" s="105"/>
      <c r="V1696" s="99"/>
      <c r="W1696" s="99"/>
      <c r="AA1696" s="98" t="s">
        <v>434</v>
      </c>
    </row>
    <row r="1697" spans="2:27" ht="15" hidden="1" customHeight="1" x14ac:dyDescent="0.25">
      <c r="B1697" t="s">
        <v>169</v>
      </c>
      <c r="C1697" s="31" t="s">
        <v>432</v>
      </c>
      <c r="E1697" s="31" t="s">
        <v>229</v>
      </c>
      <c r="F1697" s="31" t="s">
        <v>435</v>
      </c>
      <c r="G1697" s="110">
        <v>0</v>
      </c>
      <c r="I1697" s="30">
        <v>11</v>
      </c>
      <c r="J1697" s="110">
        <v>0</v>
      </c>
      <c r="K1697" s="30">
        <v>26</v>
      </c>
      <c r="M1697" s="30">
        <v>-47</v>
      </c>
      <c r="N1697" s="110">
        <v>31</v>
      </c>
      <c r="P1697" s="121" t="s">
        <v>431</v>
      </c>
      <c r="W1697" s="12"/>
      <c r="X1697"/>
      <c r="AA1697" t="s">
        <v>434</v>
      </c>
    </row>
    <row r="1698" spans="2:27" ht="15" hidden="1" customHeight="1" x14ac:dyDescent="0.25">
      <c r="B1698" t="s">
        <v>169</v>
      </c>
      <c r="C1698" s="31" t="s">
        <v>432</v>
      </c>
      <c r="E1698" s="31" t="s">
        <v>229</v>
      </c>
      <c r="F1698" s="31" t="s">
        <v>436</v>
      </c>
      <c r="G1698" s="110">
        <v>0</v>
      </c>
      <c r="I1698" s="30">
        <v>9</v>
      </c>
      <c r="J1698" s="110">
        <v>0</v>
      </c>
      <c r="K1698" s="30">
        <v>34</v>
      </c>
      <c r="M1698" s="30">
        <v>-56</v>
      </c>
      <c r="N1698" s="110">
        <v>31</v>
      </c>
      <c r="P1698" s="121" t="s">
        <v>431</v>
      </c>
      <c r="W1698" s="12"/>
      <c r="X1698"/>
      <c r="AA1698" t="s">
        <v>434</v>
      </c>
    </row>
    <row r="1699" spans="2:27" ht="15" hidden="1" customHeight="1" x14ac:dyDescent="0.25">
      <c r="B1699" t="s">
        <v>40</v>
      </c>
      <c r="C1699" s="31" t="s">
        <v>437</v>
      </c>
      <c r="E1699" s="31" t="s">
        <v>229</v>
      </c>
      <c r="F1699" s="31" t="s">
        <v>433</v>
      </c>
      <c r="G1699" s="110">
        <v>4</v>
      </c>
      <c r="I1699" s="30">
        <v>162</v>
      </c>
      <c r="J1699" s="110">
        <v>3</v>
      </c>
      <c r="M1699" s="30">
        <v>-48</v>
      </c>
      <c r="N1699" s="110">
        <v>159</v>
      </c>
      <c r="P1699" s="121" t="s">
        <v>431</v>
      </c>
      <c r="W1699" s="12"/>
      <c r="X1699"/>
      <c r="AA1699" t="s">
        <v>434</v>
      </c>
    </row>
    <row r="1700" spans="2:27" ht="15" hidden="1" customHeight="1" x14ac:dyDescent="0.25">
      <c r="B1700" t="s">
        <v>40</v>
      </c>
      <c r="C1700" s="31" t="s">
        <v>437</v>
      </c>
      <c r="E1700" s="31" t="s">
        <v>229</v>
      </c>
      <c r="F1700" s="31" t="s">
        <v>435</v>
      </c>
      <c r="G1700" s="110">
        <v>4</v>
      </c>
      <c r="I1700" s="30">
        <v>160</v>
      </c>
      <c r="J1700" s="110">
        <v>3</v>
      </c>
      <c r="M1700" s="30">
        <v>-47</v>
      </c>
      <c r="N1700" s="110">
        <v>157</v>
      </c>
      <c r="P1700" s="121" t="s">
        <v>431</v>
      </c>
      <c r="W1700" s="12"/>
      <c r="X1700"/>
      <c r="AA1700" t="s">
        <v>434</v>
      </c>
    </row>
    <row r="1701" spans="2:27" ht="15" hidden="1" customHeight="1" x14ac:dyDescent="0.25">
      <c r="B1701" t="s">
        <v>40</v>
      </c>
      <c r="C1701" s="31" t="s">
        <v>437</v>
      </c>
      <c r="E1701" s="31" t="s">
        <v>229</v>
      </c>
      <c r="F1701" s="31" t="s">
        <v>436</v>
      </c>
      <c r="G1701" s="110">
        <v>4</v>
      </c>
      <c r="I1701" s="30">
        <v>166</v>
      </c>
      <c r="J1701" s="110">
        <v>3</v>
      </c>
      <c r="M1701" s="30">
        <v>-56</v>
      </c>
      <c r="N1701" s="110">
        <v>164</v>
      </c>
      <c r="P1701" s="121" t="s">
        <v>431</v>
      </c>
      <c r="W1701" s="12"/>
      <c r="X1701"/>
      <c r="AA1701" t="s">
        <v>434</v>
      </c>
    </row>
    <row r="1702" spans="2:27" ht="15" hidden="1" customHeight="1" x14ac:dyDescent="0.25">
      <c r="B1702" t="s">
        <v>40</v>
      </c>
      <c r="C1702" s="31" t="s">
        <v>438</v>
      </c>
      <c r="E1702" s="31" t="s">
        <v>229</v>
      </c>
      <c r="F1702" s="31" t="s">
        <v>433</v>
      </c>
      <c r="G1702" s="110">
        <v>176</v>
      </c>
      <c r="I1702" s="30">
        <v>440</v>
      </c>
      <c r="J1702" s="110">
        <v>27</v>
      </c>
      <c r="K1702" s="30">
        <v>21</v>
      </c>
      <c r="M1702" s="30">
        <v>0</v>
      </c>
      <c r="N1702" s="110">
        <v>392</v>
      </c>
      <c r="P1702" s="121" t="s">
        <v>431</v>
      </c>
      <c r="W1702" s="12"/>
      <c r="X1702"/>
      <c r="AA1702" t="s">
        <v>434</v>
      </c>
    </row>
    <row r="1703" spans="2:27" ht="15" hidden="1" customHeight="1" x14ac:dyDescent="0.25">
      <c r="B1703" t="s">
        <v>40</v>
      </c>
      <c r="C1703" s="31" t="s">
        <v>438</v>
      </c>
      <c r="E1703" s="31" t="s">
        <v>229</v>
      </c>
      <c r="F1703" s="31" t="s">
        <v>435</v>
      </c>
      <c r="G1703" s="110">
        <v>185</v>
      </c>
      <c r="I1703" s="30">
        <v>441</v>
      </c>
      <c r="J1703" s="110">
        <v>29</v>
      </c>
      <c r="K1703" s="30">
        <v>21</v>
      </c>
      <c r="M1703" s="30">
        <v>0</v>
      </c>
      <c r="N1703" s="110">
        <v>392</v>
      </c>
      <c r="P1703" s="121" t="s">
        <v>431</v>
      </c>
      <c r="W1703" s="12"/>
      <c r="X1703"/>
      <c r="AA1703" t="s">
        <v>434</v>
      </c>
    </row>
    <row r="1704" spans="2:27" ht="15" hidden="1" customHeight="1" x14ac:dyDescent="0.25">
      <c r="B1704" t="s">
        <v>40</v>
      </c>
      <c r="C1704" s="31" t="s">
        <v>438</v>
      </c>
      <c r="E1704" s="31" t="s">
        <v>229</v>
      </c>
      <c r="F1704" s="31" t="s">
        <v>436</v>
      </c>
      <c r="G1704" s="110">
        <v>179</v>
      </c>
      <c r="I1704" s="30">
        <v>811</v>
      </c>
      <c r="J1704" s="110">
        <v>28</v>
      </c>
      <c r="K1704" s="30">
        <v>20</v>
      </c>
      <c r="M1704" s="30">
        <v>0</v>
      </c>
      <c r="N1704" s="110">
        <v>763</v>
      </c>
      <c r="P1704" s="121" t="s">
        <v>431</v>
      </c>
      <c r="W1704" s="12"/>
      <c r="X1704"/>
      <c r="AA1704" t="s">
        <v>434</v>
      </c>
    </row>
    <row r="1705" spans="2:27" ht="15" hidden="1" customHeight="1" x14ac:dyDescent="0.25">
      <c r="B1705" t="s">
        <v>40</v>
      </c>
      <c r="C1705" s="31" t="s">
        <v>439</v>
      </c>
      <c r="E1705" s="31" t="s">
        <v>229</v>
      </c>
      <c r="F1705" s="31" t="s">
        <v>433</v>
      </c>
      <c r="G1705" s="110">
        <v>0</v>
      </c>
      <c r="I1705" s="30">
        <v>16</v>
      </c>
      <c r="J1705" s="110">
        <v>0</v>
      </c>
      <c r="M1705" s="30">
        <v>0</v>
      </c>
      <c r="N1705" s="110">
        <v>16</v>
      </c>
      <c r="P1705" s="121" t="s">
        <v>431</v>
      </c>
      <c r="W1705" s="12"/>
      <c r="X1705"/>
      <c r="AA1705" t="s">
        <v>434</v>
      </c>
    </row>
    <row r="1706" spans="2:27" ht="15" hidden="1" customHeight="1" x14ac:dyDescent="0.25">
      <c r="B1706" t="s">
        <v>40</v>
      </c>
      <c r="C1706" s="31" t="s">
        <v>439</v>
      </c>
      <c r="E1706" s="31" t="s">
        <v>229</v>
      </c>
      <c r="F1706" s="31" t="s">
        <v>435</v>
      </c>
      <c r="G1706" s="110">
        <v>0</v>
      </c>
      <c r="I1706" s="30">
        <v>14</v>
      </c>
      <c r="J1706" s="110">
        <v>0</v>
      </c>
      <c r="M1706" s="30">
        <v>0</v>
      </c>
      <c r="N1706" s="110">
        <v>14</v>
      </c>
      <c r="P1706" s="121" t="s">
        <v>431</v>
      </c>
      <c r="W1706" s="12"/>
      <c r="X1706"/>
      <c r="AA1706" t="s">
        <v>434</v>
      </c>
    </row>
    <row r="1707" spans="2:27" ht="15" hidden="1" customHeight="1" x14ac:dyDescent="0.25">
      <c r="B1707" t="s">
        <v>40</v>
      </c>
      <c r="C1707" s="31" t="s">
        <v>439</v>
      </c>
      <c r="E1707" s="31" t="s">
        <v>229</v>
      </c>
      <c r="F1707" s="31" t="s">
        <v>436</v>
      </c>
      <c r="G1707" s="110">
        <v>0</v>
      </c>
      <c r="I1707" s="30">
        <v>17</v>
      </c>
      <c r="J1707" s="110">
        <v>0</v>
      </c>
      <c r="M1707" s="30">
        <v>0</v>
      </c>
      <c r="N1707" s="110">
        <v>17</v>
      </c>
      <c r="P1707" s="121" t="s">
        <v>431</v>
      </c>
      <c r="W1707" s="12"/>
      <c r="X1707"/>
      <c r="AA1707" t="s">
        <v>434</v>
      </c>
    </row>
    <row r="1708" spans="2:27" ht="15" hidden="1" customHeight="1" x14ac:dyDescent="0.25">
      <c r="B1708" t="s">
        <v>40</v>
      </c>
      <c r="C1708" s="31" t="s">
        <v>440</v>
      </c>
      <c r="E1708" s="31" t="s">
        <v>229</v>
      </c>
      <c r="F1708" s="31" t="s">
        <v>433</v>
      </c>
      <c r="G1708" s="110">
        <v>19</v>
      </c>
      <c r="I1708" s="30">
        <v>118</v>
      </c>
      <c r="J1708" s="110">
        <v>1</v>
      </c>
      <c r="M1708" s="30">
        <v>0</v>
      </c>
      <c r="N1708" s="110">
        <v>70</v>
      </c>
      <c r="O1708" s="30">
        <v>47</v>
      </c>
      <c r="P1708" s="121" t="s">
        <v>431</v>
      </c>
      <c r="W1708" s="12"/>
      <c r="X1708"/>
      <c r="AA1708" t="s">
        <v>434</v>
      </c>
    </row>
    <row r="1709" spans="2:27" ht="15" hidden="1" customHeight="1" x14ac:dyDescent="0.25">
      <c r="B1709" t="s">
        <v>40</v>
      </c>
      <c r="C1709" s="31" t="s">
        <v>440</v>
      </c>
      <c r="E1709" s="31" t="s">
        <v>229</v>
      </c>
      <c r="F1709" s="31" t="s">
        <v>435</v>
      </c>
      <c r="G1709" s="110">
        <v>16</v>
      </c>
      <c r="I1709" s="30">
        <v>57</v>
      </c>
      <c r="J1709" s="110">
        <v>1</v>
      </c>
      <c r="M1709" s="30">
        <v>0</v>
      </c>
      <c r="N1709" s="110">
        <v>47</v>
      </c>
      <c r="O1709" s="30">
        <v>10</v>
      </c>
      <c r="P1709" s="121" t="s">
        <v>431</v>
      </c>
      <c r="W1709" s="12"/>
      <c r="X1709"/>
      <c r="AA1709" t="s">
        <v>434</v>
      </c>
    </row>
    <row r="1710" spans="2:27" ht="15" hidden="1" customHeight="1" x14ac:dyDescent="0.25">
      <c r="B1710" t="s">
        <v>40</v>
      </c>
      <c r="C1710" s="31" t="s">
        <v>440</v>
      </c>
      <c r="E1710" s="31" t="s">
        <v>229</v>
      </c>
      <c r="F1710" s="31" t="s">
        <v>436</v>
      </c>
      <c r="G1710" s="110">
        <v>23</v>
      </c>
      <c r="I1710" s="30">
        <v>64</v>
      </c>
      <c r="J1710" s="110">
        <v>1</v>
      </c>
      <c r="M1710" s="30">
        <v>0</v>
      </c>
      <c r="N1710" s="110">
        <v>48</v>
      </c>
      <c r="O1710" s="30">
        <v>15</v>
      </c>
      <c r="P1710" s="121" t="s">
        <v>431</v>
      </c>
      <c r="W1710" s="12"/>
      <c r="X1710"/>
      <c r="AA1710" t="s">
        <v>434</v>
      </c>
    </row>
    <row r="1711" spans="2:27" ht="15" hidden="1" customHeight="1" x14ac:dyDescent="0.25">
      <c r="B1711" t="s">
        <v>40</v>
      </c>
      <c r="C1711" s="31" t="s">
        <v>441</v>
      </c>
      <c r="E1711" s="31" t="s">
        <v>229</v>
      </c>
      <c r="F1711" s="31" t="s">
        <v>433</v>
      </c>
      <c r="G1711" s="110">
        <v>0</v>
      </c>
      <c r="I1711" s="30">
        <v>32</v>
      </c>
      <c r="J1711" s="110">
        <v>1</v>
      </c>
      <c r="M1711" s="30">
        <v>0</v>
      </c>
      <c r="N1711" s="110">
        <v>32</v>
      </c>
      <c r="P1711" s="121" t="s">
        <v>431</v>
      </c>
      <c r="W1711" s="12"/>
      <c r="X1711"/>
      <c r="AA1711" t="s">
        <v>434</v>
      </c>
    </row>
    <row r="1712" spans="2:27" ht="15" hidden="1" customHeight="1" x14ac:dyDescent="0.25">
      <c r="B1712" t="s">
        <v>40</v>
      </c>
      <c r="C1712" s="31" t="s">
        <v>441</v>
      </c>
      <c r="E1712" s="31" t="s">
        <v>229</v>
      </c>
      <c r="F1712" s="31" t="s">
        <v>435</v>
      </c>
      <c r="G1712" s="110">
        <v>0</v>
      </c>
      <c r="I1712" s="30">
        <v>33</v>
      </c>
      <c r="J1712" s="110">
        <v>1</v>
      </c>
      <c r="M1712" s="30">
        <v>0</v>
      </c>
      <c r="N1712" s="110">
        <v>32</v>
      </c>
      <c r="P1712" s="121" t="s">
        <v>431</v>
      </c>
      <c r="W1712" s="12"/>
      <c r="X1712"/>
      <c r="AA1712" t="s">
        <v>434</v>
      </c>
    </row>
    <row r="1713" spans="2:27" ht="15" hidden="1" customHeight="1" x14ac:dyDescent="0.25">
      <c r="B1713" t="s">
        <v>40</v>
      </c>
      <c r="C1713" s="31" t="s">
        <v>441</v>
      </c>
      <c r="E1713" s="31" t="s">
        <v>229</v>
      </c>
      <c r="F1713" s="31" t="s">
        <v>436</v>
      </c>
      <c r="G1713" s="110">
        <v>0</v>
      </c>
      <c r="I1713" s="30">
        <v>33</v>
      </c>
      <c r="J1713" s="110">
        <v>1</v>
      </c>
      <c r="M1713" s="30">
        <v>0</v>
      </c>
      <c r="N1713" s="110">
        <v>32</v>
      </c>
      <c r="P1713" s="121" t="s">
        <v>431</v>
      </c>
      <c r="W1713" s="12"/>
      <c r="X1713"/>
      <c r="AA1713" t="s">
        <v>434</v>
      </c>
    </row>
    <row r="1714" spans="2:27" ht="15" customHeight="1" x14ac:dyDescent="0.25">
      <c r="B1714" t="s">
        <v>261</v>
      </c>
      <c r="C1714" s="54" t="s">
        <v>442</v>
      </c>
      <c r="E1714" s="31" t="s">
        <v>229</v>
      </c>
      <c r="F1714" s="31" t="s">
        <v>433</v>
      </c>
      <c r="G1714" s="110">
        <v>633</v>
      </c>
      <c r="I1714" s="30">
        <v>69</v>
      </c>
      <c r="M1714" s="30">
        <v>0</v>
      </c>
      <c r="N1714" s="110">
        <v>101</v>
      </c>
      <c r="O1714" s="30">
        <v>1</v>
      </c>
      <c r="P1714" s="121" t="s">
        <v>431</v>
      </c>
      <c r="W1714" s="122">
        <v>6.5000000000000002E-2</v>
      </c>
      <c r="X1714" t="s">
        <v>608</v>
      </c>
      <c r="AA1714" t="s">
        <v>434</v>
      </c>
    </row>
    <row r="1715" spans="2:27" ht="15" customHeight="1" x14ac:dyDescent="0.25">
      <c r="B1715" t="s">
        <v>261</v>
      </c>
      <c r="C1715" s="54" t="s">
        <v>442</v>
      </c>
      <c r="E1715" s="31" t="s">
        <v>229</v>
      </c>
      <c r="F1715" s="31" t="s">
        <v>435</v>
      </c>
      <c r="G1715" s="110">
        <v>595</v>
      </c>
      <c r="I1715" s="30">
        <v>98</v>
      </c>
      <c r="M1715" s="30">
        <v>0</v>
      </c>
      <c r="N1715" s="110">
        <v>117</v>
      </c>
      <c r="O1715" s="30">
        <v>12</v>
      </c>
      <c r="P1715" s="121" t="s">
        <v>431</v>
      </c>
      <c r="W1715" s="122">
        <v>6.5000000000000002E-2</v>
      </c>
      <c r="X1715" t="s">
        <v>608</v>
      </c>
      <c r="AA1715" t="s">
        <v>434</v>
      </c>
    </row>
    <row r="1716" spans="2:27" ht="15" customHeight="1" x14ac:dyDescent="0.25">
      <c r="B1716" t="s">
        <v>261</v>
      </c>
      <c r="C1716" s="54" t="s">
        <v>442</v>
      </c>
      <c r="E1716" s="31" t="s">
        <v>229</v>
      </c>
      <c r="F1716" s="31" t="s">
        <v>436</v>
      </c>
      <c r="G1716" s="110">
        <v>621</v>
      </c>
      <c r="I1716" s="30">
        <v>94</v>
      </c>
      <c r="M1716" s="30">
        <v>0</v>
      </c>
      <c r="N1716" s="110">
        <v>119</v>
      </c>
      <c r="O1716" s="30">
        <v>14</v>
      </c>
      <c r="P1716" s="121" t="s">
        <v>431</v>
      </c>
      <c r="W1716" s="122">
        <v>6.5000000000000002E-2</v>
      </c>
      <c r="X1716" t="s">
        <v>608</v>
      </c>
      <c r="AA1716" t="s">
        <v>434</v>
      </c>
    </row>
    <row r="1717" spans="2:27" ht="15" customHeight="1" x14ac:dyDescent="0.25">
      <c r="B1717" t="s">
        <v>261</v>
      </c>
      <c r="C1717" s="54" t="s">
        <v>443</v>
      </c>
      <c r="E1717" s="31" t="s">
        <v>229</v>
      </c>
      <c r="F1717" s="31" t="s">
        <v>433</v>
      </c>
      <c r="G1717" s="110">
        <v>166</v>
      </c>
      <c r="I1717" s="30">
        <v>166</v>
      </c>
      <c r="M1717" s="30">
        <v>-32</v>
      </c>
      <c r="N1717" s="110">
        <v>143</v>
      </c>
      <c r="O1717" s="30">
        <v>23</v>
      </c>
      <c r="P1717" s="121" t="s">
        <v>431</v>
      </c>
      <c r="W1717" s="122">
        <v>6.5000000000000002E-2</v>
      </c>
      <c r="X1717" t="s">
        <v>608</v>
      </c>
      <c r="AA1717" t="s">
        <v>434</v>
      </c>
    </row>
    <row r="1718" spans="2:27" ht="15" customHeight="1" x14ac:dyDescent="0.25">
      <c r="B1718" t="s">
        <v>261</v>
      </c>
      <c r="C1718" s="54" t="s">
        <v>443</v>
      </c>
      <c r="E1718" s="31" t="s">
        <v>229</v>
      </c>
      <c r="F1718" s="31" t="s">
        <v>435</v>
      </c>
      <c r="G1718" s="110">
        <v>163</v>
      </c>
      <c r="I1718" s="30">
        <v>174</v>
      </c>
      <c r="M1718" s="30">
        <v>-30</v>
      </c>
      <c r="N1718" s="110">
        <v>153</v>
      </c>
      <c r="O1718" s="30">
        <v>20</v>
      </c>
      <c r="P1718" s="121" t="s">
        <v>431</v>
      </c>
      <c r="W1718" s="122">
        <v>6.5000000000000002E-2</v>
      </c>
      <c r="X1718" t="s">
        <v>608</v>
      </c>
      <c r="AA1718" t="s">
        <v>434</v>
      </c>
    </row>
    <row r="1719" spans="2:27" ht="15" customHeight="1" x14ac:dyDescent="0.25">
      <c r="B1719" t="s">
        <v>261</v>
      </c>
      <c r="C1719" s="54" t="s">
        <v>443</v>
      </c>
      <c r="E1719" s="31" t="s">
        <v>229</v>
      </c>
      <c r="F1719" s="31" t="s">
        <v>436</v>
      </c>
      <c r="G1719" s="110">
        <v>159</v>
      </c>
      <c r="I1719" s="30">
        <v>174</v>
      </c>
      <c r="M1719" s="30">
        <v>-38</v>
      </c>
      <c r="N1719" s="110">
        <v>157</v>
      </c>
      <c r="O1719" s="30">
        <v>17</v>
      </c>
      <c r="P1719" s="121" t="s">
        <v>431</v>
      </c>
      <c r="W1719" s="122">
        <v>6.5000000000000002E-2</v>
      </c>
      <c r="X1719" t="s">
        <v>608</v>
      </c>
      <c r="AA1719" t="s">
        <v>434</v>
      </c>
    </row>
    <row r="1720" spans="2:27" ht="15" hidden="1" customHeight="1" x14ac:dyDescent="0.25">
      <c r="B1720" t="s">
        <v>150</v>
      </c>
      <c r="C1720" s="5" t="s">
        <v>266</v>
      </c>
      <c r="E1720" s="31" t="s">
        <v>229</v>
      </c>
      <c r="F1720" s="31" t="s">
        <v>433</v>
      </c>
      <c r="G1720" s="110">
        <v>54</v>
      </c>
      <c r="I1720" s="30">
        <v>74</v>
      </c>
      <c r="J1720" s="110">
        <v>5</v>
      </c>
      <c r="L1720" s="110">
        <v>0</v>
      </c>
      <c r="M1720" s="30">
        <v>0</v>
      </c>
      <c r="N1720" s="110">
        <v>62</v>
      </c>
      <c r="P1720" s="121" t="s">
        <v>431</v>
      </c>
      <c r="W1720" s="122">
        <v>2.5000000000000001E-2</v>
      </c>
      <c r="X1720" t="s">
        <v>603</v>
      </c>
      <c r="AA1720" t="s">
        <v>434</v>
      </c>
    </row>
    <row r="1721" spans="2:27" ht="15" hidden="1" customHeight="1" x14ac:dyDescent="0.25">
      <c r="B1721" t="s">
        <v>150</v>
      </c>
      <c r="C1721" s="5" t="s">
        <v>266</v>
      </c>
      <c r="E1721" s="31" t="s">
        <v>229</v>
      </c>
      <c r="F1721" s="31" t="s">
        <v>435</v>
      </c>
      <c r="G1721" s="110">
        <v>57</v>
      </c>
      <c r="I1721" s="30">
        <v>65</v>
      </c>
      <c r="J1721" s="110">
        <v>5</v>
      </c>
      <c r="L1721" s="110">
        <v>1</v>
      </c>
      <c r="M1721" s="30">
        <v>0</v>
      </c>
      <c r="N1721" s="110">
        <v>52</v>
      </c>
      <c r="P1721" s="121" t="s">
        <v>431</v>
      </c>
      <c r="W1721" s="122">
        <v>2.5000000000000001E-2</v>
      </c>
      <c r="X1721" t="s">
        <v>603</v>
      </c>
      <c r="AA1721" t="s">
        <v>434</v>
      </c>
    </row>
    <row r="1722" spans="2:27" ht="15" hidden="1" customHeight="1" x14ac:dyDescent="0.25">
      <c r="B1722" t="s">
        <v>150</v>
      </c>
      <c r="C1722" s="5" t="s">
        <v>266</v>
      </c>
      <c r="E1722" s="31" t="s">
        <v>229</v>
      </c>
      <c r="F1722" s="31" t="s">
        <v>436</v>
      </c>
      <c r="G1722" s="110">
        <v>58</v>
      </c>
      <c r="I1722" s="30">
        <v>81</v>
      </c>
      <c r="J1722" s="110">
        <v>6</v>
      </c>
      <c r="L1722" s="110">
        <v>1</v>
      </c>
      <c r="M1722" s="30">
        <v>0</v>
      </c>
      <c r="N1722" s="110">
        <v>67</v>
      </c>
      <c r="P1722" s="121" t="s">
        <v>431</v>
      </c>
      <c r="W1722" s="122">
        <v>2.5000000000000001E-2</v>
      </c>
      <c r="X1722" t="s">
        <v>603</v>
      </c>
      <c r="AA1722" t="s">
        <v>434</v>
      </c>
    </row>
    <row r="1723" spans="2:27" s="98" customFormat="1" ht="15" hidden="1" customHeight="1" x14ac:dyDescent="0.25">
      <c r="B1723" t="s">
        <v>169</v>
      </c>
      <c r="C1723" s="97" t="s">
        <v>432</v>
      </c>
      <c r="E1723" s="97" t="s">
        <v>159</v>
      </c>
      <c r="F1723" s="97" t="s">
        <v>433</v>
      </c>
      <c r="G1723" s="110">
        <v>193</v>
      </c>
      <c r="I1723" s="100">
        <v>255</v>
      </c>
      <c r="J1723" s="110">
        <v>3</v>
      </c>
      <c r="K1723" s="30">
        <v>133</v>
      </c>
      <c r="L1723" s="108"/>
      <c r="M1723" s="30">
        <v>-4</v>
      </c>
      <c r="N1723" s="110">
        <v>113</v>
      </c>
      <c r="P1723" s="121" t="s">
        <v>431</v>
      </c>
      <c r="Q1723" s="106"/>
      <c r="R1723" s="104"/>
      <c r="S1723" s="104"/>
      <c r="T1723" s="105"/>
      <c r="U1723" s="105"/>
      <c r="V1723" s="99"/>
      <c r="W1723" s="99"/>
      <c r="AA1723" s="98" t="s">
        <v>434</v>
      </c>
    </row>
    <row r="1724" spans="2:27" ht="15" hidden="1" customHeight="1" x14ac:dyDescent="0.25">
      <c r="B1724" t="s">
        <v>169</v>
      </c>
      <c r="C1724" s="31" t="s">
        <v>432</v>
      </c>
      <c r="E1724" s="31" t="s">
        <v>159</v>
      </c>
      <c r="F1724" s="31" t="s">
        <v>435</v>
      </c>
      <c r="G1724" s="110">
        <v>184</v>
      </c>
      <c r="I1724" s="30">
        <v>239</v>
      </c>
      <c r="J1724" s="110">
        <v>3</v>
      </c>
      <c r="K1724" s="30">
        <v>130</v>
      </c>
      <c r="M1724" s="30">
        <v>-10</v>
      </c>
      <c r="N1724" s="110">
        <v>107</v>
      </c>
      <c r="P1724" s="121" t="s">
        <v>431</v>
      </c>
      <c r="W1724" s="12"/>
      <c r="X1724"/>
      <c r="AA1724" t="s">
        <v>434</v>
      </c>
    </row>
    <row r="1725" spans="2:27" ht="15" hidden="1" customHeight="1" x14ac:dyDescent="0.25">
      <c r="B1725" t="s">
        <v>169</v>
      </c>
      <c r="C1725" s="31" t="s">
        <v>432</v>
      </c>
      <c r="E1725" s="31" t="s">
        <v>159</v>
      </c>
      <c r="F1725" s="31" t="s">
        <v>436</v>
      </c>
      <c r="G1725" s="110">
        <v>165</v>
      </c>
      <c r="I1725" s="30">
        <v>280</v>
      </c>
      <c r="J1725" s="110">
        <v>4</v>
      </c>
      <c r="K1725" s="30">
        <v>168</v>
      </c>
      <c r="M1725" s="30">
        <v>0</v>
      </c>
      <c r="N1725" s="110">
        <v>99</v>
      </c>
      <c r="P1725" s="121" t="s">
        <v>431</v>
      </c>
      <c r="W1725" s="12"/>
      <c r="X1725"/>
      <c r="AA1725" t="s">
        <v>434</v>
      </c>
    </row>
    <row r="1726" spans="2:27" ht="15" hidden="1" customHeight="1" x14ac:dyDescent="0.25">
      <c r="B1726" t="s">
        <v>40</v>
      </c>
      <c r="C1726" s="31" t="s">
        <v>437</v>
      </c>
      <c r="E1726" s="31" t="s">
        <v>159</v>
      </c>
      <c r="F1726" s="31" t="s">
        <v>433</v>
      </c>
      <c r="G1726" s="110">
        <v>6248</v>
      </c>
      <c r="I1726" s="30">
        <v>373</v>
      </c>
      <c r="J1726" s="110">
        <v>187</v>
      </c>
      <c r="N1726" s="110">
        <v>186</v>
      </c>
      <c r="P1726" s="121" t="s">
        <v>431</v>
      </c>
      <c r="W1726" s="12"/>
      <c r="X1726"/>
      <c r="AA1726" t="s">
        <v>434</v>
      </c>
    </row>
    <row r="1727" spans="2:27" ht="15" hidden="1" customHeight="1" x14ac:dyDescent="0.25">
      <c r="B1727" t="s">
        <v>40</v>
      </c>
      <c r="C1727" s="31" t="s">
        <v>437</v>
      </c>
      <c r="E1727" s="31" t="s">
        <v>159</v>
      </c>
      <c r="F1727" s="31" t="s">
        <v>435</v>
      </c>
      <c r="G1727" s="110">
        <v>6645</v>
      </c>
      <c r="I1727" s="30">
        <v>1712</v>
      </c>
      <c r="J1727" s="110">
        <v>199</v>
      </c>
      <c r="N1727" s="110">
        <v>1513</v>
      </c>
      <c r="P1727" s="121" t="s">
        <v>431</v>
      </c>
      <c r="W1727" s="12"/>
      <c r="X1727"/>
      <c r="AA1727" t="s">
        <v>434</v>
      </c>
    </row>
    <row r="1728" spans="2:27" ht="15" hidden="1" customHeight="1" x14ac:dyDescent="0.25">
      <c r="B1728" t="s">
        <v>40</v>
      </c>
      <c r="C1728" s="31" t="s">
        <v>437</v>
      </c>
      <c r="E1728" s="31" t="s">
        <v>159</v>
      </c>
      <c r="F1728" s="31" t="s">
        <v>436</v>
      </c>
      <c r="G1728" s="110">
        <v>6136</v>
      </c>
      <c r="I1728" s="30">
        <v>794</v>
      </c>
      <c r="J1728" s="110">
        <v>185</v>
      </c>
      <c r="N1728" s="110">
        <v>610</v>
      </c>
      <c r="P1728" s="121" t="s">
        <v>431</v>
      </c>
      <c r="W1728" s="12"/>
      <c r="X1728"/>
      <c r="AA1728" t="s">
        <v>434</v>
      </c>
    </row>
    <row r="1729" spans="2:27" ht="15" hidden="1" customHeight="1" x14ac:dyDescent="0.25">
      <c r="B1729" t="s">
        <v>40</v>
      </c>
      <c r="C1729" s="31" t="s">
        <v>438</v>
      </c>
      <c r="E1729" s="31" t="s">
        <v>159</v>
      </c>
      <c r="F1729" s="31" t="s">
        <v>433</v>
      </c>
      <c r="G1729" s="110">
        <v>5390</v>
      </c>
      <c r="I1729" s="30">
        <v>4994</v>
      </c>
      <c r="J1729" s="110">
        <v>733</v>
      </c>
      <c r="K1729" s="30">
        <v>252</v>
      </c>
      <c r="M1729" s="30">
        <v>-295</v>
      </c>
      <c r="N1729" s="110">
        <v>4305</v>
      </c>
      <c r="P1729" s="121" t="s">
        <v>431</v>
      </c>
      <c r="W1729" s="12"/>
      <c r="X1729"/>
      <c r="AA1729" t="s">
        <v>434</v>
      </c>
    </row>
    <row r="1730" spans="2:27" ht="15" hidden="1" customHeight="1" x14ac:dyDescent="0.25">
      <c r="B1730" t="s">
        <v>40</v>
      </c>
      <c r="C1730" s="31" t="s">
        <v>438</v>
      </c>
      <c r="E1730" s="31" t="s">
        <v>159</v>
      </c>
      <c r="F1730" s="31" t="s">
        <v>435</v>
      </c>
      <c r="G1730" s="110">
        <v>5374</v>
      </c>
      <c r="I1730" s="30">
        <v>5055</v>
      </c>
      <c r="J1730" s="110">
        <v>729</v>
      </c>
      <c r="K1730" s="30">
        <v>264</v>
      </c>
      <c r="M1730" s="30">
        <v>-280</v>
      </c>
      <c r="N1730" s="110">
        <v>4341</v>
      </c>
      <c r="P1730" s="121" t="s">
        <v>431</v>
      </c>
      <c r="W1730" s="12"/>
      <c r="X1730"/>
      <c r="AA1730" t="s">
        <v>434</v>
      </c>
    </row>
    <row r="1731" spans="2:27" ht="15" hidden="1" customHeight="1" x14ac:dyDescent="0.25">
      <c r="B1731" t="s">
        <v>40</v>
      </c>
      <c r="C1731" s="31" t="s">
        <v>438</v>
      </c>
      <c r="E1731" s="31" t="s">
        <v>159</v>
      </c>
      <c r="F1731" s="31" t="s">
        <v>436</v>
      </c>
      <c r="G1731" s="110">
        <v>5054</v>
      </c>
      <c r="I1731" s="30">
        <v>6426</v>
      </c>
      <c r="J1731" s="110">
        <v>698</v>
      </c>
      <c r="K1731" s="30">
        <v>263</v>
      </c>
      <c r="M1731" s="30">
        <v>-268</v>
      </c>
      <c r="N1731" s="110">
        <v>5733</v>
      </c>
      <c r="P1731" s="121" t="s">
        <v>431</v>
      </c>
      <c r="W1731" s="12"/>
      <c r="X1731"/>
      <c r="AA1731" t="s">
        <v>434</v>
      </c>
    </row>
    <row r="1732" spans="2:27" ht="15" hidden="1" customHeight="1" x14ac:dyDescent="0.25">
      <c r="B1732" t="s">
        <v>40</v>
      </c>
      <c r="C1732" s="31" t="s">
        <v>439</v>
      </c>
      <c r="E1732" s="31" t="s">
        <v>159</v>
      </c>
      <c r="F1732" s="31" t="s">
        <v>433</v>
      </c>
      <c r="G1732" s="110">
        <v>91</v>
      </c>
      <c r="I1732" s="30">
        <v>37</v>
      </c>
      <c r="J1732" s="110">
        <v>2</v>
      </c>
      <c r="M1732" s="30">
        <v>3</v>
      </c>
      <c r="N1732" s="110">
        <v>32</v>
      </c>
      <c r="P1732" s="121" t="s">
        <v>431</v>
      </c>
      <c r="W1732" s="12"/>
      <c r="X1732"/>
      <c r="AA1732" t="s">
        <v>434</v>
      </c>
    </row>
    <row r="1733" spans="2:27" ht="15" hidden="1" customHeight="1" x14ac:dyDescent="0.25">
      <c r="B1733" t="s">
        <v>40</v>
      </c>
      <c r="C1733" s="31" t="s">
        <v>439</v>
      </c>
      <c r="E1733" s="31" t="s">
        <v>159</v>
      </c>
      <c r="F1733" s="31" t="s">
        <v>435</v>
      </c>
      <c r="G1733" s="110">
        <v>98</v>
      </c>
      <c r="I1733" s="30">
        <v>34</v>
      </c>
      <c r="J1733" s="110">
        <v>2</v>
      </c>
      <c r="M1733" s="30">
        <v>-5</v>
      </c>
      <c r="N1733" s="110">
        <v>37</v>
      </c>
      <c r="P1733" s="121" t="s">
        <v>431</v>
      </c>
      <c r="W1733" s="12"/>
      <c r="X1733"/>
      <c r="AA1733" t="s">
        <v>434</v>
      </c>
    </row>
    <row r="1734" spans="2:27" ht="15" hidden="1" customHeight="1" x14ac:dyDescent="0.25">
      <c r="B1734" t="s">
        <v>40</v>
      </c>
      <c r="C1734" s="31" t="s">
        <v>439</v>
      </c>
      <c r="E1734" s="31" t="s">
        <v>159</v>
      </c>
      <c r="F1734" s="31" t="s">
        <v>436</v>
      </c>
      <c r="G1734" s="110">
        <v>97</v>
      </c>
      <c r="I1734" s="30">
        <v>41</v>
      </c>
      <c r="J1734" s="110">
        <v>2</v>
      </c>
      <c r="M1734" s="30">
        <v>-4</v>
      </c>
      <c r="N1734" s="110">
        <v>43</v>
      </c>
      <c r="P1734" s="121" t="s">
        <v>431</v>
      </c>
      <c r="W1734" s="12"/>
      <c r="X1734"/>
      <c r="AA1734" t="s">
        <v>434</v>
      </c>
    </row>
    <row r="1735" spans="2:27" ht="15" hidden="1" customHeight="1" x14ac:dyDescent="0.25">
      <c r="B1735" t="s">
        <v>40</v>
      </c>
      <c r="C1735" s="31" t="s">
        <v>440</v>
      </c>
      <c r="E1735" s="31" t="s">
        <v>159</v>
      </c>
      <c r="F1735" s="31" t="s">
        <v>433</v>
      </c>
      <c r="G1735" s="110">
        <v>2462</v>
      </c>
      <c r="I1735" s="30">
        <v>1301</v>
      </c>
      <c r="J1735" s="110">
        <v>185</v>
      </c>
      <c r="M1735" s="30">
        <v>-295</v>
      </c>
      <c r="N1735" s="110">
        <v>923</v>
      </c>
      <c r="O1735" s="30">
        <v>193</v>
      </c>
      <c r="P1735" s="121" t="s">
        <v>431</v>
      </c>
      <c r="W1735" s="12"/>
      <c r="X1735"/>
      <c r="AA1735" t="s">
        <v>434</v>
      </c>
    </row>
    <row r="1736" spans="2:27" ht="15" hidden="1" customHeight="1" x14ac:dyDescent="0.25">
      <c r="B1736" t="s">
        <v>40</v>
      </c>
      <c r="C1736" s="31" t="s">
        <v>440</v>
      </c>
      <c r="E1736" s="31" t="s">
        <v>159</v>
      </c>
      <c r="F1736" s="31" t="s">
        <v>435</v>
      </c>
      <c r="G1736" s="110">
        <v>2212</v>
      </c>
      <c r="I1736" s="30">
        <v>1113</v>
      </c>
      <c r="J1736" s="110">
        <v>166</v>
      </c>
      <c r="M1736" s="30">
        <v>-280</v>
      </c>
      <c r="N1736" s="110">
        <v>773</v>
      </c>
      <c r="O1736" s="30">
        <v>174</v>
      </c>
      <c r="P1736" s="121" t="s">
        <v>431</v>
      </c>
      <c r="W1736" s="12"/>
      <c r="X1736"/>
      <c r="AA1736" t="s">
        <v>434</v>
      </c>
    </row>
    <row r="1737" spans="2:27" ht="15" hidden="1" customHeight="1" x14ac:dyDescent="0.25">
      <c r="B1737" t="s">
        <v>40</v>
      </c>
      <c r="C1737" s="31" t="s">
        <v>440</v>
      </c>
      <c r="E1737" s="31" t="s">
        <v>159</v>
      </c>
      <c r="F1737" s="31" t="s">
        <v>436</v>
      </c>
      <c r="G1737" s="110">
        <v>2256</v>
      </c>
      <c r="I1737" s="30">
        <v>1137</v>
      </c>
      <c r="J1737" s="110">
        <v>170</v>
      </c>
      <c r="M1737" s="30">
        <v>-268</v>
      </c>
      <c r="N1737" s="110">
        <v>805</v>
      </c>
      <c r="O1737" s="30">
        <v>162</v>
      </c>
      <c r="P1737" s="121" t="s">
        <v>431</v>
      </c>
      <c r="W1737" s="12"/>
      <c r="X1737"/>
      <c r="AA1737" t="s">
        <v>434</v>
      </c>
    </row>
    <row r="1738" spans="2:27" ht="15" hidden="1" customHeight="1" x14ac:dyDescent="0.25">
      <c r="B1738" t="s">
        <v>40</v>
      </c>
      <c r="C1738" s="31" t="s">
        <v>441</v>
      </c>
      <c r="E1738" s="31" t="s">
        <v>159</v>
      </c>
      <c r="F1738" s="31" t="s">
        <v>433</v>
      </c>
      <c r="G1738" s="110">
        <v>8222</v>
      </c>
      <c r="I1738" s="30">
        <v>7778</v>
      </c>
      <c r="J1738" s="110">
        <v>52</v>
      </c>
      <c r="M1738" s="30">
        <v>3</v>
      </c>
      <c r="N1738" s="110">
        <v>597</v>
      </c>
      <c r="O1738" s="30">
        <v>7129</v>
      </c>
      <c r="P1738" s="121" t="s">
        <v>431</v>
      </c>
      <c r="W1738" s="12"/>
      <c r="X1738"/>
      <c r="AA1738" t="s">
        <v>434</v>
      </c>
    </row>
    <row r="1739" spans="2:27" ht="15" hidden="1" customHeight="1" x14ac:dyDescent="0.25">
      <c r="B1739" t="s">
        <v>40</v>
      </c>
      <c r="C1739" s="31" t="s">
        <v>441</v>
      </c>
      <c r="E1739" s="31" t="s">
        <v>159</v>
      </c>
      <c r="F1739" s="31" t="s">
        <v>435</v>
      </c>
      <c r="G1739" s="110">
        <v>8149</v>
      </c>
      <c r="I1739" s="30">
        <v>7843</v>
      </c>
      <c r="J1739" s="110">
        <v>52</v>
      </c>
      <c r="M1739" s="30">
        <v>-5</v>
      </c>
      <c r="N1739" s="110">
        <v>800</v>
      </c>
      <c r="O1739" s="30">
        <v>6991</v>
      </c>
      <c r="P1739" s="121" t="s">
        <v>431</v>
      </c>
      <c r="W1739" s="12"/>
      <c r="X1739"/>
      <c r="AA1739" t="s">
        <v>434</v>
      </c>
    </row>
    <row r="1740" spans="2:27" ht="15" hidden="1" customHeight="1" x14ac:dyDescent="0.25">
      <c r="B1740" t="s">
        <v>40</v>
      </c>
      <c r="C1740" s="31" t="s">
        <v>441</v>
      </c>
      <c r="E1740" s="31" t="s">
        <v>159</v>
      </c>
      <c r="F1740" s="31" t="s">
        <v>436</v>
      </c>
      <c r="G1740" s="110">
        <v>8438</v>
      </c>
      <c r="I1740" s="30">
        <v>7976</v>
      </c>
      <c r="J1740" s="110">
        <v>54</v>
      </c>
      <c r="M1740" s="30">
        <v>-4</v>
      </c>
      <c r="N1740" s="110">
        <v>506</v>
      </c>
      <c r="O1740" s="30">
        <v>7416</v>
      </c>
      <c r="P1740" s="121" t="s">
        <v>431</v>
      </c>
      <c r="W1740" s="12"/>
      <c r="X1740"/>
      <c r="AA1740" t="s">
        <v>434</v>
      </c>
    </row>
    <row r="1741" spans="2:27" ht="15" customHeight="1" x14ac:dyDescent="0.25">
      <c r="B1741" t="s">
        <v>261</v>
      </c>
      <c r="C1741" s="54" t="s">
        <v>442</v>
      </c>
      <c r="E1741" s="31" t="s">
        <v>159</v>
      </c>
      <c r="F1741" s="31" t="s">
        <v>433</v>
      </c>
      <c r="G1741" s="110">
        <v>753</v>
      </c>
      <c r="I1741" s="30">
        <v>964</v>
      </c>
      <c r="M1741" s="30">
        <v>0</v>
      </c>
      <c r="N1741" s="110">
        <v>964</v>
      </c>
      <c r="P1741" s="121" t="s">
        <v>431</v>
      </c>
      <c r="W1741" s="122">
        <v>6.5000000000000002E-2</v>
      </c>
      <c r="X1741" t="s">
        <v>608</v>
      </c>
      <c r="AA1741" t="s">
        <v>434</v>
      </c>
    </row>
    <row r="1742" spans="2:27" ht="15" customHeight="1" x14ac:dyDescent="0.25">
      <c r="B1742" t="s">
        <v>261</v>
      </c>
      <c r="C1742" s="54" t="s">
        <v>442</v>
      </c>
      <c r="E1742" s="31" t="s">
        <v>159</v>
      </c>
      <c r="F1742" s="31" t="s">
        <v>435</v>
      </c>
      <c r="G1742" s="110">
        <v>768</v>
      </c>
      <c r="I1742" s="30">
        <v>946</v>
      </c>
      <c r="M1742" s="30">
        <v>0</v>
      </c>
      <c r="N1742" s="110">
        <v>946</v>
      </c>
      <c r="P1742" s="121" t="s">
        <v>431</v>
      </c>
      <c r="W1742" s="122">
        <v>6.5000000000000002E-2</v>
      </c>
      <c r="X1742" t="s">
        <v>608</v>
      </c>
      <c r="AA1742" t="s">
        <v>434</v>
      </c>
    </row>
    <row r="1743" spans="2:27" ht="15" customHeight="1" x14ac:dyDescent="0.25">
      <c r="B1743" t="s">
        <v>261</v>
      </c>
      <c r="C1743" s="54" t="s">
        <v>442</v>
      </c>
      <c r="E1743" s="31" t="s">
        <v>159</v>
      </c>
      <c r="F1743" s="31" t="s">
        <v>436</v>
      </c>
      <c r="G1743" s="110">
        <v>768</v>
      </c>
      <c r="I1743" s="30">
        <v>958</v>
      </c>
      <c r="M1743" s="30">
        <v>0</v>
      </c>
      <c r="N1743" s="110">
        <v>958</v>
      </c>
      <c r="P1743" s="121" t="s">
        <v>431</v>
      </c>
      <c r="W1743" s="122">
        <v>6.5000000000000002E-2</v>
      </c>
      <c r="X1743" t="s">
        <v>608</v>
      </c>
      <c r="AA1743" t="s">
        <v>434</v>
      </c>
    </row>
    <row r="1744" spans="2:27" ht="15" customHeight="1" x14ac:dyDescent="0.25">
      <c r="B1744" t="s">
        <v>261</v>
      </c>
      <c r="C1744" s="54" t="s">
        <v>443</v>
      </c>
      <c r="E1744" s="31" t="s">
        <v>159</v>
      </c>
      <c r="F1744" s="31" t="s">
        <v>433</v>
      </c>
      <c r="G1744" s="110">
        <v>1382</v>
      </c>
      <c r="I1744" s="30">
        <v>1284</v>
      </c>
      <c r="M1744" s="30">
        <v>0</v>
      </c>
      <c r="N1744" s="110">
        <v>1242</v>
      </c>
      <c r="O1744" s="30">
        <v>42</v>
      </c>
      <c r="P1744" s="121" t="s">
        <v>431</v>
      </c>
      <c r="W1744" s="122">
        <v>6.5000000000000002E-2</v>
      </c>
      <c r="X1744" t="s">
        <v>608</v>
      </c>
      <c r="AA1744" t="s">
        <v>434</v>
      </c>
    </row>
    <row r="1745" spans="2:27" ht="15" customHeight="1" x14ac:dyDescent="0.25">
      <c r="B1745" t="s">
        <v>261</v>
      </c>
      <c r="C1745" s="54" t="s">
        <v>443</v>
      </c>
      <c r="E1745" s="31" t="s">
        <v>159</v>
      </c>
      <c r="F1745" s="31" t="s">
        <v>435</v>
      </c>
      <c r="G1745" s="110">
        <v>1369</v>
      </c>
      <c r="I1745" s="30">
        <v>1250</v>
      </c>
      <c r="M1745" s="30">
        <v>0</v>
      </c>
      <c r="N1745" s="110">
        <v>1250</v>
      </c>
      <c r="O1745" s="30">
        <v>0</v>
      </c>
      <c r="P1745" s="121" t="s">
        <v>431</v>
      </c>
      <c r="W1745" s="122">
        <v>6.5000000000000002E-2</v>
      </c>
      <c r="X1745" t="s">
        <v>608</v>
      </c>
      <c r="AA1745" t="s">
        <v>434</v>
      </c>
    </row>
    <row r="1746" spans="2:27" ht="15" customHeight="1" x14ac:dyDescent="0.25">
      <c r="B1746" t="s">
        <v>261</v>
      </c>
      <c r="C1746" s="54" t="s">
        <v>443</v>
      </c>
      <c r="E1746" s="31" t="s">
        <v>159</v>
      </c>
      <c r="F1746" s="31" t="s">
        <v>436</v>
      </c>
      <c r="G1746" s="110">
        <v>1207</v>
      </c>
      <c r="I1746" s="30">
        <v>1199</v>
      </c>
      <c r="M1746" s="30">
        <v>0</v>
      </c>
      <c r="N1746" s="110">
        <v>1199</v>
      </c>
      <c r="O1746" s="30">
        <v>0</v>
      </c>
      <c r="P1746" s="121" t="s">
        <v>431</v>
      </c>
      <c r="W1746" s="122">
        <v>6.5000000000000002E-2</v>
      </c>
      <c r="X1746" t="s">
        <v>608</v>
      </c>
      <c r="AA1746" t="s">
        <v>434</v>
      </c>
    </row>
    <row r="1747" spans="2:27" ht="15" hidden="1" customHeight="1" x14ac:dyDescent="0.25">
      <c r="B1747" t="s">
        <v>150</v>
      </c>
      <c r="C1747" s="5" t="s">
        <v>266</v>
      </c>
      <c r="E1747" s="31" t="s">
        <v>159</v>
      </c>
      <c r="F1747" s="31" t="s">
        <v>433</v>
      </c>
      <c r="G1747" s="110">
        <v>693</v>
      </c>
      <c r="I1747" s="30">
        <v>733</v>
      </c>
      <c r="J1747" s="110">
        <v>2</v>
      </c>
      <c r="L1747" s="110">
        <v>0</v>
      </c>
      <c r="M1747" s="30">
        <v>0</v>
      </c>
      <c r="N1747" s="110">
        <v>693</v>
      </c>
      <c r="P1747" s="121" t="s">
        <v>431</v>
      </c>
      <c r="W1747" s="122">
        <v>2.5000000000000001E-2</v>
      </c>
      <c r="X1747" t="s">
        <v>603</v>
      </c>
      <c r="AA1747" t="s">
        <v>434</v>
      </c>
    </row>
    <row r="1748" spans="2:27" ht="15" hidden="1" customHeight="1" x14ac:dyDescent="0.25">
      <c r="B1748" t="s">
        <v>150</v>
      </c>
      <c r="C1748" s="5" t="s">
        <v>266</v>
      </c>
      <c r="E1748" s="31" t="s">
        <v>159</v>
      </c>
      <c r="F1748" s="31" t="s">
        <v>435</v>
      </c>
      <c r="G1748" s="110">
        <v>694</v>
      </c>
      <c r="I1748" s="30">
        <v>711</v>
      </c>
      <c r="J1748" s="110">
        <v>2</v>
      </c>
      <c r="L1748" s="110">
        <v>0</v>
      </c>
      <c r="M1748" s="30">
        <v>0</v>
      </c>
      <c r="N1748" s="110">
        <v>671</v>
      </c>
      <c r="P1748" s="121" t="s">
        <v>431</v>
      </c>
      <c r="W1748" s="122">
        <v>2.5000000000000001E-2</v>
      </c>
      <c r="X1748" t="s">
        <v>603</v>
      </c>
      <c r="AA1748" t="s">
        <v>434</v>
      </c>
    </row>
    <row r="1749" spans="2:27" ht="15" hidden="1" customHeight="1" x14ac:dyDescent="0.25">
      <c r="B1749" t="s">
        <v>150</v>
      </c>
      <c r="C1749" s="5" t="s">
        <v>266</v>
      </c>
      <c r="E1749" s="31" t="s">
        <v>159</v>
      </c>
      <c r="F1749" s="31" t="s">
        <v>436</v>
      </c>
      <c r="G1749" s="110">
        <v>694</v>
      </c>
      <c r="I1749" s="30">
        <v>766</v>
      </c>
      <c r="J1749" s="110">
        <v>2</v>
      </c>
      <c r="L1749" s="110">
        <v>0</v>
      </c>
      <c r="M1749" s="30">
        <v>0</v>
      </c>
      <c r="N1749" s="110">
        <v>726</v>
      </c>
      <c r="P1749" s="121" t="s">
        <v>431</v>
      </c>
      <c r="W1749" s="122">
        <v>2.5000000000000001E-2</v>
      </c>
      <c r="X1749" t="s">
        <v>603</v>
      </c>
      <c r="AA1749" t="s">
        <v>434</v>
      </c>
    </row>
    <row r="1750" spans="2:27" s="98" customFormat="1" ht="15" hidden="1" customHeight="1" x14ac:dyDescent="0.25">
      <c r="B1750" t="s">
        <v>169</v>
      </c>
      <c r="C1750" s="97" t="s">
        <v>432</v>
      </c>
      <c r="E1750" s="97" t="s">
        <v>238</v>
      </c>
      <c r="F1750" s="97" t="s">
        <v>433</v>
      </c>
      <c r="G1750" s="110">
        <v>62</v>
      </c>
      <c r="I1750" s="100">
        <v>76</v>
      </c>
      <c r="J1750" s="110">
        <v>2</v>
      </c>
      <c r="K1750" s="30">
        <v>62</v>
      </c>
      <c r="L1750" s="110">
        <v>0</v>
      </c>
      <c r="M1750" s="30">
        <v>-6</v>
      </c>
      <c r="N1750" s="110">
        <v>12</v>
      </c>
      <c r="P1750" s="121" t="s">
        <v>431</v>
      </c>
      <c r="Q1750" s="106"/>
      <c r="R1750" s="104"/>
      <c r="S1750" s="104"/>
      <c r="T1750" s="105"/>
      <c r="U1750" s="105"/>
      <c r="V1750" s="99"/>
      <c r="W1750" s="99"/>
      <c r="AA1750" s="98" t="s">
        <v>434</v>
      </c>
    </row>
    <row r="1751" spans="2:27" ht="15" hidden="1" customHeight="1" x14ac:dyDescent="0.25">
      <c r="B1751" t="s">
        <v>169</v>
      </c>
      <c r="C1751" s="31" t="s">
        <v>432</v>
      </c>
      <c r="E1751" s="31" t="s">
        <v>238</v>
      </c>
      <c r="F1751" s="31" t="s">
        <v>435</v>
      </c>
      <c r="G1751" s="110">
        <v>50</v>
      </c>
      <c r="I1751" s="30">
        <v>43</v>
      </c>
      <c r="J1751" s="110">
        <v>2</v>
      </c>
      <c r="K1751" s="30">
        <v>41</v>
      </c>
      <c r="L1751" s="110">
        <v>0</v>
      </c>
      <c r="M1751" s="30">
        <v>-10</v>
      </c>
      <c r="N1751" s="110">
        <v>6</v>
      </c>
      <c r="P1751" s="121" t="s">
        <v>431</v>
      </c>
      <c r="W1751" s="12"/>
      <c r="X1751"/>
      <c r="AA1751" t="s">
        <v>434</v>
      </c>
    </row>
    <row r="1752" spans="2:27" ht="15" hidden="1" customHeight="1" x14ac:dyDescent="0.25">
      <c r="B1752" t="s">
        <v>169</v>
      </c>
      <c r="C1752" s="31" t="s">
        <v>432</v>
      </c>
      <c r="E1752" s="31" t="s">
        <v>238</v>
      </c>
      <c r="F1752" s="31" t="s">
        <v>436</v>
      </c>
      <c r="G1752" s="110">
        <v>69</v>
      </c>
      <c r="I1752" s="30">
        <v>66</v>
      </c>
      <c r="J1752" s="110">
        <v>2</v>
      </c>
      <c r="K1752" s="30">
        <v>58</v>
      </c>
      <c r="L1752" s="110">
        <v>0</v>
      </c>
      <c r="M1752" s="30">
        <v>-6</v>
      </c>
      <c r="N1752" s="110">
        <v>6</v>
      </c>
      <c r="P1752" s="121" t="s">
        <v>431</v>
      </c>
      <c r="W1752" s="12"/>
      <c r="X1752"/>
      <c r="AA1752" t="s">
        <v>434</v>
      </c>
    </row>
    <row r="1753" spans="2:27" ht="15" hidden="1" customHeight="1" x14ac:dyDescent="0.25">
      <c r="B1753" t="s">
        <v>40</v>
      </c>
      <c r="C1753" s="31" t="s">
        <v>437</v>
      </c>
      <c r="E1753" s="31" t="s">
        <v>238</v>
      </c>
      <c r="F1753" s="31" t="s">
        <v>433</v>
      </c>
      <c r="G1753" s="110">
        <v>5</v>
      </c>
      <c r="I1753" s="30">
        <v>63</v>
      </c>
      <c r="J1753" s="110">
        <v>0</v>
      </c>
      <c r="M1753" s="30">
        <v>0</v>
      </c>
      <c r="N1753" s="110">
        <v>63</v>
      </c>
      <c r="P1753" s="121" t="s">
        <v>431</v>
      </c>
      <c r="W1753" s="12"/>
      <c r="X1753"/>
      <c r="AA1753" t="s">
        <v>434</v>
      </c>
    </row>
    <row r="1754" spans="2:27" ht="15" hidden="1" customHeight="1" x14ac:dyDescent="0.25">
      <c r="B1754" t="s">
        <v>40</v>
      </c>
      <c r="C1754" s="31" t="s">
        <v>437</v>
      </c>
      <c r="E1754" s="31" t="s">
        <v>238</v>
      </c>
      <c r="F1754" s="31" t="s">
        <v>435</v>
      </c>
      <c r="G1754" s="110">
        <v>5</v>
      </c>
      <c r="I1754" s="30">
        <v>56</v>
      </c>
      <c r="J1754" s="110">
        <v>1</v>
      </c>
      <c r="M1754" s="30">
        <v>0</v>
      </c>
      <c r="N1754" s="110">
        <v>55</v>
      </c>
      <c r="P1754" s="121" t="s">
        <v>431</v>
      </c>
      <c r="W1754" s="12"/>
      <c r="X1754"/>
      <c r="AA1754" t="s">
        <v>434</v>
      </c>
    </row>
    <row r="1755" spans="2:27" ht="15" hidden="1" customHeight="1" x14ac:dyDescent="0.25">
      <c r="B1755" t="s">
        <v>40</v>
      </c>
      <c r="C1755" s="31" t="s">
        <v>437</v>
      </c>
      <c r="E1755" s="31" t="s">
        <v>238</v>
      </c>
      <c r="F1755" s="31" t="s">
        <v>436</v>
      </c>
      <c r="G1755" s="110">
        <v>5</v>
      </c>
      <c r="I1755" s="30">
        <v>66</v>
      </c>
      <c r="J1755" s="110">
        <v>1</v>
      </c>
      <c r="M1755" s="30">
        <v>0</v>
      </c>
      <c r="N1755" s="110">
        <v>65</v>
      </c>
      <c r="P1755" s="121" t="s">
        <v>431</v>
      </c>
      <c r="W1755" s="12"/>
      <c r="X1755"/>
      <c r="AA1755" t="s">
        <v>434</v>
      </c>
    </row>
    <row r="1756" spans="2:27" ht="15" hidden="1" customHeight="1" x14ac:dyDescent="0.25">
      <c r="B1756" t="s">
        <v>40</v>
      </c>
      <c r="C1756" s="31" t="s">
        <v>438</v>
      </c>
      <c r="E1756" s="31" t="s">
        <v>238</v>
      </c>
      <c r="F1756" s="31" t="s">
        <v>433</v>
      </c>
      <c r="G1756" s="110">
        <v>52</v>
      </c>
      <c r="I1756" s="30">
        <v>171</v>
      </c>
      <c r="J1756" s="110">
        <v>7</v>
      </c>
      <c r="K1756" s="30">
        <v>2</v>
      </c>
      <c r="M1756" s="30">
        <v>0</v>
      </c>
      <c r="N1756" s="110">
        <v>162</v>
      </c>
      <c r="P1756" s="121" t="s">
        <v>431</v>
      </c>
      <c r="W1756" s="12"/>
      <c r="X1756"/>
      <c r="AA1756" t="s">
        <v>434</v>
      </c>
    </row>
    <row r="1757" spans="2:27" ht="15" hidden="1" customHeight="1" x14ac:dyDescent="0.25">
      <c r="B1757" t="s">
        <v>40</v>
      </c>
      <c r="C1757" s="31" t="s">
        <v>438</v>
      </c>
      <c r="E1757" s="31" t="s">
        <v>238</v>
      </c>
      <c r="F1757" s="31" t="s">
        <v>435</v>
      </c>
      <c r="G1757" s="110">
        <v>44</v>
      </c>
      <c r="I1757" s="30">
        <v>104</v>
      </c>
      <c r="J1757" s="110">
        <v>6</v>
      </c>
      <c r="K1757" s="30">
        <v>2</v>
      </c>
      <c r="M1757" s="30">
        <v>-42</v>
      </c>
      <c r="N1757" s="110">
        <v>138</v>
      </c>
      <c r="P1757" s="121" t="s">
        <v>431</v>
      </c>
      <c r="W1757" s="12"/>
      <c r="X1757"/>
      <c r="AA1757" t="s">
        <v>434</v>
      </c>
    </row>
    <row r="1758" spans="2:27" ht="15" hidden="1" customHeight="1" x14ac:dyDescent="0.25">
      <c r="B1758" t="s">
        <v>40</v>
      </c>
      <c r="C1758" s="31" t="s">
        <v>438</v>
      </c>
      <c r="E1758" s="31" t="s">
        <v>238</v>
      </c>
      <c r="F1758" s="31" t="s">
        <v>436</v>
      </c>
      <c r="G1758" s="110">
        <v>43</v>
      </c>
      <c r="I1758" s="30">
        <v>208</v>
      </c>
      <c r="J1758" s="110">
        <v>6</v>
      </c>
      <c r="K1758" s="30">
        <v>2</v>
      </c>
      <c r="M1758" s="30">
        <v>-21</v>
      </c>
      <c r="N1758" s="110">
        <v>221</v>
      </c>
      <c r="P1758" s="121" t="s">
        <v>431</v>
      </c>
      <c r="W1758" s="12"/>
      <c r="X1758"/>
      <c r="AA1758" t="s">
        <v>434</v>
      </c>
    </row>
    <row r="1759" spans="2:27" ht="15" hidden="1" customHeight="1" x14ac:dyDescent="0.25">
      <c r="B1759" t="s">
        <v>40</v>
      </c>
      <c r="C1759" s="31" t="s">
        <v>439</v>
      </c>
      <c r="E1759" s="31" t="s">
        <v>238</v>
      </c>
      <c r="F1759" s="31" t="s">
        <v>433</v>
      </c>
      <c r="G1759" s="110">
        <v>1</v>
      </c>
      <c r="I1759" s="30">
        <v>0</v>
      </c>
      <c r="M1759" s="30">
        <v>0</v>
      </c>
      <c r="N1759" s="110">
        <v>1</v>
      </c>
      <c r="P1759" s="121" t="s">
        <v>431</v>
      </c>
      <c r="W1759" s="12"/>
      <c r="X1759"/>
      <c r="AA1759" t="s">
        <v>434</v>
      </c>
    </row>
    <row r="1760" spans="2:27" ht="15" hidden="1" customHeight="1" x14ac:dyDescent="0.25">
      <c r="B1760" t="s">
        <v>40</v>
      </c>
      <c r="C1760" s="31" t="s">
        <v>439</v>
      </c>
      <c r="E1760" s="31" t="s">
        <v>238</v>
      </c>
      <c r="F1760" s="31" t="s">
        <v>435</v>
      </c>
      <c r="G1760" s="110">
        <v>1</v>
      </c>
      <c r="I1760" s="30">
        <v>1</v>
      </c>
      <c r="M1760" s="30">
        <v>0</v>
      </c>
      <c r="N1760" s="110">
        <v>1</v>
      </c>
      <c r="P1760" s="121" t="s">
        <v>431</v>
      </c>
      <c r="W1760" s="12"/>
      <c r="X1760"/>
      <c r="AA1760" t="s">
        <v>434</v>
      </c>
    </row>
    <row r="1761" spans="2:27" ht="15" hidden="1" customHeight="1" x14ac:dyDescent="0.25">
      <c r="B1761" t="s">
        <v>40</v>
      </c>
      <c r="C1761" s="31" t="s">
        <v>439</v>
      </c>
      <c r="E1761" s="31" t="s">
        <v>238</v>
      </c>
      <c r="F1761" s="31" t="s">
        <v>436</v>
      </c>
      <c r="G1761" s="110">
        <v>1</v>
      </c>
      <c r="I1761" s="30">
        <v>1</v>
      </c>
      <c r="M1761" s="30">
        <v>0</v>
      </c>
      <c r="N1761" s="110">
        <v>1</v>
      </c>
      <c r="P1761" s="121" t="s">
        <v>431</v>
      </c>
      <c r="W1761" s="12"/>
      <c r="X1761"/>
      <c r="AA1761" t="s">
        <v>434</v>
      </c>
    </row>
    <row r="1762" spans="2:27" ht="15" hidden="1" customHeight="1" x14ac:dyDescent="0.25">
      <c r="B1762" t="s">
        <v>40</v>
      </c>
      <c r="C1762" s="31" t="s">
        <v>440</v>
      </c>
      <c r="E1762" s="31" t="s">
        <v>238</v>
      </c>
      <c r="F1762" s="31" t="s">
        <v>433</v>
      </c>
      <c r="G1762" s="110">
        <v>14</v>
      </c>
      <c r="I1762" s="30">
        <v>29</v>
      </c>
      <c r="J1762" s="110">
        <v>1</v>
      </c>
      <c r="M1762" s="30">
        <v>0</v>
      </c>
      <c r="N1762" s="110">
        <v>14</v>
      </c>
      <c r="O1762" s="30">
        <v>13</v>
      </c>
      <c r="P1762" s="121" t="s">
        <v>431</v>
      </c>
      <c r="W1762" s="12"/>
      <c r="X1762"/>
      <c r="AA1762" t="s">
        <v>434</v>
      </c>
    </row>
    <row r="1763" spans="2:27" ht="15" hidden="1" customHeight="1" x14ac:dyDescent="0.25">
      <c r="B1763" t="s">
        <v>40</v>
      </c>
      <c r="C1763" s="31" t="s">
        <v>440</v>
      </c>
      <c r="E1763" s="31" t="s">
        <v>238</v>
      </c>
      <c r="F1763" s="31" t="s">
        <v>435</v>
      </c>
      <c r="G1763" s="110">
        <v>8</v>
      </c>
      <c r="I1763" s="30">
        <v>28</v>
      </c>
      <c r="J1763" s="110">
        <v>1</v>
      </c>
      <c r="M1763" s="30">
        <v>0</v>
      </c>
      <c r="N1763" s="110">
        <v>17</v>
      </c>
      <c r="O1763" s="30">
        <v>10</v>
      </c>
      <c r="P1763" s="121" t="s">
        <v>431</v>
      </c>
      <c r="W1763" s="12"/>
      <c r="X1763"/>
      <c r="AA1763" t="s">
        <v>434</v>
      </c>
    </row>
    <row r="1764" spans="2:27" ht="15" hidden="1" customHeight="1" x14ac:dyDescent="0.25">
      <c r="B1764" t="s">
        <v>40</v>
      </c>
      <c r="C1764" s="31" t="s">
        <v>440</v>
      </c>
      <c r="E1764" s="31" t="s">
        <v>238</v>
      </c>
      <c r="F1764" s="31" t="s">
        <v>436</v>
      </c>
      <c r="G1764" s="110">
        <v>10</v>
      </c>
      <c r="I1764" s="30">
        <v>29</v>
      </c>
      <c r="J1764" s="110">
        <v>1</v>
      </c>
      <c r="M1764" s="30">
        <v>0</v>
      </c>
      <c r="N1764" s="110">
        <v>13</v>
      </c>
      <c r="O1764" s="30">
        <v>15</v>
      </c>
      <c r="P1764" s="121" t="s">
        <v>431</v>
      </c>
      <c r="W1764" s="12"/>
      <c r="X1764"/>
      <c r="AA1764" t="s">
        <v>434</v>
      </c>
    </row>
    <row r="1765" spans="2:27" ht="15" hidden="1" customHeight="1" x14ac:dyDescent="0.25">
      <c r="B1765" t="s">
        <v>40</v>
      </c>
      <c r="C1765" s="31" t="s">
        <v>441</v>
      </c>
      <c r="E1765" s="31" t="s">
        <v>238</v>
      </c>
      <c r="F1765" s="31" t="s">
        <v>433</v>
      </c>
      <c r="I1765" s="30">
        <v>11</v>
      </c>
      <c r="M1765" s="30">
        <v>0</v>
      </c>
      <c r="N1765" s="110">
        <v>8</v>
      </c>
      <c r="O1765" s="30">
        <v>3</v>
      </c>
      <c r="P1765" s="121" t="s">
        <v>431</v>
      </c>
      <c r="W1765" s="12"/>
      <c r="X1765"/>
      <c r="AA1765" t="s">
        <v>434</v>
      </c>
    </row>
    <row r="1766" spans="2:27" ht="15" hidden="1" customHeight="1" x14ac:dyDescent="0.25">
      <c r="B1766" t="s">
        <v>40</v>
      </c>
      <c r="C1766" s="31" t="s">
        <v>441</v>
      </c>
      <c r="E1766" s="31" t="s">
        <v>238</v>
      </c>
      <c r="F1766" s="31" t="s">
        <v>435</v>
      </c>
      <c r="I1766" s="30">
        <v>12</v>
      </c>
      <c r="M1766" s="30">
        <v>0</v>
      </c>
      <c r="N1766" s="110">
        <v>8</v>
      </c>
      <c r="O1766" s="30">
        <v>4</v>
      </c>
      <c r="P1766" s="121" t="s">
        <v>431</v>
      </c>
      <c r="W1766" s="12"/>
      <c r="X1766"/>
      <c r="AA1766" t="s">
        <v>434</v>
      </c>
    </row>
    <row r="1767" spans="2:27" ht="15" hidden="1" customHeight="1" x14ac:dyDescent="0.25">
      <c r="B1767" t="s">
        <v>40</v>
      </c>
      <c r="C1767" s="31" t="s">
        <v>441</v>
      </c>
      <c r="E1767" s="31" t="s">
        <v>238</v>
      </c>
      <c r="F1767" s="31" t="s">
        <v>436</v>
      </c>
      <c r="I1767" s="30">
        <v>10</v>
      </c>
      <c r="M1767" s="30">
        <v>0</v>
      </c>
      <c r="N1767" s="110">
        <v>7</v>
      </c>
      <c r="O1767" s="30">
        <v>3</v>
      </c>
      <c r="P1767" s="121" t="s">
        <v>431</v>
      </c>
      <c r="W1767" s="12"/>
      <c r="X1767"/>
      <c r="AA1767" t="s">
        <v>434</v>
      </c>
    </row>
    <row r="1768" spans="2:27" ht="15" customHeight="1" x14ac:dyDescent="0.25">
      <c r="B1768" t="s">
        <v>261</v>
      </c>
      <c r="C1768" s="54" t="s">
        <v>442</v>
      </c>
      <c r="E1768" s="31" t="s">
        <v>238</v>
      </c>
      <c r="F1768" s="31" t="s">
        <v>433</v>
      </c>
      <c r="G1768" s="110">
        <v>16</v>
      </c>
      <c r="I1768" s="30">
        <v>11</v>
      </c>
      <c r="J1768" s="110">
        <v>0</v>
      </c>
      <c r="M1768" s="30">
        <v>0</v>
      </c>
      <c r="N1768" s="110">
        <v>11</v>
      </c>
      <c r="O1768" s="30">
        <v>0</v>
      </c>
      <c r="P1768" s="121" t="s">
        <v>431</v>
      </c>
      <c r="W1768" s="122">
        <v>6.5000000000000002E-2</v>
      </c>
      <c r="X1768" t="s">
        <v>608</v>
      </c>
      <c r="AA1768" t="s">
        <v>434</v>
      </c>
    </row>
    <row r="1769" spans="2:27" ht="15" customHeight="1" x14ac:dyDescent="0.25">
      <c r="B1769" t="s">
        <v>261</v>
      </c>
      <c r="C1769" s="54" t="s">
        <v>442</v>
      </c>
      <c r="E1769" s="31" t="s">
        <v>238</v>
      </c>
      <c r="F1769" s="31" t="s">
        <v>435</v>
      </c>
      <c r="G1769" s="110">
        <v>17</v>
      </c>
      <c r="I1769" s="30">
        <v>10</v>
      </c>
      <c r="J1769" s="110">
        <v>0</v>
      </c>
      <c r="M1769" s="30">
        <v>0</v>
      </c>
      <c r="N1769" s="110">
        <v>9</v>
      </c>
      <c r="O1769" s="30">
        <v>0</v>
      </c>
      <c r="P1769" s="121" t="s">
        <v>431</v>
      </c>
      <c r="W1769" s="122">
        <v>6.5000000000000002E-2</v>
      </c>
      <c r="X1769" t="s">
        <v>608</v>
      </c>
      <c r="AA1769" t="s">
        <v>434</v>
      </c>
    </row>
    <row r="1770" spans="2:27" ht="15" customHeight="1" x14ac:dyDescent="0.25">
      <c r="B1770" t="s">
        <v>261</v>
      </c>
      <c r="C1770" s="54" t="s">
        <v>442</v>
      </c>
      <c r="E1770" s="31" t="s">
        <v>238</v>
      </c>
      <c r="F1770" s="31" t="s">
        <v>436</v>
      </c>
      <c r="G1770" s="110">
        <v>16</v>
      </c>
      <c r="I1770" s="30">
        <v>11</v>
      </c>
      <c r="J1770" s="110">
        <v>0</v>
      </c>
      <c r="M1770" s="30">
        <v>0</v>
      </c>
      <c r="N1770" s="110">
        <v>11</v>
      </c>
      <c r="O1770" s="30">
        <v>0</v>
      </c>
      <c r="P1770" s="121" t="s">
        <v>431</v>
      </c>
      <c r="W1770" s="122">
        <v>6.5000000000000002E-2</v>
      </c>
      <c r="X1770" t="s">
        <v>608</v>
      </c>
      <c r="AA1770" t="s">
        <v>434</v>
      </c>
    </row>
    <row r="1771" spans="2:27" ht="15" customHeight="1" x14ac:dyDescent="0.25">
      <c r="B1771" t="s">
        <v>261</v>
      </c>
      <c r="C1771" s="54" t="s">
        <v>443</v>
      </c>
      <c r="E1771" s="31" t="s">
        <v>238</v>
      </c>
      <c r="F1771" s="31" t="s">
        <v>433</v>
      </c>
      <c r="G1771" s="110">
        <v>35</v>
      </c>
      <c r="I1771" s="30">
        <v>48</v>
      </c>
      <c r="M1771" s="30">
        <v>0</v>
      </c>
      <c r="N1771" s="110">
        <v>48</v>
      </c>
      <c r="P1771" s="121" t="s">
        <v>431</v>
      </c>
      <c r="W1771" s="122">
        <v>6.5000000000000002E-2</v>
      </c>
      <c r="X1771" t="s">
        <v>608</v>
      </c>
      <c r="AA1771" t="s">
        <v>434</v>
      </c>
    </row>
    <row r="1772" spans="2:27" ht="15" customHeight="1" x14ac:dyDescent="0.25">
      <c r="B1772" t="s">
        <v>261</v>
      </c>
      <c r="C1772" s="54" t="s">
        <v>443</v>
      </c>
      <c r="E1772" s="31" t="s">
        <v>238</v>
      </c>
      <c r="F1772" s="31" t="s">
        <v>435</v>
      </c>
      <c r="G1772" s="110">
        <v>35</v>
      </c>
      <c r="I1772" s="30">
        <v>46</v>
      </c>
      <c r="M1772" s="30">
        <v>0</v>
      </c>
      <c r="N1772" s="110">
        <v>46</v>
      </c>
      <c r="P1772" s="121" t="s">
        <v>431</v>
      </c>
      <c r="W1772" s="122">
        <v>6.5000000000000002E-2</v>
      </c>
      <c r="X1772" t="s">
        <v>608</v>
      </c>
      <c r="AA1772" t="s">
        <v>434</v>
      </c>
    </row>
    <row r="1773" spans="2:27" ht="15" customHeight="1" x14ac:dyDescent="0.25">
      <c r="B1773" t="s">
        <v>261</v>
      </c>
      <c r="C1773" s="54" t="s">
        <v>443</v>
      </c>
      <c r="E1773" s="31" t="s">
        <v>238</v>
      </c>
      <c r="F1773" s="31" t="s">
        <v>436</v>
      </c>
      <c r="G1773" s="110">
        <v>37</v>
      </c>
      <c r="I1773" s="30">
        <v>54</v>
      </c>
      <c r="M1773" s="30">
        <v>0</v>
      </c>
      <c r="N1773" s="110">
        <v>54</v>
      </c>
      <c r="P1773" s="121" t="s">
        <v>431</v>
      </c>
      <c r="W1773" s="122">
        <v>6.5000000000000002E-2</v>
      </c>
      <c r="X1773" t="s">
        <v>608</v>
      </c>
      <c r="AA1773" t="s">
        <v>434</v>
      </c>
    </row>
    <row r="1774" spans="2:27" ht="15" hidden="1" customHeight="1" x14ac:dyDescent="0.25">
      <c r="B1774" t="s">
        <v>150</v>
      </c>
      <c r="C1774" s="5" t="s">
        <v>266</v>
      </c>
      <c r="E1774" s="31" t="s">
        <v>238</v>
      </c>
      <c r="F1774" s="31" t="s">
        <v>433</v>
      </c>
      <c r="G1774" s="110">
        <v>47</v>
      </c>
      <c r="I1774" s="30">
        <v>28</v>
      </c>
      <c r="J1774" s="110">
        <v>4</v>
      </c>
      <c r="M1774" s="30">
        <v>-1</v>
      </c>
      <c r="N1774" s="110">
        <v>23</v>
      </c>
      <c r="P1774" s="121" t="s">
        <v>431</v>
      </c>
      <c r="W1774" s="122">
        <v>2.5000000000000001E-2</v>
      </c>
      <c r="X1774" t="s">
        <v>603</v>
      </c>
      <c r="AA1774" t="s">
        <v>434</v>
      </c>
    </row>
    <row r="1775" spans="2:27" ht="15" hidden="1" customHeight="1" x14ac:dyDescent="0.25">
      <c r="B1775" t="s">
        <v>150</v>
      </c>
      <c r="C1775" s="5" t="s">
        <v>266</v>
      </c>
      <c r="E1775" s="31" t="s">
        <v>238</v>
      </c>
      <c r="F1775" s="31" t="s">
        <v>435</v>
      </c>
      <c r="G1775" s="110">
        <v>46</v>
      </c>
      <c r="I1775" s="30">
        <v>27</v>
      </c>
      <c r="J1775" s="110">
        <v>4</v>
      </c>
      <c r="M1775" s="30">
        <v>-3</v>
      </c>
      <c r="N1775" s="110">
        <v>23</v>
      </c>
      <c r="P1775" s="121" t="s">
        <v>431</v>
      </c>
      <c r="W1775" s="122">
        <v>2.5000000000000001E-2</v>
      </c>
      <c r="X1775" t="s">
        <v>603</v>
      </c>
      <c r="AA1775" t="s">
        <v>434</v>
      </c>
    </row>
    <row r="1776" spans="2:27" ht="15" hidden="1" customHeight="1" x14ac:dyDescent="0.25">
      <c r="B1776" t="s">
        <v>150</v>
      </c>
      <c r="C1776" s="5" t="s">
        <v>266</v>
      </c>
      <c r="E1776" s="31" t="s">
        <v>238</v>
      </c>
      <c r="F1776" s="31" t="s">
        <v>436</v>
      </c>
      <c r="G1776" s="110">
        <v>48</v>
      </c>
      <c r="I1776" s="30">
        <v>19</v>
      </c>
      <c r="J1776" s="110">
        <v>5</v>
      </c>
      <c r="M1776" s="30">
        <v>-7</v>
      </c>
      <c r="N1776" s="110">
        <v>20</v>
      </c>
      <c r="P1776" s="121" t="s">
        <v>431</v>
      </c>
      <c r="W1776" s="122">
        <v>2.5000000000000001E-2</v>
      </c>
      <c r="X1776" t="s">
        <v>603</v>
      </c>
      <c r="AA1776" t="s">
        <v>434</v>
      </c>
    </row>
    <row r="1777" spans="2:27" s="98" customFormat="1" ht="15" hidden="1" customHeight="1" x14ac:dyDescent="0.25">
      <c r="B1777" t="s">
        <v>169</v>
      </c>
      <c r="C1777" s="97" t="s">
        <v>432</v>
      </c>
      <c r="E1777" s="97" t="s">
        <v>121</v>
      </c>
      <c r="F1777" s="97" t="s">
        <v>433</v>
      </c>
      <c r="G1777" s="110">
        <v>548</v>
      </c>
      <c r="I1777" s="100">
        <v>361</v>
      </c>
      <c r="J1777" s="110">
        <v>9</v>
      </c>
      <c r="K1777" s="30">
        <v>257</v>
      </c>
      <c r="L1777" s="110">
        <v>65</v>
      </c>
      <c r="M1777" s="30">
        <v>-8</v>
      </c>
      <c r="N1777" s="110">
        <v>4</v>
      </c>
      <c r="P1777" s="121" t="s">
        <v>431</v>
      </c>
      <c r="Q1777" s="106"/>
      <c r="R1777" s="104"/>
      <c r="S1777" s="104"/>
      <c r="T1777" s="105"/>
      <c r="U1777" s="105"/>
      <c r="V1777" s="99"/>
      <c r="W1777" s="99"/>
      <c r="AA1777" s="98" t="s">
        <v>434</v>
      </c>
    </row>
    <row r="1778" spans="2:27" ht="15" hidden="1" customHeight="1" x14ac:dyDescent="0.25">
      <c r="B1778" t="s">
        <v>169</v>
      </c>
      <c r="C1778" s="31" t="s">
        <v>432</v>
      </c>
      <c r="E1778" s="31" t="s">
        <v>121</v>
      </c>
      <c r="F1778" s="31" t="s">
        <v>435</v>
      </c>
      <c r="G1778" s="110">
        <v>319</v>
      </c>
      <c r="I1778" s="30">
        <v>314</v>
      </c>
      <c r="J1778" s="110">
        <v>5</v>
      </c>
      <c r="K1778" s="30">
        <v>223</v>
      </c>
      <c r="L1778" s="110">
        <v>52</v>
      </c>
      <c r="M1778" s="30">
        <v>0</v>
      </c>
      <c r="N1778" s="110">
        <v>9</v>
      </c>
      <c r="P1778" s="121" t="s">
        <v>431</v>
      </c>
      <c r="W1778" s="12"/>
      <c r="X1778"/>
      <c r="AA1778" t="s">
        <v>434</v>
      </c>
    </row>
    <row r="1779" spans="2:27" ht="15" hidden="1" customHeight="1" x14ac:dyDescent="0.25">
      <c r="B1779" t="s">
        <v>169</v>
      </c>
      <c r="C1779" s="31" t="s">
        <v>432</v>
      </c>
      <c r="E1779" s="31" t="s">
        <v>121</v>
      </c>
      <c r="F1779" s="31" t="s">
        <v>436</v>
      </c>
      <c r="G1779" s="110">
        <v>316</v>
      </c>
      <c r="I1779" s="30">
        <v>252</v>
      </c>
      <c r="J1779" s="110">
        <v>5</v>
      </c>
      <c r="K1779" s="30">
        <v>167</v>
      </c>
      <c r="L1779" s="110">
        <v>40</v>
      </c>
      <c r="M1779" s="30">
        <v>0</v>
      </c>
      <c r="N1779" s="110">
        <v>13</v>
      </c>
      <c r="P1779" s="121" t="s">
        <v>431</v>
      </c>
      <c r="W1779" s="12"/>
      <c r="X1779"/>
      <c r="AA1779" t="s">
        <v>434</v>
      </c>
    </row>
    <row r="1780" spans="2:27" ht="15" hidden="1" customHeight="1" x14ac:dyDescent="0.25">
      <c r="B1780" t="s">
        <v>40</v>
      </c>
      <c r="C1780" s="31" t="s">
        <v>437</v>
      </c>
      <c r="E1780" s="31" t="s">
        <v>121</v>
      </c>
      <c r="F1780" s="31" t="s">
        <v>433</v>
      </c>
      <c r="G1780" s="110">
        <v>12</v>
      </c>
      <c r="I1780" s="30">
        <v>57</v>
      </c>
      <c r="J1780" s="110">
        <v>1</v>
      </c>
      <c r="N1780" s="110">
        <v>55</v>
      </c>
      <c r="P1780" s="121" t="s">
        <v>431</v>
      </c>
      <c r="W1780" s="12"/>
      <c r="X1780"/>
      <c r="AA1780" t="s">
        <v>434</v>
      </c>
    </row>
    <row r="1781" spans="2:27" ht="15" hidden="1" customHeight="1" x14ac:dyDescent="0.25">
      <c r="B1781" t="s">
        <v>40</v>
      </c>
      <c r="C1781" s="31" t="s">
        <v>437</v>
      </c>
      <c r="E1781" s="31" t="s">
        <v>121</v>
      </c>
      <c r="F1781" s="31" t="s">
        <v>435</v>
      </c>
      <c r="G1781" s="110">
        <v>14</v>
      </c>
      <c r="I1781" s="30">
        <v>61</v>
      </c>
      <c r="J1781" s="110">
        <v>1</v>
      </c>
      <c r="N1781" s="110">
        <v>59</v>
      </c>
      <c r="P1781" s="121" t="s">
        <v>431</v>
      </c>
      <c r="W1781" s="12"/>
      <c r="X1781"/>
      <c r="AA1781" t="s">
        <v>434</v>
      </c>
    </row>
    <row r="1782" spans="2:27" ht="15" hidden="1" customHeight="1" x14ac:dyDescent="0.25">
      <c r="B1782" t="s">
        <v>40</v>
      </c>
      <c r="C1782" s="31" t="s">
        <v>437</v>
      </c>
      <c r="E1782" s="31" t="s">
        <v>121</v>
      </c>
      <c r="F1782" s="31" t="s">
        <v>436</v>
      </c>
      <c r="G1782" s="110">
        <v>19</v>
      </c>
      <c r="I1782" s="30">
        <v>68</v>
      </c>
      <c r="J1782" s="110">
        <v>2</v>
      </c>
      <c r="N1782" s="110">
        <v>66</v>
      </c>
      <c r="P1782" s="121" t="s">
        <v>431</v>
      </c>
      <c r="W1782" s="12"/>
      <c r="X1782"/>
      <c r="AA1782" t="s">
        <v>434</v>
      </c>
    </row>
    <row r="1783" spans="2:27" ht="15" hidden="1" customHeight="1" x14ac:dyDescent="0.25">
      <c r="B1783" t="s">
        <v>40</v>
      </c>
      <c r="C1783" s="31" t="s">
        <v>438</v>
      </c>
      <c r="E1783" s="31" t="s">
        <v>121</v>
      </c>
      <c r="F1783" s="31" t="s">
        <v>433</v>
      </c>
      <c r="G1783" s="110">
        <v>130</v>
      </c>
      <c r="I1783" s="30">
        <v>194</v>
      </c>
      <c r="J1783" s="110">
        <v>11</v>
      </c>
      <c r="K1783" s="30">
        <v>11</v>
      </c>
      <c r="M1783" s="30">
        <v>0</v>
      </c>
      <c r="N1783" s="110">
        <v>184</v>
      </c>
      <c r="P1783" s="121" t="s">
        <v>431</v>
      </c>
      <c r="W1783" s="12"/>
      <c r="X1783"/>
      <c r="AA1783" t="s">
        <v>434</v>
      </c>
    </row>
    <row r="1784" spans="2:27" ht="15" hidden="1" customHeight="1" x14ac:dyDescent="0.25">
      <c r="B1784" t="s">
        <v>40</v>
      </c>
      <c r="C1784" s="31" t="s">
        <v>438</v>
      </c>
      <c r="E1784" s="31" t="s">
        <v>121</v>
      </c>
      <c r="F1784" s="31" t="s">
        <v>435</v>
      </c>
      <c r="G1784" s="110">
        <v>148</v>
      </c>
      <c r="I1784" s="30">
        <v>220</v>
      </c>
      <c r="J1784" s="110">
        <v>11</v>
      </c>
      <c r="K1784" s="30">
        <v>12</v>
      </c>
      <c r="M1784" s="30">
        <v>0</v>
      </c>
      <c r="N1784" s="110">
        <v>209</v>
      </c>
      <c r="P1784" s="121" t="s">
        <v>431</v>
      </c>
      <c r="W1784" s="12"/>
      <c r="X1784"/>
      <c r="AA1784" t="s">
        <v>434</v>
      </c>
    </row>
    <row r="1785" spans="2:27" ht="15" hidden="1" customHeight="1" x14ac:dyDescent="0.25">
      <c r="B1785" t="s">
        <v>40</v>
      </c>
      <c r="C1785" s="31" t="s">
        <v>438</v>
      </c>
      <c r="E1785" s="31" t="s">
        <v>121</v>
      </c>
      <c r="F1785" s="31" t="s">
        <v>436</v>
      </c>
      <c r="G1785" s="110">
        <v>149</v>
      </c>
      <c r="I1785" s="30">
        <v>250</v>
      </c>
      <c r="J1785" s="110">
        <v>11</v>
      </c>
      <c r="K1785" s="30">
        <v>13</v>
      </c>
      <c r="M1785" s="30">
        <v>0</v>
      </c>
      <c r="N1785" s="110">
        <v>240</v>
      </c>
      <c r="P1785" s="121" t="s">
        <v>431</v>
      </c>
      <c r="W1785" s="12"/>
      <c r="X1785"/>
      <c r="AA1785" t="s">
        <v>434</v>
      </c>
    </row>
    <row r="1786" spans="2:27" ht="15" hidden="1" customHeight="1" x14ac:dyDescent="0.25">
      <c r="B1786" t="s">
        <v>40</v>
      </c>
      <c r="C1786" s="31" t="s">
        <v>439</v>
      </c>
      <c r="E1786" s="31" t="s">
        <v>121</v>
      </c>
      <c r="F1786" s="31" t="s">
        <v>433</v>
      </c>
      <c r="G1786" s="110">
        <v>0</v>
      </c>
      <c r="I1786" s="30">
        <v>0</v>
      </c>
      <c r="J1786" s="110">
        <v>0</v>
      </c>
      <c r="K1786" s="110">
        <v>0</v>
      </c>
      <c r="M1786" s="30">
        <v>0</v>
      </c>
      <c r="N1786" s="110">
        <v>0</v>
      </c>
      <c r="O1786" s="30">
        <v>0</v>
      </c>
      <c r="P1786" s="121" t="s">
        <v>431</v>
      </c>
      <c r="W1786" s="12"/>
      <c r="X1786"/>
      <c r="AA1786" t="s">
        <v>434</v>
      </c>
    </row>
    <row r="1787" spans="2:27" ht="15" hidden="1" customHeight="1" x14ac:dyDescent="0.25">
      <c r="B1787" t="s">
        <v>40</v>
      </c>
      <c r="C1787" s="31" t="s">
        <v>439</v>
      </c>
      <c r="E1787" s="31" t="s">
        <v>121</v>
      </c>
      <c r="F1787" s="31" t="s">
        <v>435</v>
      </c>
      <c r="G1787" s="110">
        <v>0</v>
      </c>
      <c r="I1787" s="30">
        <v>0</v>
      </c>
      <c r="J1787" s="110">
        <v>0</v>
      </c>
      <c r="K1787" s="110">
        <v>0</v>
      </c>
      <c r="M1787" s="30">
        <v>0</v>
      </c>
      <c r="N1787" s="110">
        <v>0</v>
      </c>
      <c r="O1787" s="30">
        <v>0</v>
      </c>
      <c r="P1787" s="121" t="s">
        <v>431</v>
      </c>
      <c r="W1787" s="12"/>
      <c r="X1787"/>
      <c r="AA1787" t="s">
        <v>434</v>
      </c>
    </row>
    <row r="1788" spans="2:27" ht="15" hidden="1" customHeight="1" x14ac:dyDescent="0.25">
      <c r="B1788" t="s">
        <v>40</v>
      </c>
      <c r="C1788" s="31" t="s">
        <v>439</v>
      </c>
      <c r="E1788" s="31" t="s">
        <v>121</v>
      </c>
      <c r="F1788" s="31" t="s">
        <v>436</v>
      </c>
      <c r="G1788" s="110">
        <v>0</v>
      </c>
      <c r="I1788" s="30">
        <v>0</v>
      </c>
      <c r="J1788" s="110">
        <v>0</v>
      </c>
      <c r="K1788" s="110">
        <v>0</v>
      </c>
      <c r="M1788" s="30">
        <v>0</v>
      </c>
      <c r="N1788" s="110">
        <v>0</v>
      </c>
      <c r="O1788" s="30">
        <v>0</v>
      </c>
      <c r="P1788" s="121" t="s">
        <v>431</v>
      </c>
      <c r="W1788" s="12"/>
      <c r="X1788"/>
      <c r="AA1788" t="s">
        <v>434</v>
      </c>
    </row>
    <row r="1789" spans="2:27" ht="15" hidden="1" customHeight="1" x14ac:dyDescent="0.25">
      <c r="B1789" t="s">
        <v>40</v>
      </c>
      <c r="C1789" s="31" t="s">
        <v>440</v>
      </c>
      <c r="E1789" s="31" t="s">
        <v>121</v>
      </c>
      <c r="F1789" s="31" t="s">
        <v>433</v>
      </c>
      <c r="G1789" s="110">
        <v>52</v>
      </c>
      <c r="I1789" s="30">
        <v>53</v>
      </c>
      <c r="J1789" s="110">
        <v>6</v>
      </c>
      <c r="K1789" s="30">
        <v>1</v>
      </c>
      <c r="M1789" s="30">
        <v>0</v>
      </c>
      <c r="N1789" s="110">
        <v>5</v>
      </c>
      <c r="O1789" s="30">
        <v>40</v>
      </c>
      <c r="P1789" s="121" t="s">
        <v>431</v>
      </c>
      <c r="W1789" s="12"/>
      <c r="X1789"/>
      <c r="AA1789" t="s">
        <v>434</v>
      </c>
    </row>
    <row r="1790" spans="2:27" ht="15" hidden="1" customHeight="1" x14ac:dyDescent="0.25">
      <c r="B1790" t="s">
        <v>40</v>
      </c>
      <c r="C1790" s="31" t="s">
        <v>440</v>
      </c>
      <c r="E1790" s="31" t="s">
        <v>121</v>
      </c>
      <c r="F1790" s="31" t="s">
        <v>435</v>
      </c>
      <c r="G1790" s="110">
        <v>36</v>
      </c>
      <c r="I1790" s="30">
        <v>52</v>
      </c>
      <c r="J1790" s="110">
        <v>5</v>
      </c>
      <c r="K1790" s="30">
        <v>1</v>
      </c>
      <c r="M1790" s="30">
        <v>0</v>
      </c>
      <c r="N1790" s="110">
        <v>10</v>
      </c>
      <c r="O1790" s="30">
        <v>37</v>
      </c>
      <c r="P1790" s="121" t="s">
        <v>431</v>
      </c>
      <c r="W1790" s="12"/>
      <c r="X1790"/>
      <c r="AA1790" t="s">
        <v>434</v>
      </c>
    </row>
    <row r="1791" spans="2:27" ht="15" hidden="1" customHeight="1" x14ac:dyDescent="0.25">
      <c r="B1791" t="s">
        <v>40</v>
      </c>
      <c r="C1791" s="31" t="s">
        <v>440</v>
      </c>
      <c r="E1791" s="31" t="s">
        <v>121</v>
      </c>
      <c r="F1791" s="31" t="s">
        <v>436</v>
      </c>
      <c r="G1791" s="110">
        <v>51</v>
      </c>
      <c r="I1791" s="30">
        <v>73</v>
      </c>
      <c r="J1791" s="110">
        <v>7</v>
      </c>
      <c r="K1791" s="30">
        <v>1</v>
      </c>
      <c r="M1791" s="30">
        <v>0</v>
      </c>
      <c r="N1791" s="110">
        <v>8</v>
      </c>
      <c r="O1791" s="30">
        <v>56</v>
      </c>
      <c r="P1791" s="121" t="s">
        <v>431</v>
      </c>
      <c r="W1791" s="12"/>
      <c r="X1791"/>
      <c r="AA1791" t="s">
        <v>434</v>
      </c>
    </row>
    <row r="1792" spans="2:27" ht="15" hidden="1" customHeight="1" x14ac:dyDescent="0.25">
      <c r="B1792" t="s">
        <v>40</v>
      </c>
      <c r="C1792" s="31" t="s">
        <v>441</v>
      </c>
      <c r="E1792" s="31" t="s">
        <v>121</v>
      </c>
      <c r="F1792" s="31" t="s">
        <v>433</v>
      </c>
      <c r="G1792" s="110">
        <v>0</v>
      </c>
      <c r="I1792" s="30">
        <v>15</v>
      </c>
      <c r="M1792" s="30">
        <v>0</v>
      </c>
      <c r="N1792" s="110">
        <v>10</v>
      </c>
      <c r="O1792" s="30">
        <v>5</v>
      </c>
      <c r="P1792" s="121" t="s">
        <v>431</v>
      </c>
      <c r="W1792" s="12"/>
      <c r="X1792"/>
      <c r="AA1792" t="s">
        <v>434</v>
      </c>
    </row>
    <row r="1793" spans="2:27" ht="15" hidden="1" customHeight="1" x14ac:dyDescent="0.25">
      <c r="B1793" t="s">
        <v>40</v>
      </c>
      <c r="C1793" s="31" t="s">
        <v>441</v>
      </c>
      <c r="E1793" s="31" t="s">
        <v>121</v>
      </c>
      <c r="F1793" s="31" t="s">
        <v>435</v>
      </c>
      <c r="G1793" s="110">
        <v>0</v>
      </c>
      <c r="I1793" s="30">
        <v>17</v>
      </c>
      <c r="M1793" s="30">
        <v>0</v>
      </c>
      <c r="N1793" s="110">
        <v>11</v>
      </c>
      <c r="O1793" s="30">
        <v>6</v>
      </c>
      <c r="P1793" s="121" t="s">
        <v>431</v>
      </c>
      <c r="W1793" s="12"/>
      <c r="X1793"/>
      <c r="AA1793" t="s">
        <v>434</v>
      </c>
    </row>
    <row r="1794" spans="2:27" ht="15" hidden="1" customHeight="1" x14ac:dyDescent="0.25">
      <c r="B1794" t="s">
        <v>40</v>
      </c>
      <c r="C1794" s="31" t="s">
        <v>441</v>
      </c>
      <c r="E1794" s="31" t="s">
        <v>121</v>
      </c>
      <c r="F1794" s="31" t="s">
        <v>436</v>
      </c>
      <c r="G1794" s="110">
        <v>0</v>
      </c>
      <c r="I1794" s="30">
        <v>16</v>
      </c>
      <c r="M1794" s="30">
        <v>-10</v>
      </c>
      <c r="N1794" s="110">
        <v>10</v>
      </c>
      <c r="O1794" s="30">
        <v>6</v>
      </c>
      <c r="P1794" s="121" t="s">
        <v>431</v>
      </c>
      <c r="W1794" s="12"/>
      <c r="X1794"/>
      <c r="AA1794" t="s">
        <v>434</v>
      </c>
    </row>
    <row r="1795" spans="2:27" ht="15" customHeight="1" x14ac:dyDescent="0.25">
      <c r="B1795" t="s">
        <v>261</v>
      </c>
      <c r="C1795" s="54" t="s">
        <v>442</v>
      </c>
      <c r="E1795" s="31" t="s">
        <v>121</v>
      </c>
      <c r="F1795" s="31" t="s">
        <v>433</v>
      </c>
      <c r="G1795" s="110">
        <v>43</v>
      </c>
      <c r="I1795" s="30">
        <v>18</v>
      </c>
      <c r="J1795" s="110">
        <v>1</v>
      </c>
      <c r="M1795" s="30">
        <v>-13</v>
      </c>
      <c r="N1795" s="110">
        <v>16</v>
      </c>
      <c r="O1795" s="30">
        <v>1</v>
      </c>
      <c r="P1795" s="121" t="s">
        <v>431</v>
      </c>
      <c r="W1795" s="122">
        <v>6.5000000000000002E-2</v>
      </c>
      <c r="X1795" t="s">
        <v>608</v>
      </c>
      <c r="AA1795" t="s">
        <v>434</v>
      </c>
    </row>
    <row r="1796" spans="2:27" ht="15" customHeight="1" x14ac:dyDescent="0.25">
      <c r="B1796" t="s">
        <v>261</v>
      </c>
      <c r="C1796" s="54" t="s">
        <v>442</v>
      </c>
      <c r="E1796" s="31" t="s">
        <v>121</v>
      </c>
      <c r="F1796" s="31" t="s">
        <v>435</v>
      </c>
      <c r="G1796" s="110">
        <v>46</v>
      </c>
      <c r="I1796" s="30">
        <v>18</v>
      </c>
      <c r="J1796" s="110">
        <v>1</v>
      </c>
      <c r="M1796" s="30">
        <v>-14</v>
      </c>
      <c r="N1796" s="110">
        <v>16</v>
      </c>
      <c r="O1796" s="30">
        <v>1</v>
      </c>
      <c r="P1796" s="121" t="s">
        <v>431</v>
      </c>
      <c r="W1796" s="122">
        <v>6.5000000000000002E-2</v>
      </c>
      <c r="X1796" t="s">
        <v>608</v>
      </c>
      <c r="AA1796" t="s">
        <v>434</v>
      </c>
    </row>
    <row r="1797" spans="2:27" ht="15" customHeight="1" x14ac:dyDescent="0.25">
      <c r="B1797" t="s">
        <v>261</v>
      </c>
      <c r="C1797" s="54" t="s">
        <v>442</v>
      </c>
      <c r="E1797" s="31" t="s">
        <v>121</v>
      </c>
      <c r="F1797" s="31" t="s">
        <v>436</v>
      </c>
      <c r="G1797" s="110">
        <v>45</v>
      </c>
      <c r="I1797" s="30">
        <v>16</v>
      </c>
      <c r="J1797" s="110">
        <v>1</v>
      </c>
      <c r="M1797" s="30">
        <v>0</v>
      </c>
      <c r="N1797" s="110">
        <v>14</v>
      </c>
      <c r="O1797" s="30">
        <v>1</v>
      </c>
      <c r="P1797" s="121" t="s">
        <v>431</v>
      </c>
      <c r="W1797" s="122">
        <v>6.5000000000000002E-2</v>
      </c>
      <c r="X1797" t="s">
        <v>608</v>
      </c>
      <c r="AA1797" t="s">
        <v>434</v>
      </c>
    </row>
    <row r="1798" spans="2:27" ht="15" customHeight="1" x14ac:dyDescent="0.25">
      <c r="B1798" t="s">
        <v>261</v>
      </c>
      <c r="C1798" s="54" t="s">
        <v>443</v>
      </c>
      <c r="E1798" s="31" t="s">
        <v>121</v>
      </c>
      <c r="F1798" s="31" t="s">
        <v>433</v>
      </c>
      <c r="G1798" s="110">
        <v>101</v>
      </c>
      <c r="I1798" s="30">
        <v>77</v>
      </c>
      <c r="M1798" s="30">
        <v>0</v>
      </c>
      <c r="N1798" s="110">
        <v>75</v>
      </c>
      <c r="O1798" s="30">
        <v>2</v>
      </c>
      <c r="P1798" s="121" t="s">
        <v>431</v>
      </c>
      <c r="W1798" s="122">
        <v>6.5000000000000002E-2</v>
      </c>
      <c r="X1798" t="s">
        <v>608</v>
      </c>
      <c r="AA1798" t="s">
        <v>434</v>
      </c>
    </row>
    <row r="1799" spans="2:27" ht="15" customHeight="1" x14ac:dyDescent="0.25">
      <c r="B1799" t="s">
        <v>261</v>
      </c>
      <c r="C1799" s="54" t="s">
        <v>443</v>
      </c>
      <c r="E1799" s="31" t="s">
        <v>121</v>
      </c>
      <c r="F1799" s="31" t="s">
        <v>435</v>
      </c>
      <c r="G1799" s="110">
        <v>87</v>
      </c>
      <c r="I1799" s="30">
        <v>73</v>
      </c>
      <c r="M1799" s="30">
        <v>0</v>
      </c>
      <c r="N1799" s="110">
        <v>71</v>
      </c>
      <c r="O1799" s="30">
        <v>2</v>
      </c>
      <c r="P1799" s="121" t="s">
        <v>431</v>
      </c>
      <c r="W1799" s="122">
        <v>6.5000000000000002E-2</v>
      </c>
      <c r="X1799" t="s">
        <v>608</v>
      </c>
      <c r="AA1799" t="s">
        <v>434</v>
      </c>
    </row>
    <row r="1800" spans="2:27" ht="15" customHeight="1" x14ac:dyDescent="0.25">
      <c r="B1800" t="s">
        <v>261</v>
      </c>
      <c r="C1800" s="54" t="s">
        <v>443</v>
      </c>
      <c r="E1800" s="31" t="s">
        <v>121</v>
      </c>
      <c r="F1800" s="31" t="s">
        <v>436</v>
      </c>
      <c r="G1800" s="110">
        <v>86</v>
      </c>
      <c r="I1800" s="30">
        <v>75</v>
      </c>
      <c r="M1800" s="30">
        <v>0</v>
      </c>
      <c r="N1800" s="110">
        <v>73</v>
      </c>
      <c r="O1800" s="30">
        <v>2</v>
      </c>
      <c r="P1800" s="121" t="s">
        <v>431</v>
      </c>
      <c r="W1800" s="122">
        <v>6.5000000000000002E-2</v>
      </c>
      <c r="X1800" t="s">
        <v>608</v>
      </c>
      <c r="AA1800" t="s">
        <v>434</v>
      </c>
    </row>
    <row r="1801" spans="2:27" ht="15" hidden="1" customHeight="1" x14ac:dyDescent="0.25">
      <c r="B1801" t="s">
        <v>150</v>
      </c>
      <c r="C1801" s="5" t="s">
        <v>266</v>
      </c>
      <c r="E1801" s="31" t="s">
        <v>121</v>
      </c>
      <c r="F1801" s="31" t="s">
        <v>433</v>
      </c>
      <c r="G1801" s="110">
        <v>41</v>
      </c>
      <c r="I1801" s="30">
        <v>35</v>
      </c>
      <c r="J1801" s="110">
        <v>0</v>
      </c>
      <c r="L1801" s="110">
        <v>0</v>
      </c>
      <c r="M1801" s="30">
        <v>0</v>
      </c>
      <c r="N1801" s="110">
        <v>31</v>
      </c>
      <c r="P1801" s="121" t="s">
        <v>431</v>
      </c>
      <c r="W1801" s="122">
        <v>2.5000000000000001E-2</v>
      </c>
      <c r="X1801" t="s">
        <v>603</v>
      </c>
      <c r="AA1801" t="s">
        <v>434</v>
      </c>
    </row>
    <row r="1802" spans="2:27" ht="15" hidden="1" customHeight="1" x14ac:dyDescent="0.25">
      <c r="B1802" t="s">
        <v>150</v>
      </c>
      <c r="C1802" s="5" t="s">
        <v>266</v>
      </c>
      <c r="E1802" s="31" t="s">
        <v>121</v>
      </c>
      <c r="F1802" s="31" t="s">
        <v>435</v>
      </c>
      <c r="G1802" s="110">
        <v>48</v>
      </c>
      <c r="I1802" s="30">
        <v>40</v>
      </c>
      <c r="J1802" s="110">
        <v>0</v>
      </c>
      <c r="L1802" s="110">
        <v>0</v>
      </c>
      <c r="M1802" s="30">
        <v>0</v>
      </c>
      <c r="N1802" s="110">
        <v>35</v>
      </c>
      <c r="P1802" s="121" t="s">
        <v>431</v>
      </c>
      <c r="W1802" s="122">
        <v>2.5000000000000001E-2</v>
      </c>
      <c r="X1802" t="s">
        <v>603</v>
      </c>
      <c r="AA1802" t="s">
        <v>434</v>
      </c>
    </row>
    <row r="1803" spans="2:27" ht="15" hidden="1" customHeight="1" x14ac:dyDescent="0.25">
      <c r="B1803" t="s">
        <v>150</v>
      </c>
      <c r="C1803" s="5" t="s">
        <v>266</v>
      </c>
      <c r="E1803" s="31" t="s">
        <v>121</v>
      </c>
      <c r="F1803" s="31" t="s">
        <v>436</v>
      </c>
      <c r="G1803" s="110">
        <v>50</v>
      </c>
      <c r="I1803" s="30">
        <v>46</v>
      </c>
      <c r="J1803" s="110">
        <v>0</v>
      </c>
      <c r="M1803" s="30">
        <v>0</v>
      </c>
      <c r="N1803" s="110">
        <v>41</v>
      </c>
      <c r="P1803" s="121" t="s">
        <v>431</v>
      </c>
      <c r="W1803" s="122">
        <v>2.5000000000000001E-2</v>
      </c>
      <c r="X1803" t="s">
        <v>603</v>
      </c>
      <c r="AA1803" t="s">
        <v>434</v>
      </c>
    </row>
    <row r="1804" spans="2:27" s="98" customFormat="1" ht="15" hidden="1" customHeight="1" x14ac:dyDescent="0.25">
      <c r="B1804" t="s">
        <v>169</v>
      </c>
      <c r="C1804" s="97" t="s">
        <v>432</v>
      </c>
      <c r="E1804" s="97" t="s">
        <v>308</v>
      </c>
      <c r="F1804" s="97" t="s">
        <v>433</v>
      </c>
      <c r="G1804" s="109"/>
      <c r="I1804" s="100">
        <v>77</v>
      </c>
      <c r="J1804" s="110">
        <v>1</v>
      </c>
      <c r="K1804" s="30">
        <v>72</v>
      </c>
      <c r="L1804" s="110">
        <v>0</v>
      </c>
      <c r="M1804" s="30">
        <v>0</v>
      </c>
      <c r="N1804" s="110">
        <v>4</v>
      </c>
      <c r="O1804" s="30">
        <v>27</v>
      </c>
      <c r="P1804" s="121" t="s">
        <v>431</v>
      </c>
      <c r="Q1804" s="106"/>
      <c r="R1804" s="104"/>
      <c r="S1804" s="104"/>
      <c r="T1804" s="105"/>
      <c r="U1804" s="105"/>
      <c r="V1804" s="99"/>
      <c r="W1804" s="99"/>
      <c r="AA1804" s="98" t="s">
        <v>434</v>
      </c>
    </row>
    <row r="1805" spans="2:27" ht="15" hidden="1" customHeight="1" x14ac:dyDescent="0.25">
      <c r="B1805" t="s">
        <v>169</v>
      </c>
      <c r="C1805" s="31" t="s">
        <v>432</v>
      </c>
      <c r="E1805" s="31" t="s">
        <v>308</v>
      </c>
      <c r="F1805" s="31" t="s">
        <v>435</v>
      </c>
      <c r="I1805" s="30">
        <v>72</v>
      </c>
      <c r="J1805" s="110">
        <v>1</v>
      </c>
      <c r="K1805" s="30">
        <v>68</v>
      </c>
      <c r="L1805" s="110">
        <v>0</v>
      </c>
      <c r="M1805" s="30">
        <v>0</v>
      </c>
      <c r="N1805" s="110">
        <v>2</v>
      </c>
      <c r="O1805" s="30">
        <v>28</v>
      </c>
      <c r="P1805" s="121" t="s">
        <v>431</v>
      </c>
      <c r="W1805" s="12"/>
      <c r="X1805"/>
      <c r="AA1805" t="s">
        <v>434</v>
      </c>
    </row>
    <row r="1806" spans="2:27" ht="15" hidden="1" customHeight="1" x14ac:dyDescent="0.25">
      <c r="B1806" t="s">
        <v>169</v>
      </c>
      <c r="C1806" s="31" t="s">
        <v>432</v>
      </c>
      <c r="E1806" s="31" t="s">
        <v>308</v>
      </c>
      <c r="F1806" s="31" t="s">
        <v>436</v>
      </c>
      <c r="I1806" s="30">
        <v>64</v>
      </c>
      <c r="J1806" s="110">
        <v>1</v>
      </c>
      <c r="K1806" s="30">
        <v>61</v>
      </c>
      <c r="L1806" s="110">
        <v>0</v>
      </c>
      <c r="M1806" s="30">
        <v>0</v>
      </c>
      <c r="N1806" s="110">
        <v>2</v>
      </c>
      <c r="O1806" s="30">
        <v>32</v>
      </c>
      <c r="P1806" s="121" t="s">
        <v>431</v>
      </c>
      <c r="W1806" s="12"/>
      <c r="X1806"/>
      <c r="AA1806" t="s">
        <v>434</v>
      </c>
    </row>
    <row r="1807" spans="2:27" ht="15" hidden="1" customHeight="1" x14ac:dyDescent="0.25">
      <c r="B1807" t="s">
        <v>40</v>
      </c>
      <c r="C1807" s="31" t="s">
        <v>437</v>
      </c>
      <c r="E1807" s="31" t="s">
        <v>308</v>
      </c>
      <c r="F1807" s="31" t="s">
        <v>433</v>
      </c>
      <c r="I1807" s="30">
        <v>24</v>
      </c>
      <c r="J1807" s="110">
        <v>0</v>
      </c>
      <c r="M1807" s="30">
        <v>0</v>
      </c>
      <c r="N1807" s="110">
        <v>24</v>
      </c>
      <c r="O1807" s="30">
        <v>0</v>
      </c>
      <c r="P1807" s="121" t="s">
        <v>431</v>
      </c>
      <c r="W1807" s="12"/>
      <c r="X1807"/>
      <c r="AA1807" t="s">
        <v>434</v>
      </c>
    </row>
    <row r="1808" spans="2:27" ht="15" hidden="1" customHeight="1" x14ac:dyDescent="0.25">
      <c r="B1808" t="s">
        <v>40</v>
      </c>
      <c r="C1808" s="31" t="s">
        <v>437</v>
      </c>
      <c r="E1808" s="31" t="s">
        <v>308</v>
      </c>
      <c r="F1808" s="31" t="s">
        <v>435</v>
      </c>
      <c r="I1808" s="30">
        <v>24</v>
      </c>
      <c r="J1808" s="110">
        <v>0</v>
      </c>
      <c r="M1808" s="30">
        <v>0</v>
      </c>
      <c r="N1808" s="110">
        <v>24</v>
      </c>
      <c r="O1808" s="30">
        <v>0</v>
      </c>
      <c r="P1808" s="121" t="s">
        <v>431</v>
      </c>
      <c r="W1808" s="12"/>
      <c r="X1808"/>
      <c r="AA1808" t="s">
        <v>434</v>
      </c>
    </row>
    <row r="1809" spans="2:27" ht="15" hidden="1" customHeight="1" x14ac:dyDescent="0.25">
      <c r="B1809" t="s">
        <v>40</v>
      </c>
      <c r="C1809" s="31" t="s">
        <v>437</v>
      </c>
      <c r="E1809" s="31" t="s">
        <v>308</v>
      </c>
      <c r="F1809" s="31" t="s">
        <v>436</v>
      </c>
      <c r="I1809" s="30">
        <v>26</v>
      </c>
      <c r="J1809" s="110">
        <v>0</v>
      </c>
      <c r="M1809" s="30">
        <v>0</v>
      </c>
      <c r="N1809" s="110">
        <v>26</v>
      </c>
      <c r="O1809" s="30">
        <v>0</v>
      </c>
      <c r="P1809" s="121" t="s">
        <v>431</v>
      </c>
      <c r="W1809" s="12"/>
      <c r="X1809"/>
      <c r="AA1809" t="s">
        <v>434</v>
      </c>
    </row>
    <row r="1810" spans="2:27" ht="15" hidden="1" customHeight="1" x14ac:dyDescent="0.25">
      <c r="B1810" t="s">
        <v>40</v>
      </c>
      <c r="C1810" s="31" t="s">
        <v>438</v>
      </c>
      <c r="E1810" s="31" t="s">
        <v>308</v>
      </c>
      <c r="F1810" s="31" t="s">
        <v>433</v>
      </c>
      <c r="G1810" s="30">
        <v>3</v>
      </c>
      <c r="I1810" s="30">
        <v>56</v>
      </c>
      <c r="J1810" s="110">
        <v>1</v>
      </c>
      <c r="K1810" s="30">
        <v>0</v>
      </c>
      <c r="M1810" s="30">
        <v>0</v>
      </c>
      <c r="N1810" s="110">
        <v>55</v>
      </c>
      <c r="O1810" s="30"/>
      <c r="P1810" s="121" t="s">
        <v>431</v>
      </c>
      <c r="W1810" s="12"/>
      <c r="X1810"/>
      <c r="AA1810" t="s">
        <v>434</v>
      </c>
    </row>
    <row r="1811" spans="2:27" ht="15" hidden="1" customHeight="1" x14ac:dyDescent="0.25">
      <c r="B1811" t="s">
        <v>40</v>
      </c>
      <c r="C1811" s="31" t="s">
        <v>438</v>
      </c>
      <c r="E1811" s="31" t="s">
        <v>308</v>
      </c>
      <c r="F1811" s="31" t="s">
        <v>435</v>
      </c>
      <c r="G1811" s="30">
        <v>3</v>
      </c>
      <c r="I1811" s="30">
        <v>54</v>
      </c>
      <c r="J1811" s="110">
        <v>1</v>
      </c>
      <c r="K1811" s="30">
        <v>0</v>
      </c>
      <c r="M1811" s="30">
        <v>0</v>
      </c>
      <c r="N1811" s="110">
        <v>54</v>
      </c>
      <c r="O1811" s="30"/>
      <c r="P1811" s="121" t="s">
        <v>431</v>
      </c>
      <c r="W1811" s="12"/>
      <c r="X1811"/>
      <c r="AA1811" t="s">
        <v>434</v>
      </c>
    </row>
    <row r="1812" spans="2:27" ht="15" hidden="1" customHeight="1" x14ac:dyDescent="0.25">
      <c r="B1812" t="s">
        <v>40</v>
      </c>
      <c r="C1812" s="31" t="s">
        <v>438</v>
      </c>
      <c r="E1812" s="31" t="s">
        <v>308</v>
      </c>
      <c r="F1812" s="31" t="s">
        <v>436</v>
      </c>
      <c r="G1812" s="30">
        <v>4</v>
      </c>
      <c r="I1812" s="30">
        <v>123</v>
      </c>
      <c r="J1812" s="110">
        <v>1</v>
      </c>
      <c r="K1812" s="30">
        <v>0</v>
      </c>
      <c r="M1812" s="30">
        <v>0</v>
      </c>
      <c r="N1812" s="110">
        <v>122</v>
      </c>
      <c r="O1812" s="30"/>
      <c r="P1812" s="121" t="s">
        <v>431</v>
      </c>
      <c r="W1812" s="12"/>
      <c r="X1812"/>
      <c r="AA1812" t="s">
        <v>434</v>
      </c>
    </row>
    <row r="1813" spans="2:27" ht="15" hidden="1" customHeight="1" x14ac:dyDescent="0.25">
      <c r="B1813" t="s">
        <v>40</v>
      </c>
      <c r="C1813" s="31" t="s">
        <v>439</v>
      </c>
      <c r="E1813" s="31" t="s">
        <v>308</v>
      </c>
      <c r="F1813" s="31" t="s">
        <v>433</v>
      </c>
      <c r="G1813" s="110">
        <v>0</v>
      </c>
      <c r="I1813" s="30">
        <v>0</v>
      </c>
      <c r="J1813" s="110">
        <v>0</v>
      </c>
      <c r="K1813" s="110">
        <v>0</v>
      </c>
      <c r="M1813" s="30">
        <v>0</v>
      </c>
      <c r="N1813" s="110">
        <v>0</v>
      </c>
      <c r="O1813" s="30">
        <v>0</v>
      </c>
      <c r="P1813" s="121" t="s">
        <v>431</v>
      </c>
      <c r="W1813" s="12"/>
      <c r="X1813"/>
      <c r="AA1813" t="s">
        <v>434</v>
      </c>
    </row>
    <row r="1814" spans="2:27" ht="15" hidden="1" customHeight="1" x14ac:dyDescent="0.25">
      <c r="B1814" t="s">
        <v>40</v>
      </c>
      <c r="C1814" s="31" t="s">
        <v>439</v>
      </c>
      <c r="E1814" s="31" t="s">
        <v>308</v>
      </c>
      <c r="F1814" s="31" t="s">
        <v>435</v>
      </c>
      <c r="G1814" s="110">
        <v>0</v>
      </c>
      <c r="I1814" s="30">
        <v>0</v>
      </c>
      <c r="J1814" s="110">
        <v>0</v>
      </c>
      <c r="K1814" s="110">
        <v>0</v>
      </c>
      <c r="M1814" s="30">
        <v>0</v>
      </c>
      <c r="N1814" s="110">
        <v>0</v>
      </c>
      <c r="O1814" s="30">
        <v>0</v>
      </c>
      <c r="P1814" s="121" t="s">
        <v>431</v>
      </c>
      <c r="W1814" s="12"/>
      <c r="X1814"/>
      <c r="AA1814" t="s">
        <v>434</v>
      </c>
    </row>
    <row r="1815" spans="2:27" ht="15" hidden="1" customHeight="1" x14ac:dyDescent="0.25">
      <c r="B1815" t="s">
        <v>40</v>
      </c>
      <c r="C1815" s="31" t="s">
        <v>439</v>
      </c>
      <c r="E1815" s="31" t="s">
        <v>308</v>
      </c>
      <c r="F1815" s="31" t="s">
        <v>436</v>
      </c>
      <c r="G1815" s="110">
        <v>0</v>
      </c>
      <c r="I1815" s="30">
        <v>0</v>
      </c>
      <c r="J1815" s="110">
        <v>0</v>
      </c>
      <c r="K1815" s="110">
        <v>0</v>
      </c>
      <c r="M1815" s="30">
        <v>0</v>
      </c>
      <c r="N1815" s="110">
        <v>0</v>
      </c>
      <c r="O1815" s="30">
        <v>0</v>
      </c>
      <c r="P1815" s="121" t="s">
        <v>431</v>
      </c>
      <c r="W1815" s="12"/>
      <c r="X1815"/>
      <c r="AA1815" t="s">
        <v>434</v>
      </c>
    </row>
    <row r="1816" spans="2:27" ht="15" hidden="1" customHeight="1" x14ac:dyDescent="0.25">
      <c r="B1816" t="s">
        <v>40</v>
      </c>
      <c r="C1816" s="31" t="s">
        <v>440</v>
      </c>
      <c r="E1816" s="31" t="s">
        <v>308</v>
      </c>
      <c r="F1816" s="31" t="s">
        <v>433</v>
      </c>
      <c r="I1816" s="30">
        <v>15</v>
      </c>
      <c r="J1816" s="110">
        <v>0</v>
      </c>
      <c r="K1816" s="30">
        <v>0</v>
      </c>
      <c r="M1816" s="30">
        <v>0</v>
      </c>
      <c r="N1816" s="110">
        <v>15</v>
      </c>
      <c r="O1816" s="30">
        <v>1</v>
      </c>
      <c r="P1816" s="121" t="s">
        <v>431</v>
      </c>
      <c r="W1816" s="12"/>
      <c r="X1816"/>
      <c r="AA1816" t="s">
        <v>434</v>
      </c>
    </row>
    <row r="1817" spans="2:27" ht="15" hidden="1" customHeight="1" x14ac:dyDescent="0.25">
      <c r="B1817" t="s">
        <v>40</v>
      </c>
      <c r="C1817" s="31" t="s">
        <v>440</v>
      </c>
      <c r="E1817" s="31" t="s">
        <v>308</v>
      </c>
      <c r="F1817" s="31" t="s">
        <v>435</v>
      </c>
      <c r="I1817" s="30">
        <v>15</v>
      </c>
      <c r="J1817" s="110">
        <v>0</v>
      </c>
      <c r="K1817" s="30">
        <v>0</v>
      </c>
      <c r="M1817" s="30">
        <v>0</v>
      </c>
      <c r="N1817" s="110">
        <v>14</v>
      </c>
      <c r="O1817" s="30">
        <v>1</v>
      </c>
      <c r="P1817" s="121" t="s">
        <v>431</v>
      </c>
      <c r="W1817" s="12"/>
      <c r="X1817"/>
      <c r="AA1817" t="s">
        <v>434</v>
      </c>
    </row>
    <row r="1818" spans="2:27" ht="15" hidden="1" customHeight="1" x14ac:dyDescent="0.25">
      <c r="B1818" t="s">
        <v>40</v>
      </c>
      <c r="C1818" s="31" t="s">
        <v>440</v>
      </c>
      <c r="E1818" s="31" t="s">
        <v>308</v>
      </c>
      <c r="F1818" s="31" t="s">
        <v>436</v>
      </c>
      <c r="I1818" s="30">
        <v>17</v>
      </c>
      <c r="J1818" s="110">
        <v>0</v>
      </c>
      <c r="K1818" s="30">
        <v>0</v>
      </c>
      <c r="M1818" s="30">
        <v>0</v>
      </c>
      <c r="N1818" s="110">
        <v>16</v>
      </c>
      <c r="O1818" s="30">
        <v>1</v>
      </c>
      <c r="P1818" s="121" t="s">
        <v>431</v>
      </c>
      <c r="W1818" s="12"/>
      <c r="X1818"/>
      <c r="AA1818" t="s">
        <v>434</v>
      </c>
    </row>
    <row r="1819" spans="2:27" ht="15" hidden="1" customHeight="1" x14ac:dyDescent="0.25">
      <c r="B1819" t="s">
        <v>40</v>
      </c>
      <c r="C1819" s="31" t="s">
        <v>441</v>
      </c>
      <c r="E1819" s="31" t="s">
        <v>308</v>
      </c>
      <c r="F1819" s="31" t="s">
        <v>433</v>
      </c>
      <c r="G1819" s="30">
        <v>13</v>
      </c>
      <c r="I1819" s="30">
        <v>17</v>
      </c>
      <c r="J1819" s="110">
        <v>1</v>
      </c>
      <c r="M1819" s="30">
        <v>0</v>
      </c>
      <c r="N1819" s="110">
        <v>2</v>
      </c>
      <c r="O1819" s="30">
        <v>14</v>
      </c>
      <c r="P1819" s="121" t="s">
        <v>431</v>
      </c>
      <c r="W1819" s="12"/>
      <c r="X1819"/>
      <c r="AA1819" t="s">
        <v>434</v>
      </c>
    </row>
    <row r="1820" spans="2:27" ht="15" hidden="1" customHeight="1" x14ac:dyDescent="0.25">
      <c r="B1820" t="s">
        <v>40</v>
      </c>
      <c r="C1820" s="31" t="s">
        <v>441</v>
      </c>
      <c r="E1820" s="31" t="s">
        <v>308</v>
      </c>
      <c r="F1820" s="31" t="s">
        <v>435</v>
      </c>
      <c r="G1820" s="30">
        <v>13</v>
      </c>
      <c r="I1820" s="30">
        <v>18</v>
      </c>
      <c r="J1820" s="110">
        <v>1</v>
      </c>
      <c r="M1820" s="30">
        <v>0</v>
      </c>
      <c r="N1820" s="110">
        <v>3</v>
      </c>
      <c r="O1820" s="30">
        <v>14</v>
      </c>
      <c r="P1820" s="121" t="s">
        <v>431</v>
      </c>
      <c r="W1820" s="12"/>
      <c r="X1820"/>
      <c r="AA1820" t="s">
        <v>434</v>
      </c>
    </row>
    <row r="1821" spans="2:27" ht="15" hidden="1" customHeight="1" x14ac:dyDescent="0.25">
      <c r="B1821" t="s">
        <v>40</v>
      </c>
      <c r="C1821" s="31" t="s">
        <v>441</v>
      </c>
      <c r="E1821" s="31" t="s">
        <v>308</v>
      </c>
      <c r="F1821" s="31" t="s">
        <v>436</v>
      </c>
      <c r="G1821" s="30">
        <v>12</v>
      </c>
      <c r="I1821" s="30">
        <v>17</v>
      </c>
      <c r="J1821" s="110">
        <v>1</v>
      </c>
      <c r="M1821" s="30">
        <v>0</v>
      </c>
      <c r="N1821" s="110">
        <v>3</v>
      </c>
      <c r="O1821" s="30">
        <v>13</v>
      </c>
      <c r="P1821" s="121" t="s">
        <v>431</v>
      </c>
      <c r="W1821" s="12"/>
      <c r="X1821"/>
      <c r="AA1821" t="s">
        <v>434</v>
      </c>
    </row>
    <row r="1822" spans="2:27" ht="15" customHeight="1" x14ac:dyDescent="0.25">
      <c r="B1822" t="s">
        <v>261</v>
      </c>
      <c r="C1822" s="54" t="s">
        <v>442</v>
      </c>
      <c r="E1822" s="31" t="s">
        <v>308</v>
      </c>
      <c r="F1822" s="31" t="s">
        <v>433</v>
      </c>
      <c r="I1822" s="30">
        <v>18</v>
      </c>
      <c r="M1822" s="30">
        <v>0</v>
      </c>
      <c r="N1822" s="110">
        <v>18</v>
      </c>
      <c r="O1822" s="30">
        <v>10</v>
      </c>
      <c r="P1822" s="121" t="s">
        <v>431</v>
      </c>
      <c r="W1822" s="122">
        <v>6.5000000000000002E-2</v>
      </c>
      <c r="X1822" t="s">
        <v>608</v>
      </c>
      <c r="AA1822" t="s">
        <v>434</v>
      </c>
    </row>
    <row r="1823" spans="2:27" ht="15" customHeight="1" x14ac:dyDescent="0.25">
      <c r="B1823" t="s">
        <v>261</v>
      </c>
      <c r="C1823" s="54" t="s">
        <v>442</v>
      </c>
      <c r="E1823" s="31" t="s">
        <v>308</v>
      </c>
      <c r="F1823" s="31" t="s">
        <v>435</v>
      </c>
      <c r="I1823" s="30">
        <v>20</v>
      </c>
      <c r="M1823" s="30">
        <v>0</v>
      </c>
      <c r="N1823" s="110">
        <v>20</v>
      </c>
      <c r="O1823" s="30">
        <v>11</v>
      </c>
      <c r="P1823" s="121" t="s">
        <v>431</v>
      </c>
      <c r="W1823" s="122">
        <v>6.5000000000000002E-2</v>
      </c>
      <c r="X1823" t="s">
        <v>608</v>
      </c>
      <c r="AA1823" t="s">
        <v>434</v>
      </c>
    </row>
    <row r="1824" spans="2:27" ht="15" customHeight="1" x14ac:dyDescent="0.25">
      <c r="B1824" t="s">
        <v>261</v>
      </c>
      <c r="C1824" s="54" t="s">
        <v>442</v>
      </c>
      <c r="E1824" s="31" t="s">
        <v>308</v>
      </c>
      <c r="F1824" s="31" t="s">
        <v>436</v>
      </c>
      <c r="I1824" s="30">
        <v>20</v>
      </c>
      <c r="M1824" s="30">
        <v>0</v>
      </c>
      <c r="N1824" s="110">
        <v>20</v>
      </c>
      <c r="O1824" s="30">
        <v>10</v>
      </c>
      <c r="P1824" s="121" t="s">
        <v>431</v>
      </c>
      <c r="W1824" s="122">
        <v>6.5000000000000002E-2</v>
      </c>
      <c r="X1824" t="s">
        <v>608</v>
      </c>
      <c r="AA1824" t="s">
        <v>434</v>
      </c>
    </row>
    <row r="1825" spans="2:27" ht="15" customHeight="1" x14ac:dyDescent="0.25">
      <c r="B1825" t="s">
        <v>261</v>
      </c>
      <c r="C1825" s="54" t="s">
        <v>443</v>
      </c>
      <c r="E1825" s="31" t="s">
        <v>308</v>
      </c>
      <c r="F1825" s="31" t="s">
        <v>433</v>
      </c>
      <c r="I1825" s="30">
        <v>12</v>
      </c>
      <c r="M1825" s="30">
        <v>0</v>
      </c>
      <c r="N1825" s="110">
        <v>12</v>
      </c>
      <c r="O1825" s="30">
        <v>0</v>
      </c>
      <c r="P1825" s="121" t="s">
        <v>431</v>
      </c>
      <c r="W1825" s="122">
        <v>6.5000000000000002E-2</v>
      </c>
      <c r="X1825" t="s">
        <v>608</v>
      </c>
      <c r="AA1825" t="s">
        <v>434</v>
      </c>
    </row>
    <row r="1826" spans="2:27" ht="15" customHeight="1" x14ac:dyDescent="0.25">
      <c r="B1826" t="s">
        <v>261</v>
      </c>
      <c r="C1826" s="54" t="s">
        <v>443</v>
      </c>
      <c r="E1826" s="31" t="s">
        <v>308</v>
      </c>
      <c r="F1826" s="31" t="s">
        <v>435</v>
      </c>
      <c r="I1826" s="30">
        <v>12</v>
      </c>
      <c r="M1826" s="30">
        <v>0</v>
      </c>
      <c r="N1826" s="110">
        <v>12</v>
      </c>
      <c r="O1826" s="30">
        <v>0</v>
      </c>
      <c r="P1826" s="121" t="s">
        <v>431</v>
      </c>
      <c r="W1826" s="122">
        <v>6.5000000000000002E-2</v>
      </c>
      <c r="X1826" t="s">
        <v>608</v>
      </c>
      <c r="AA1826" t="s">
        <v>434</v>
      </c>
    </row>
    <row r="1827" spans="2:27" ht="15" customHeight="1" x14ac:dyDescent="0.25">
      <c r="B1827" t="s">
        <v>261</v>
      </c>
      <c r="C1827" s="54" t="s">
        <v>443</v>
      </c>
      <c r="E1827" s="31" t="s">
        <v>308</v>
      </c>
      <c r="F1827" s="31" t="s">
        <v>436</v>
      </c>
      <c r="I1827" s="30">
        <v>13</v>
      </c>
      <c r="M1827" s="30">
        <v>0</v>
      </c>
      <c r="N1827" s="110">
        <v>13</v>
      </c>
      <c r="O1827" s="30">
        <v>0</v>
      </c>
      <c r="P1827" s="121" t="s">
        <v>431</v>
      </c>
      <c r="W1827" s="122">
        <v>6.5000000000000002E-2</v>
      </c>
      <c r="X1827" t="s">
        <v>608</v>
      </c>
      <c r="AA1827" t="s">
        <v>434</v>
      </c>
    </row>
    <row r="1828" spans="2:27" ht="15" hidden="1" customHeight="1" x14ac:dyDescent="0.25">
      <c r="B1828" t="s">
        <v>150</v>
      </c>
      <c r="C1828" s="5" t="s">
        <v>266</v>
      </c>
      <c r="E1828" s="31" t="s">
        <v>308</v>
      </c>
      <c r="F1828" s="31" t="s">
        <v>433</v>
      </c>
      <c r="G1828" s="30">
        <v>2</v>
      </c>
      <c r="I1828" s="30">
        <v>12</v>
      </c>
      <c r="J1828" s="110">
        <v>0</v>
      </c>
      <c r="L1828" s="110">
        <v>0</v>
      </c>
      <c r="M1828" s="30">
        <v>0</v>
      </c>
      <c r="N1828" s="110">
        <v>11</v>
      </c>
      <c r="P1828" s="121" t="s">
        <v>431</v>
      </c>
      <c r="W1828" s="122">
        <v>2.5000000000000001E-2</v>
      </c>
      <c r="X1828" t="s">
        <v>603</v>
      </c>
      <c r="AA1828" t="s">
        <v>434</v>
      </c>
    </row>
    <row r="1829" spans="2:27" ht="15" hidden="1" customHeight="1" x14ac:dyDescent="0.25">
      <c r="B1829" t="s">
        <v>150</v>
      </c>
      <c r="C1829" s="5" t="s">
        <v>266</v>
      </c>
      <c r="E1829" s="31" t="s">
        <v>308</v>
      </c>
      <c r="F1829" s="31" t="s">
        <v>435</v>
      </c>
      <c r="G1829" s="30">
        <v>2</v>
      </c>
      <c r="I1829" s="30">
        <v>11</v>
      </c>
      <c r="J1829" s="110">
        <v>0</v>
      </c>
      <c r="L1829" s="110">
        <v>0</v>
      </c>
      <c r="M1829" s="30">
        <v>0</v>
      </c>
      <c r="N1829" s="110">
        <v>11</v>
      </c>
      <c r="P1829" s="121" t="s">
        <v>431</v>
      </c>
      <c r="W1829" s="122">
        <v>2.5000000000000001E-2</v>
      </c>
      <c r="X1829" t="s">
        <v>603</v>
      </c>
      <c r="AA1829" t="s">
        <v>434</v>
      </c>
    </row>
    <row r="1830" spans="2:27" ht="15" hidden="1" customHeight="1" x14ac:dyDescent="0.25">
      <c r="B1830" t="s">
        <v>150</v>
      </c>
      <c r="C1830" s="5" t="s">
        <v>266</v>
      </c>
      <c r="E1830" s="31" t="s">
        <v>308</v>
      </c>
      <c r="F1830" s="31" t="s">
        <v>436</v>
      </c>
      <c r="G1830" s="30">
        <v>2</v>
      </c>
      <c r="I1830" s="30">
        <v>14</v>
      </c>
      <c r="J1830" s="110">
        <v>0</v>
      </c>
      <c r="L1830" s="110">
        <v>0</v>
      </c>
      <c r="M1830" s="30">
        <v>0</v>
      </c>
      <c r="N1830" s="110">
        <v>13</v>
      </c>
      <c r="P1830" s="121" t="s">
        <v>431</v>
      </c>
      <c r="W1830" s="122">
        <v>2.5000000000000001E-2</v>
      </c>
      <c r="X1830" t="s">
        <v>603</v>
      </c>
      <c r="AA1830" t="s">
        <v>434</v>
      </c>
    </row>
    <row r="1831" spans="2:27" s="98" customFormat="1" ht="15" hidden="1" customHeight="1" x14ac:dyDescent="0.25">
      <c r="B1831" t="s">
        <v>169</v>
      </c>
      <c r="C1831" s="97" t="s">
        <v>432</v>
      </c>
      <c r="E1831" s="97" t="s">
        <v>309</v>
      </c>
      <c r="F1831" s="97" t="s">
        <v>433</v>
      </c>
      <c r="G1831" s="110">
        <v>0</v>
      </c>
      <c r="I1831" s="100">
        <v>2</v>
      </c>
      <c r="J1831" s="108"/>
      <c r="K1831" s="30">
        <v>1</v>
      </c>
      <c r="L1831" s="110">
        <v>0</v>
      </c>
      <c r="M1831" s="30">
        <v>0</v>
      </c>
      <c r="N1831" s="110">
        <v>1</v>
      </c>
      <c r="P1831" s="121" t="s">
        <v>431</v>
      </c>
      <c r="Q1831" s="106"/>
      <c r="R1831" s="104"/>
      <c r="S1831" s="104"/>
      <c r="T1831" s="105"/>
      <c r="U1831" s="105"/>
      <c r="V1831" s="99"/>
      <c r="W1831" s="99"/>
      <c r="AA1831" s="98" t="s">
        <v>434</v>
      </c>
    </row>
    <row r="1832" spans="2:27" ht="15" hidden="1" customHeight="1" x14ac:dyDescent="0.25">
      <c r="B1832" t="s">
        <v>169</v>
      </c>
      <c r="C1832" s="31" t="s">
        <v>432</v>
      </c>
      <c r="E1832" s="31" t="s">
        <v>309</v>
      </c>
      <c r="F1832" s="31" t="s">
        <v>435</v>
      </c>
      <c r="G1832" s="110">
        <v>0</v>
      </c>
      <c r="I1832" s="30">
        <v>1</v>
      </c>
      <c r="K1832" s="30">
        <v>1</v>
      </c>
      <c r="L1832" s="110">
        <v>0</v>
      </c>
      <c r="M1832" s="30">
        <v>0</v>
      </c>
      <c r="N1832" s="110">
        <v>1</v>
      </c>
      <c r="P1832" s="121" t="s">
        <v>431</v>
      </c>
      <c r="W1832" s="12"/>
      <c r="X1832"/>
      <c r="AA1832" t="s">
        <v>434</v>
      </c>
    </row>
    <row r="1833" spans="2:27" ht="15" hidden="1" customHeight="1" x14ac:dyDescent="0.25">
      <c r="B1833" t="s">
        <v>169</v>
      </c>
      <c r="C1833" s="31" t="s">
        <v>432</v>
      </c>
      <c r="E1833" s="31" t="s">
        <v>309</v>
      </c>
      <c r="F1833" s="31" t="s">
        <v>436</v>
      </c>
      <c r="G1833" s="110">
        <v>0</v>
      </c>
      <c r="I1833" s="30">
        <v>8</v>
      </c>
      <c r="K1833" s="30">
        <v>8</v>
      </c>
      <c r="M1833" s="30">
        <v>0</v>
      </c>
      <c r="N1833" s="110">
        <v>0</v>
      </c>
      <c r="P1833" s="121" t="s">
        <v>431</v>
      </c>
      <c r="W1833" s="12"/>
      <c r="X1833"/>
      <c r="AA1833" t="s">
        <v>434</v>
      </c>
    </row>
    <row r="1834" spans="2:27" ht="15" hidden="1" customHeight="1" x14ac:dyDescent="0.25">
      <c r="B1834" t="s">
        <v>40</v>
      </c>
      <c r="C1834" s="31" t="s">
        <v>437</v>
      </c>
      <c r="E1834" s="31" t="s">
        <v>309</v>
      </c>
      <c r="F1834" s="31" t="s">
        <v>433</v>
      </c>
      <c r="G1834" s="110">
        <v>11</v>
      </c>
      <c r="I1834" s="30">
        <v>24</v>
      </c>
      <c r="J1834" s="110">
        <v>1</v>
      </c>
      <c r="L1834" s="110">
        <v>0</v>
      </c>
      <c r="M1834" s="30">
        <v>0</v>
      </c>
      <c r="N1834" s="110">
        <v>23</v>
      </c>
      <c r="P1834" s="121" t="s">
        <v>431</v>
      </c>
      <c r="W1834" s="12"/>
      <c r="X1834"/>
      <c r="AA1834" t="s">
        <v>434</v>
      </c>
    </row>
    <row r="1835" spans="2:27" ht="15" hidden="1" customHeight="1" x14ac:dyDescent="0.25">
      <c r="B1835" t="s">
        <v>40</v>
      </c>
      <c r="C1835" s="31" t="s">
        <v>437</v>
      </c>
      <c r="E1835" s="31" t="s">
        <v>309</v>
      </c>
      <c r="F1835" s="31" t="s">
        <v>435</v>
      </c>
      <c r="G1835" s="110">
        <v>8</v>
      </c>
      <c r="I1835" s="30">
        <v>15</v>
      </c>
      <c r="J1835" s="110">
        <v>1</v>
      </c>
      <c r="L1835" s="110">
        <v>0</v>
      </c>
      <c r="M1835" s="30">
        <v>0</v>
      </c>
      <c r="N1835" s="110">
        <v>15</v>
      </c>
      <c r="P1835" s="121" t="s">
        <v>431</v>
      </c>
      <c r="W1835" s="12"/>
      <c r="X1835"/>
      <c r="AA1835" t="s">
        <v>434</v>
      </c>
    </row>
    <row r="1836" spans="2:27" ht="15" hidden="1" customHeight="1" x14ac:dyDescent="0.25">
      <c r="B1836" t="s">
        <v>40</v>
      </c>
      <c r="C1836" s="31" t="s">
        <v>437</v>
      </c>
      <c r="E1836" s="31" t="s">
        <v>309</v>
      </c>
      <c r="F1836" s="31" t="s">
        <v>436</v>
      </c>
      <c r="G1836" s="110">
        <v>7</v>
      </c>
      <c r="I1836" s="30">
        <v>16</v>
      </c>
      <c r="J1836" s="110">
        <v>1</v>
      </c>
      <c r="M1836" s="30">
        <v>0</v>
      </c>
      <c r="N1836" s="110">
        <v>14</v>
      </c>
      <c r="P1836" s="121" t="s">
        <v>431</v>
      </c>
      <c r="W1836" s="12"/>
      <c r="X1836"/>
      <c r="AA1836" t="s">
        <v>434</v>
      </c>
    </row>
    <row r="1837" spans="2:27" ht="15" hidden="1" customHeight="1" x14ac:dyDescent="0.25">
      <c r="B1837" t="s">
        <v>40</v>
      </c>
      <c r="C1837" s="31" t="s">
        <v>438</v>
      </c>
      <c r="E1837" s="31" t="s">
        <v>309</v>
      </c>
      <c r="F1837" s="31" t="s">
        <v>433</v>
      </c>
      <c r="G1837" s="110">
        <v>28</v>
      </c>
      <c r="I1837" s="30">
        <v>43</v>
      </c>
      <c r="J1837" s="110">
        <v>2</v>
      </c>
      <c r="K1837" s="30">
        <v>0</v>
      </c>
      <c r="L1837" s="110">
        <v>0</v>
      </c>
      <c r="M1837" s="30">
        <v>0</v>
      </c>
      <c r="N1837" s="110">
        <v>40</v>
      </c>
      <c r="P1837" s="121" t="s">
        <v>431</v>
      </c>
      <c r="W1837" s="12"/>
      <c r="X1837"/>
      <c r="AA1837" t="s">
        <v>434</v>
      </c>
    </row>
    <row r="1838" spans="2:27" ht="15" hidden="1" customHeight="1" x14ac:dyDescent="0.25">
      <c r="B1838" t="s">
        <v>40</v>
      </c>
      <c r="C1838" s="31" t="s">
        <v>438</v>
      </c>
      <c r="E1838" s="31" t="s">
        <v>309</v>
      </c>
      <c r="F1838" s="31" t="s">
        <v>435</v>
      </c>
      <c r="G1838" s="110">
        <v>28</v>
      </c>
      <c r="I1838" s="30">
        <v>45</v>
      </c>
      <c r="J1838" s="110">
        <v>3</v>
      </c>
      <c r="K1838" s="30">
        <v>0</v>
      </c>
      <c r="L1838" s="110">
        <v>0</v>
      </c>
      <c r="M1838" s="30">
        <v>0</v>
      </c>
      <c r="N1838" s="110">
        <v>42</v>
      </c>
      <c r="P1838" s="121" t="s">
        <v>431</v>
      </c>
      <c r="W1838" s="12"/>
      <c r="X1838"/>
      <c r="AA1838" t="s">
        <v>434</v>
      </c>
    </row>
    <row r="1839" spans="2:27" ht="15" hidden="1" customHeight="1" x14ac:dyDescent="0.25">
      <c r="B1839" t="s">
        <v>40</v>
      </c>
      <c r="C1839" s="31" t="s">
        <v>438</v>
      </c>
      <c r="E1839" s="31" t="s">
        <v>309</v>
      </c>
      <c r="F1839" s="31" t="s">
        <v>436</v>
      </c>
      <c r="G1839" s="110">
        <v>28</v>
      </c>
      <c r="I1839" s="30">
        <v>85</v>
      </c>
      <c r="J1839" s="110">
        <v>3</v>
      </c>
      <c r="K1839" s="30">
        <v>0</v>
      </c>
      <c r="L1839" s="110">
        <v>0</v>
      </c>
      <c r="M1839" s="30">
        <v>0</v>
      </c>
      <c r="N1839" s="110">
        <v>76</v>
      </c>
      <c r="P1839" s="121" t="s">
        <v>431</v>
      </c>
      <c r="W1839" s="12"/>
      <c r="X1839"/>
      <c r="AA1839" t="s">
        <v>434</v>
      </c>
    </row>
    <row r="1840" spans="2:27" ht="15" hidden="1" customHeight="1" x14ac:dyDescent="0.25">
      <c r="B1840" t="s">
        <v>40</v>
      </c>
      <c r="C1840" s="31" t="s">
        <v>439</v>
      </c>
      <c r="E1840" s="31" t="s">
        <v>309</v>
      </c>
      <c r="F1840" s="31" t="s">
        <v>433</v>
      </c>
      <c r="G1840" s="110">
        <v>0</v>
      </c>
      <c r="I1840" s="30">
        <v>0</v>
      </c>
      <c r="J1840" s="110">
        <v>0</v>
      </c>
      <c r="L1840" s="110">
        <v>0</v>
      </c>
      <c r="M1840" s="110">
        <v>0</v>
      </c>
      <c r="N1840" s="110">
        <v>0</v>
      </c>
      <c r="O1840" s="30">
        <v>0</v>
      </c>
      <c r="P1840" s="121" t="s">
        <v>431</v>
      </c>
      <c r="W1840" s="12"/>
      <c r="X1840"/>
      <c r="AA1840" t="s">
        <v>434</v>
      </c>
    </row>
    <row r="1841" spans="2:27" ht="15" hidden="1" customHeight="1" x14ac:dyDescent="0.25">
      <c r="B1841" t="s">
        <v>40</v>
      </c>
      <c r="C1841" s="31" t="s">
        <v>439</v>
      </c>
      <c r="E1841" s="31" t="s">
        <v>309</v>
      </c>
      <c r="F1841" s="31" t="s">
        <v>435</v>
      </c>
      <c r="G1841" s="110">
        <v>0</v>
      </c>
      <c r="I1841" s="30">
        <v>0</v>
      </c>
      <c r="J1841" s="110">
        <v>0</v>
      </c>
      <c r="L1841" s="110">
        <v>0</v>
      </c>
      <c r="M1841" s="110">
        <v>0</v>
      </c>
      <c r="N1841" s="110">
        <v>0</v>
      </c>
      <c r="O1841" s="30">
        <v>0</v>
      </c>
      <c r="P1841" s="121" t="s">
        <v>431</v>
      </c>
      <c r="W1841" s="12"/>
      <c r="X1841"/>
      <c r="AA1841" t="s">
        <v>434</v>
      </c>
    </row>
    <row r="1842" spans="2:27" ht="15" hidden="1" customHeight="1" x14ac:dyDescent="0.25">
      <c r="B1842" t="s">
        <v>40</v>
      </c>
      <c r="C1842" s="31" t="s">
        <v>439</v>
      </c>
      <c r="E1842" s="31" t="s">
        <v>309</v>
      </c>
      <c r="F1842" s="31" t="s">
        <v>436</v>
      </c>
      <c r="G1842" s="110">
        <v>0</v>
      </c>
      <c r="I1842" s="30">
        <v>0</v>
      </c>
      <c r="J1842" s="110">
        <v>0</v>
      </c>
      <c r="L1842" s="110">
        <v>0</v>
      </c>
      <c r="M1842" s="110">
        <v>0</v>
      </c>
      <c r="N1842" s="110">
        <v>0</v>
      </c>
      <c r="O1842" s="30">
        <v>0</v>
      </c>
      <c r="P1842" s="121" t="s">
        <v>431</v>
      </c>
      <c r="W1842" s="12"/>
      <c r="X1842"/>
      <c r="AA1842" t="s">
        <v>434</v>
      </c>
    </row>
    <row r="1843" spans="2:27" ht="15" hidden="1" customHeight="1" x14ac:dyDescent="0.25">
      <c r="B1843" t="s">
        <v>40</v>
      </c>
      <c r="C1843" s="31" t="s">
        <v>440</v>
      </c>
      <c r="E1843" s="31" t="s">
        <v>309</v>
      </c>
      <c r="F1843" s="31" t="s">
        <v>433</v>
      </c>
      <c r="G1843" s="110">
        <v>0</v>
      </c>
      <c r="I1843" s="30">
        <v>4</v>
      </c>
      <c r="J1843" s="110">
        <v>0</v>
      </c>
      <c r="L1843" s="110">
        <v>0</v>
      </c>
      <c r="M1843" s="110">
        <v>0</v>
      </c>
      <c r="N1843" s="110">
        <v>4</v>
      </c>
      <c r="P1843" s="121" t="s">
        <v>431</v>
      </c>
      <c r="W1843" s="12"/>
      <c r="X1843"/>
      <c r="AA1843" t="s">
        <v>434</v>
      </c>
    </row>
    <row r="1844" spans="2:27" ht="15" hidden="1" customHeight="1" x14ac:dyDescent="0.25">
      <c r="B1844" t="s">
        <v>40</v>
      </c>
      <c r="C1844" s="31" t="s">
        <v>440</v>
      </c>
      <c r="E1844" s="31" t="s">
        <v>309</v>
      </c>
      <c r="F1844" s="31" t="s">
        <v>435</v>
      </c>
      <c r="G1844" s="110">
        <v>0</v>
      </c>
      <c r="I1844" s="30">
        <v>6</v>
      </c>
      <c r="J1844" s="110">
        <v>0</v>
      </c>
      <c r="L1844" s="110">
        <v>0</v>
      </c>
      <c r="N1844" s="110">
        <v>6</v>
      </c>
      <c r="P1844" s="121" t="s">
        <v>431</v>
      </c>
      <c r="W1844" s="12"/>
      <c r="X1844"/>
      <c r="AA1844" t="s">
        <v>434</v>
      </c>
    </row>
    <row r="1845" spans="2:27" ht="15" hidden="1" customHeight="1" x14ac:dyDescent="0.25">
      <c r="B1845" t="s">
        <v>40</v>
      </c>
      <c r="C1845" s="31" t="s">
        <v>440</v>
      </c>
      <c r="E1845" s="31" t="s">
        <v>309</v>
      </c>
      <c r="F1845" s="31" t="s">
        <v>436</v>
      </c>
      <c r="G1845" s="110">
        <v>0</v>
      </c>
      <c r="I1845" s="30">
        <v>5</v>
      </c>
      <c r="J1845" s="110">
        <v>0</v>
      </c>
      <c r="N1845" s="110">
        <v>5</v>
      </c>
      <c r="P1845" s="121" t="s">
        <v>431</v>
      </c>
      <c r="W1845" s="12"/>
      <c r="X1845"/>
      <c r="AA1845" t="s">
        <v>434</v>
      </c>
    </row>
    <row r="1846" spans="2:27" ht="15" hidden="1" customHeight="1" x14ac:dyDescent="0.25">
      <c r="B1846" t="s">
        <v>40</v>
      </c>
      <c r="C1846" s="31" t="s">
        <v>441</v>
      </c>
      <c r="E1846" s="31" t="s">
        <v>309</v>
      </c>
      <c r="F1846" s="31" t="s">
        <v>433</v>
      </c>
      <c r="G1846" s="110">
        <v>3</v>
      </c>
      <c r="I1846" s="30">
        <v>4</v>
      </c>
      <c r="J1846" s="110">
        <v>0</v>
      </c>
      <c r="L1846" s="110">
        <v>0</v>
      </c>
      <c r="M1846" s="30">
        <v>0</v>
      </c>
      <c r="N1846" s="110">
        <v>4</v>
      </c>
      <c r="P1846" s="121" t="s">
        <v>431</v>
      </c>
      <c r="W1846" s="12"/>
      <c r="X1846"/>
      <c r="AA1846" t="s">
        <v>434</v>
      </c>
    </row>
    <row r="1847" spans="2:27" ht="15" hidden="1" customHeight="1" x14ac:dyDescent="0.25">
      <c r="B1847" t="s">
        <v>40</v>
      </c>
      <c r="C1847" s="31" t="s">
        <v>441</v>
      </c>
      <c r="E1847" s="31" t="s">
        <v>309</v>
      </c>
      <c r="F1847" s="31" t="s">
        <v>435</v>
      </c>
      <c r="G1847" s="110">
        <v>3</v>
      </c>
      <c r="I1847" s="30">
        <v>5</v>
      </c>
      <c r="J1847" s="110">
        <v>0</v>
      </c>
      <c r="L1847" s="110">
        <v>0</v>
      </c>
      <c r="M1847" s="30">
        <v>0</v>
      </c>
      <c r="N1847" s="110">
        <v>5</v>
      </c>
      <c r="P1847" s="121" t="s">
        <v>431</v>
      </c>
      <c r="W1847" s="12"/>
      <c r="X1847"/>
      <c r="AA1847" t="s">
        <v>434</v>
      </c>
    </row>
    <row r="1848" spans="2:27" ht="15" hidden="1" customHeight="1" x14ac:dyDescent="0.25">
      <c r="B1848" t="s">
        <v>40</v>
      </c>
      <c r="C1848" s="31" t="s">
        <v>441</v>
      </c>
      <c r="E1848" s="31" t="s">
        <v>309</v>
      </c>
      <c r="F1848" s="31" t="s">
        <v>436</v>
      </c>
      <c r="G1848" s="110">
        <v>4</v>
      </c>
      <c r="I1848" s="30">
        <v>5</v>
      </c>
      <c r="J1848" s="110">
        <v>0</v>
      </c>
      <c r="L1848" s="30">
        <v>0</v>
      </c>
      <c r="M1848" s="30">
        <v>0</v>
      </c>
      <c r="N1848" s="110">
        <v>5</v>
      </c>
      <c r="P1848" s="121" t="s">
        <v>431</v>
      </c>
      <c r="W1848" s="12"/>
      <c r="X1848"/>
      <c r="AA1848" t="s">
        <v>434</v>
      </c>
    </row>
    <row r="1849" spans="2:27" ht="15" customHeight="1" x14ac:dyDescent="0.25">
      <c r="B1849" t="s">
        <v>261</v>
      </c>
      <c r="C1849" s="54" t="s">
        <v>442</v>
      </c>
      <c r="E1849" s="31" t="s">
        <v>309</v>
      </c>
      <c r="F1849" s="31" t="s">
        <v>433</v>
      </c>
      <c r="G1849" s="110">
        <v>1</v>
      </c>
      <c r="I1849" s="30">
        <v>12</v>
      </c>
      <c r="L1849" s="110">
        <v>0</v>
      </c>
      <c r="M1849" s="30">
        <v>0</v>
      </c>
      <c r="N1849" s="110">
        <v>12</v>
      </c>
      <c r="O1849" s="30">
        <v>0</v>
      </c>
      <c r="P1849" s="121" t="s">
        <v>431</v>
      </c>
      <c r="W1849" s="122">
        <v>6.5000000000000002E-2</v>
      </c>
      <c r="X1849" t="s">
        <v>608</v>
      </c>
      <c r="AA1849" t="s">
        <v>434</v>
      </c>
    </row>
    <row r="1850" spans="2:27" ht="15" customHeight="1" x14ac:dyDescent="0.25">
      <c r="B1850" t="s">
        <v>261</v>
      </c>
      <c r="C1850" s="54" t="s">
        <v>442</v>
      </c>
      <c r="E1850" s="31" t="s">
        <v>309</v>
      </c>
      <c r="F1850" s="31" t="s">
        <v>435</v>
      </c>
      <c r="G1850" s="110">
        <v>1</v>
      </c>
      <c r="I1850" s="30">
        <v>9</v>
      </c>
      <c r="L1850" s="110">
        <v>0</v>
      </c>
      <c r="M1850" s="30">
        <v>0</v>
      </c>
      <c r="N1850" s="110">
        <v>9</v>
      </c>
      <c r="O1850" s="30">
        <v>0</v>
      </c>
      <c r="P1850" s="121" t="s">
        <v>431</v>
      </c>
      <c r="W1850" s="122">
        <v>6.5000000000000002E-2</v>
      </c>
      <c r="X1850" t="s">
        <v>608</v>
      </c>
      <c r="AA1850" t="s">
        <v>434</v>
      </c>
    </row>
    <row r="1851" spans="2:27" ht="15" customHeight="1" x14ac:dyDescent="0.25">
      <c r="B1851" t="s">
        <v>261</v>
      </c>
      <c r="C1851" s="54" t="s">
        <v>442</v>
      </c>
      <c r="E1851" s="31" t="s">
        <v>309</v>
      </c>
      <c r="F1851" s="31" t="s">
        <v>436</v>
      </c>
      <c r="G1851" s="110">
        <v>1</v>
      </c>
      <c r="I1851" s="30">
        <v>10</v>
      </c>
      <c r="M1851" s="30">
        <v>0</v>
      </c>
      <c r="N1851" s="110">
        <v>9</v>
      </c>
      <c r="O1851" s="30">
        <v>0</v>
      </c>
      <c r="P1851" s="121" t="s">
        <v>431</v>
      </c>
      <c r="W1851" s="122">
        <v>6.5000000000000002E-2</v>
      </c>
      <c r="X1851" t="s">
        <v>608</v>
      </c>
      <c r="AA1851" t="s">
        <v>434</v>
      </c>
    </row>
    <row r="1852" spans="2:27" ht="15" customHeight="1" x14ac:dyDescent="0.25">
      <c r="B1852" t="s">
        <v>261</v>
      </c>
      <c r="C1852" s="54" t="s">
        <v>443</v>
      </c>
      <c r="E1852" s="31" t="s">
        <v>309</v>
      </c>
      <c r="F1852" s="31" t="s">
        <v>433</v>
      </c>
      <c r="G1852" s="110">
        <v>4</v>
      </c>
      <c r="I1852" s="30">
        <v>13</v>
      </c>
      <c r="L1852" s="110">
        <v>0</v>
      </c>
      <c r="M1852" s="30">
        <v>0</v>
      </c>
      <c r="N1852" s="110">
        <v>13</v>
      </c>
      <c r="P1852" s="121" t="s">
        <v>431</v>
      </c>
      <c r="W1852" s="122">
        <v>6.5000000000000002E-2</v>
      </c>
      <c r="X1852" t="s">
        <v>608</v>
      </c>
      <c r="AA1852" t="s">
        <v>434</v>
      </c>
    </row>
    <row r="1853" spans="2:27" ht="15" customHeight="1" x14ac:dyDescent="0.25">
      <c r="B1853" t="s">
        <v>261</v>
      </c>
      <c r="C1853" s="54" t="s">
        <v>443</v>
      </c>
      <c r="E1853" s="31" t="s">
        <v>309</v>
      </c>
      <c r="F1853" s="31" t="s">
        <v>435</v>
      </c>
      <c r="G1853" s="110">
        <v>4</v>
      </c>
      <c r="I1853" s="30">
        <v>13</v>
      </c>
      <c r="L1853" s="110">
        <v>0</v>
      </c>
      <c r="M1853" s="30">
        <v>0</v>
      </c>
      <c r="N1853" s="110">
        <v>13</v>
      </c>
      <c r="P1853" s="121" t="s">
        <v>431</v>
      </c>
      <c r="W1853" s="122">
        <v>6.5000000000000002E-2</v>
      </c>
      <c r="X1853" t="s">
        <v>608</v>
      </c>
      <c r="AA1853" t="s">
        <v>434</v>
      </c>
    </row>
    <row r="1854" spans="2:27" ht="15" customHeight="1" x14ac:dyDescent="0.25">
      <c r="B1854" t="s">
        <v>261</v>
      </c>
      <c r="C1854" s="54" t="s">
        <v>443</v>
      </c>
      <c r="E1854" s="31" t="s">
        <v>309</v>
      </c>
      <c r="F1854" s="31" t="s">
        <v>436</v>
      </c>
      <c r="G1854" s="110">
        <v>4</v>
      </c>
      <c r="I1854" s="30">
        <v>14</v>
      </c>
      <c r="M1854" s="30">
        <v>0</v>
      </c>
      <c r="N1854" s="110">
        <v>13</v>
      </c>
      <c r="P1854" s="121" t="s">
        <v>431</v>
      </c>
      <c r="W1854" s="122">
        <v>6.5000000000000002E-2</v>
      </c>
      <c r="X1854" t="s">
        <v>608</v>
      </c>
      <c r="AA1854" t="s">
        <v>434</v>
      </c>
    </row>
    <row r="1855" spans="2:27" ht="15" hidden="1" customHeight="1" x14ac:dyDescent="0.25">
      <c r="B1855" t="s">
        <v>150</v>
      </c>
      <c r="C1855" s="5" t="s">
        <v>266</v>
      </c>
      <c r="E1855" s="31" t="s">
        <v>309</v>
      </c>
      <c r="F1855" s="31" t="s">
        <v>433</v>
      </c>
      <c r="G1855" s="110">
        <v>5</v>
      </c>
      <c r="I1855" s="30">
        <v>6</v>
      </c>
      <c r="J1855" s="110">
        <v>0</v>
      </c>
      <c r="L1855" s="110">
        <v>0</v>
      </c>
      <c r="M1855" s="30">
        <v>0</v>
      </c>
      <c r="N1855" s="110">
        <v>6</v>
      </c>
      <c r="P1855" s="121" t="s">
        <v>431</v>
      </c>
      <c r="W1855" s="122">
        <v>2.5000000000000001E-2</v>
      </c>
      <c r="X1855" t="s">
        <v>603</v>
      </c>
      <c r="AA1855" t="s">
        <v>434</v>
      </c>
    </row>
    <row r="1856" spans="2:27" ht="15" hidden="1" customHeight="1" x14ac:dyDescent="0.25">
      <c r="B1856" t="s">
        <v>150</v>
      </c>
      <c r="C1856" s="5" t="s">
        <v>266</v>
      </c>
      <c r="E1856" s="31" t="s">
        <v>309</v>
      </c>
      <c r="F1856" s="31" t="s">
        <v>435</v>
      </c>
      <c r="G1856" s="110">
        <v>5</v>
      </c>
      <c r="I1856" s="30">
        <v>7</v>
      </c>
      <c r="J1856" s="110">
        <v>0</v>
      </c>
      <c r="L1856" s="110">
        <v>0</v>
      </c>
      <c r="M1856" s="30">
        <v>0</v>
      </c>
      <c r="N1856" s="110">
        <v>6</v>
      </c>
      <c r="P1856" s="121" t="s">
        <v>431</v>
      </c>
      <c r="W1856" s="122">
        <v>2.5000000000000001E-2</v>
      </c>
      <c r="X1856" t="s">
        <v>603</v>
      </c>
      <c r="AA1856" t="s">
        <v>434</v>
      </c>
    </row>
    <row r="1857" spans="2:27" ht="15" hidden="1" customHeight="1" x14ac:dyDescent="0.25">
      <c r="B1857" t="s">
        <v>150</v>
      </c>
      <c r="C1857" s="5" t="s">
        <v>266</v>
      </c>
      <c r="E1857" s="31" t="s">
        <v>309</v>
      </c>
      <c r="F1857" s="31" t="s">
        <v>436</v>
      </c>
      <c r="G1857" s="110">
        <v>6</v>
      </c>
      <c r="I1857" s="30">
        <v>8</v>
      </c>
      <c r="J1857" s="110">
        <v>0</v>
      </c>
      <c r="L1857" s="110">
        <v>0</v>
      </c>
      <c r="M1857" s="30">
        <v>0</v>
      </c>
      <c r="N1857" s="110">
        <v>7</v>
      </c>
      <c r="P1857" s="121" t="s">
        <v>431</v>
      </c>
      <c r="W1857" s="122">
        <v>2.5000000000000001E-2</v>
      </c>
      <c r="X1857" t="s">
        <v>603</v>
      </c>
      <c r="AA1857" t="s">
        <v>434</v>
      </c>
    </row>
    <row r="1858" spans="2:27" s="98" customFormat="1" ht="15" hidden="1" customHeight="1" x14ac:dyDescent="0.25">
      <c r="B1858" t="s">
        <v>169</v>
      </c>
      <c r="C1858" s="97" t="s">
        <v>432</v>
      </c>
      <c r="E1858" s="97" t="s">
        <v>445</v>
      </c>
      <c r="F1858" s="97" t="s">
        <v>433</v>
      </c>
      <c r="G1858" s="110">
        <v>72</v>
      </c>
      <c r="I1858" s="100">
        <v>669</v>
      </c>
      <c r="J1858" s="110">
        <v>0</v>
      </c>
      <c r="K1858" s="30">
        <v>163</v>
      </c>
      <c r="L1858" s="108"/>
      <c r="M1858" s="30">
        <v>-3</v>
      </c>
      <c r="N1858" s="110">
        <v>508</v>
      </c>
      <c r="P1858" s="121" t="s">
        <v>431</v>
      </c>
      <c r="Q1858" s="106"/>
      <c r="R1858" s="104"/>
      <c r="S1858" s="104"/>
      <c r="T1858" s="105"/>
      <c r="U1858" s="105"/>
      <c r="V1858" s="99"/>
      <c r="W1858" s="99"/>
      <c r="AA1858" s="98" t="s">
        <v>434</v>
      </c>
    </row>
    <row r="1859" spans="2:27" ht="15" hidden="1" customHeight="1" x14ac:dyDescent="0.25">
      <c r="B1859" t="s">
        <v>169</v>
      </c>
      <c r="C1859" s="31" t="s">
        <v>432</v>
      </c>
      <c r="E1859" s="31" t="s">
        <v>445</v>
      </c>
      <c r="F1859" s="31" t="s">
        <v>435</v>
      </c>
      <c r="G1859" s="110">
        <v>97</v>
      </c>
      <c r="I1859" s="30">
        <v>653</v>
      </c>
      <c r="J1859" s="110">
        <v>0</v>
      </c>
      <c r="K1859" s="30">
        <v>218</v>
      </c>
      <c r="M1859" s="30">
        <v>-2</v>
      </c>
      <c r="N1859" s="110">
        <v>436</v>
      </c>
      <c r="P1859" s="121" t="s">
        <v>431</v>
      </c>
      <c r="W1859" s="12"/>
      <c r="X1859"/>
      <c r="AA1859" t="s">
        <v>434</v>
      </c>
    </row>
    <row r="1860" spans="2:27" ht="15" hidden="1" customHeight="1" x14ac:dyDescent="0.25">
      <c r="B1860" t="s">
        <v>169</v>
      </c>
      <c r="C1860" s="31" t="s">
        <v>432</v>
      </c>
      <c r="E1860" s="31" t="s">
        <v>445</v>
      </c>
      <c r="F1860" s="31" t="s">
        <v>436</v>
      </c>
      <c r="G1860" s="110">
        <v>70</v>
      </c>
      <c r="I1860" s="30">
        <v>725</v>
      </c>
      <c r="J1860" s="110">
        <v>0</v>
      </c>
      <c r="K1860" s="30">
        <v>207</v>
      </c>
      <c r="M1860" s="30">
        <v>-5</v>
      </c>
      <c r="N1860" s="110">
        <v>522</v>
      </c>
      <c r="P1860" s="121" t="s">
        <v>431</v>
      </c>
      <c r="W1860" s="12"/>
      <c r="X1860"/>
      <c r="AA1860" t="s">
        <v>434</v>
      </c>
    </row>
    <row r="1861" spans="2:27" ht="15" hidden="1" customHeight="1" x14ac:dyDescent="0.25">
      <c r="B1861" t="s">
        <v>40</v>
      </c>
      <c r="C1861" s="31" t="s">
        <v>437</v>
      </c>
      <c r="E1861" s="31" t="s">
        <v>445</v>
      </c>
      <c r="F1861" s="31" t="s">
        <v>433</v>
      </c>
      <c r="G1861" s="110">
        <v>910</v>
      </c>
      <c r="I1861" s="30">
        <v>1219</v>
      </c>
      <c r="J1861" s="110">
        <v>34</v>
      </c>
      <c r="M1861" s="30">
        <v>0</v>
      </c>
      <c r="N1861" s="110">
        <v>1185</v>
      </c>
      <c r="P1861" s="121" t="s">
        <v>431</v>
      </c>
      <c r="W1861" s="12"/>
      <c r="X1861"/>
      <c r="AA1861" t="s">
        <v>434</v>
      </c>
    </row>
    <row r="1862" spans="2:27" ht="15" hidden="1" customHeight="1" x14ac:dyDescent="0.25">
      <c r="B1862" t="s">
        <v>40</v>
      </c>
      <c r="C1862" s="31" t="s">
        <v>437</v>
      </c>
      <c r="E1862" s="31" t="s">
        <v>445</v>
      </c>
      <c r="F1862" s="31" t="s">
        <v>435</v>
      </c>
      <c r="G1862" s="110">
        <v>880</v>
      </c>
      <c r="I1862" s="30">
        <v>1182</v>
      </c>
      <c r="J1862" s="110">
        <v>34</v>
      </c>
      <c r="M1862" s="30">
        <v>0</v>
      </c>
      <c r="N1862" s="110">
        <v>1148</v>
      </c>
      <c r="P1862" s="121" t="s">
        <v>431</v>
      </c>
      <c r="W1862" s="12"/>
      <c r="X1862"/>
      <c r="AA1862" t="s">
        <v>434</v>
      </c>
    </row>
    <row r="1863" spans="2:27" ht="15" hidden="1" customHeight="1" x14ac:dyDescent="0.25">
      <c r="B1863" t="s">
        <v>40</v>
      </c>
      <c r="C1863" s="31" t="s">
        <v>437</v>
      </c>
      <c r="E1863" s="31" t="s">
        <v>445</v>
      </c>
      <c r="F1863" s="31" t="s">
        <v>436</v>
      </c>
      <c r="G1863" s="110">
        <v>770</v>
      </c>
      <c r="I1863" s="30">
        <v>1360</v>
      </c>
      <c r="J1863" s="110">
        <v>31</v>
      </c>
      <c r="M1863" s="30">
        <v>0</v>
      </c>
      <c r="N1863" s="110">
        <v>1329</v>
      </c>
      <c r="P1863" s="121" t="s">
        <v>431</v>
      </c>
      <c r="W1863" s="12"/>
      <c r="X1863"/>
      <c r="AA1863" t="s">
        <v>434</v>
      </c>
    </row>
    <row r="1864" spans="2:27" ht="15" hidden="1" customHeight="1" x14ac:dyDescent="0.25">
      <c r="B1864" t="s">
        <v>40</v>
      </c>
      <c r="C1864" s="31" t="s">
        <v>438</v>
      </c>
      <c r="E1864" s="31" t="s">
        <v>445</v>
      </c>
      <c r="F1864" s="31" t="s">
        <v>433</v>
      </c>
      <c r="G1864" s="110">
        <v>2890</v>
      </c>
      <c r="I1864" s="30">
        <v>1301</v>
      </c>
      <c r="J1864" s="110">
        <v>155</v>
      </c>
      <c r="K1864" s="30">
        <v>52</v>
      </c>
      <c r="M1864" s="30">
        <v>-343</v>
      </c>
      <c r="N1864" s="110">
        <v>1436</v>
      </c>
      <c r="P1864" s="121" t="s">
        <v>431</v>
      </c>
      <c r="W1864" s="12"/>
      <c r="X1864"/>
      <c r="AA1864" t="s">
        <v>434</v>
      </c>
    </row>
    <row r="1865" spans="2:27" ht="15" hidden="1" customHeight="1" x14ac:dyDescent="0.25">
      <c r="B1865" t="s">
        <v>40</v>
      </c>
      <c r="C1865" s="31" t="s">
        <v>438</v>
      </c>
      <c r="E1865" s="31" t="s">
        <v>445</v>
      </c>
      <c r="F1865" s="31" t="s">
        <v>435</v>
      </c>
      <c r="G1865" s="110">
        <v>2993</v>
      </c>
      <c r="I1865" s="30">
        <v>1257</v>
      </c>
      <c r="J1865" s="110">
        <v>161</v>
      </c>
      <c r="K1865" s="30">
        <v>3</v>
      </c>
      <c r="M1865" s="30">
        <v>-393</v>
      </c>
      <c r="N1865" s="110">
        <v>1485</v>
      </c>
      <c r="P1865" s="121" t="s">
        <v>431</v>
      </c>
      <c r="W1865" s="12"/>
      <c r="X1865"/>
      <c r="AA1865" t="s">
        <v>434</v>
      </c>
    </row>
    <row r="1866" spans="2:27" ht="15" hidden="1" customHeight="1" x14ac:dyDescent="0.25">
      <c r="B1866" t="s">
        <v>40</v>
      </c>
      <c r="C1866" s="31" t="s">
        <v>438</v>
      </c>
      <c r="E1866" s="31" t="s">
        <v>445</v>
      </c>
      <c r="F1866" s="31" t="s">
        <v>436</v>
      </c>
      <c r="G1866" s="110">
        <v>2572</v>
      </c>
      <c r="I1866" s="30">
        <v>1304</v>
      </c>
      <c r="J1866" s="110">
        <v>147</v>
      </c>
      <c r="K1866" s="30">
        <v>2</v>
      </c>
      <c r="M1866" s="30">
        <v>-736</v>
      </c>
      <c r="N1866" s="110">
        <v>1890</v>
      </c>
      <c r="P1866" s="121" t="s">
        <v>431</v>
      </c>
      <c r="W1866" s="12"/>
      <c r="X1866"/>
      <c r="AA1866" t="s">
        <v>434</v>
      </c>
    </row>
    <row r="1867" spans="2:27" ht="15" hidden="1" customHeight="1" x14ac:dyDescent="0.25">
      <c r="B1867" t="s">
        <v>40</v>
      </c>
      <c r="C1867" s="31" t="s">
        <v>439</v>
      </c>
      <c r="E1867" s="31" t="s">
        <v>445</v>
      </c>
      <c r="F1867" s="31" t="s">
        <v>433</v>
      </c>
      <c r="G1867" s="110">
        <v>0</v>
      </c>
      <c r="I1867" s="30">
        <v>9</v>
      </c>
      <c r="M1867" s="30">
        <v>-4</v>
      </c>
      <c r="N1867" s="110">
        <v>12</v>
      </c>
      <c r="P1867" s="121" t="s">
        <v>431</v>
      </c>
      <c r="W1867" s="12"/>
      <c r="X1867"/>
      <c r="AA1867" t="s">
        <v>434</v>
      </c>
    </row>
    <row r="1868" spans="2:27" ht="15" hidden="1" customHeight="1" x14ac:dyDescent="0.25">
      <c r="B1868" t="s">
        <v>40</v>
      </c>
      <c r="C1868" s="31" t="s">
        <v>439</v>
      </c>
      <c r="E1868" s="31" t="s">
        <v>445</v>
      </c>
      <c r="F1868" s="31" t="s">
        <v>435</v>
      </c>
      <c r="G1868" s="110">
        <v>0</v>
      </c>
      <c r="I1868" s="30">
        <v>6</v>
      </c>
      <c r="M1868" s="30">
        <v>0</v>
      </c>
      <c r="N1868" s="110">
        <v>6</v>
      </c>
      <c r="P1868" s="121" t="s">
        <v>431</v>
      </c>
      <c r="W1868" s="12"/>
      <c r="X1868"/>
      <c r="AA1868" t="s">
        <v>434</v>
      </c>
    </row>
    <row r="1869" spans="2:27" ht="15" hidden="1" customHeight="1" x14ac:dyDescent="0.25">
      <c r="B1869" t="s">
        <v>40</v>
      </c>
      <c r="C1869" s="31" t="s">
        <v>439</v>
      </c>
      <c r="E1869" s="31" t="s">
        <v>445</v>
      </c>
      <c r="F1869" s="31" t="s">
        <v>436</v>
      </c>
      <c r="G1869" s="110">
        <v>0</v>
      </c>
      <c r="I1869" s="30">
        <v>16</v>
      </c>
      <c r="M1869" s="30">
        <v>0</v>
      </c>
      <c r="N1869" s="110">
        <v>16</v>
      </c>
      <c r="P1869" s="121" t="s">
        <v>431</v>
      </c>
      <c r="W1869" s="12"/>
      <c r="X1869"/>
      <c r="AA1869" t="s">
        <v>434</v>
      </c>
    </row>
    <row r="1870" spans="2:27" ht="15" hidden="1" customHeight="1" x14ac:dyDescent="0.25">
      <c r="B1870" t="s">
        <v>40</v>
      </c>
      <c r="C1870" s="31" t="s">
        <v>440</v>
      </c>
      <c r="E1870" s="31" t="s">
        <v>445</v>
      </c>
      <c r="F1870" s="31" t="s">
        <v>433</v>
      </c>
      <c r="G1870" s="110">
        <v>220</v>
      </c>
      <c r="I1870" s="30">
        <v>643</v>
      </c>
      <c r="J1870" s="110">
        <v>2</v>
      </c>
      <c r="M1870" s="30">
        <v>0</v>
      </c>
      <c r="N1870" s="110">
        <v>589</v>
      </c>
      <c r="O1870" s="30">
        <v>52</v>
      </c>
      <c r="P1870" s="121" t="s">
        <v>431</v>
      </c>
      <c r="W1870" s="12"/>
      <c r="X1870"/>
      <c r="AA1870" t="s">
        <v>434</v>
      </c>
    </row>
    <row r="1871" spans="2:27" ht="15" hidden="1" customHeight="1" x14ac:dyDescent="0.25">
      <c r="B1871" t="s">
        <v>40</v>
      </c>
      <c r="C1871" s="31" t="s">
        <v>440</v>
      </c>
      <c r="E1871" s="31" t="s">
        <v>445</v>
      </c>
      <c r="F1871" s="31" t="s">
        <v>435</v>
      </c>
      <c r="G1871" s="110">
        <v>245</v>
      </c>
      <c r="I1871" s="30">
        <v>695</v>
      </c>
      <c r="J1871" s="110">
        <v>2</v>
      </c>
      <c r="M1871" s="30">
        <v>0</v>
      </c>
      <c r="N1871" s="110">
        <v>521</v>
      </c>
      <c r="O1871" s="30">
        <v>172</v>
      </c>
      <c r="P1871" s="121" t="s">
        <v>431</v>
      </c>
      <c r="W1871" s="12"/>
      <c r="X1871"/>
      <c r="AA1871" t="s">
        <v>434</v>
      </c>
    </row>
    <row r="1872" spans="2:27" ht="15" hidden="1" customHeight="1" x14ac:dyDescent="0.25">
      <c r="B1872" t="s">
        <v>40</v>
      </c>
      <c r="C1872" s="31" t="s">
        <v>440</v>
      </c>
      <c r="E1872" s="31" t="s">
        <v>445</v>
      </c>
      <c r="F1872" s="31" t="s">
        <v>436</v>
      </c>
      <c r="G1872" s="110">
        <v>236</v>
      </c>
      <c r="I1872" s="30">
        <v>867</v>
      </c>
      <c r="J1872" s="110">
        <v>2</v>
      </c>
      <c r="M1872" s="30">
        <v>0</v>
      </c>
      <c r="N1872" s="110">
        <v>808</v>
      </c>
      <c r="O1872" s="30">
        <v>57</v>
      </c>
      <c r="P1872" s="121" t="s">
        <v>431</v>
      </c>
      <c r="W1872" s="12"/>
      <c r="X1872"/>
      <c r="AA1872" t="s">
        <v>434</v>
      </c>
    </row>
    <row r="1873" spans="2:27" ht="15" hidden="1" customHeight="1" x14ac:dyDescent="0.25">
      <c r="B1873" t="s">
        <v>40</v>
      </c>
      <c r="C1873" s="31" t="s">
        <v>441</v>
      </c>
      <c r="E1873" s="31" t="s">
        <v>445</v>
      </c>
      <c r="F1873" s="31" t="s">
        <v>433</v>
      </c>
      <c r="G1873" s="110">
        <v>2</v>
      </c>
      <c r="I1873" s="30">
        <v>219</v>
      </c>
      <c r="J1873" s="110">
        <v>40</v>
      </c>
      <c r="M1873" s="30">
        <v>0</v>
      </c>
      <c r="N1873" s="110">
        <v>178</v>
      </c>
      <c r="P1873" s="121" t="s">
        <v>431</v>
      </c>
      <c r="W1873" s="12"/>
      <c r="X1873"/>
      <c r="AA1873" t="s">
        <v>434</v>
      </c>
    </row>
    <row r="1874" spans="2:27" ht="15" hidden="1" customHeight="1" x14ac:dyDescent="0.25">
      <c r="B1874" t="s">
        <v>40</v>
      </c>
      <c r="C1874" s="31" t="s">
        <v>441</v>
      </c>
      <c r="E1874" s="31" t="s">
        <v>445</v>
      </c>
      <c r="F1874" s="31" t="s">
        <v>435</v>
      </c>
      <c r="G1874" s="110">
        <v>2</v>
      </c>
      <c r="I1874" s="30">
        <v>262</v>
      </c>
      <c r="J1874" s="110">
        <v>46</v>
      </c>
      <c r="M1874" s="30">
        <v>0</v>
      </c>
      <c r="N1874" s="110">
        <v>216</v>
      </c>
      <c r="P1874" s="121" t="s">
        <v>431</v>
      </c>
      <c r="W1874" s="12"/>
      <c r="X1874"/>
      <c r="AA1874" t="s">
        <v>434</v>
      </c>
    </row>
    <row r="1875" spans="2:27" ht="15" hidden="1" customHeight="1" x14ac:dyDescent="0.25">
      <c r="B1875" t="s">
        <v>40</v>
      </c>
      <c r="C1875" s="31" t="s">
        <v>441</v>
      </c>
      <c r="E1875" s="31" t="s">
        <v>445</v>
      </c>
      <c r="F1875" s="31" t="s">
        <v>436</v>
      </c>
      <c r="G1875" s="110">
        <v>2</v>
      </c>
      <c r="I1875" s="30">
        <v>331</v>
      </c>
      <c r="J1875" s="110">
        <v>51</v>
      </c>
      <c r="M1875" s="30">
        <v>0</v>
      </c>
      <c r="N1875" s="110">
        <v>281</v>
      </c>
      <c r="P1875" s="121" t="s">
        <v>431</v>
      </c>
      <c r="W1875" s="12"/>
      <c r="X1875"/>
      <c r="AA1875" t="s">
        <v>434</v>
      </c>
    </row>
    <row r="1876" spans="2:27" ht="15" customHeight="1" x14ac:dyDescent="0.25">
      <c r="B1876" t="s">
        <v>261</v>
      </c>
      <c r="C1876" s="54" t="s">
        <v>442</v>
      </c>
      <c r="E1876" s="31" t="s">
        <v>445</v>
      </c>
      <c r="F1876" s="31" t="s">
        <v>433</v>
      </c>
      <c r="G1876" s="110">
        <v>433</v>
      </c>
      <c r="I1876" s="30">
        <v>285</v>
      </c>
      <c r="M1876" s="30">
        <v>-3</v>
      </c>
      <c r="N1876" s="110">
        <v>288</v>
      </c>
      <c r="O1876" s="30">
        <v>0</v>
      </c>
      <c r="P1876" s="121" t="s">
        <v>431</v>
      </c>
      <c r="W1876" s="122">
        <v>6.5000000000000002E-2</v>
      </c>
      <c r="X1876" t="s">
        <v>608</v>
      </c>
      <c r="AA1876" t="s">
        <v>434</v>
      </c>
    </row>
    <row r="1877" spans="2:27" ht="15" customHeight="1" x14ac:dyDescent="0.25">
      <c r="B1877" t="s">
        <v>261</v>
      </c>
      <c r="C1877" s="54" t="s">
        <v>442</v>
      </c>
      <c r="E1877" s="31" t="s">
        <v>445</v>
      </c>
      <c r="F1877" s="31" t="s">
        <v>435</v>
      </c>
      <c r="G1877" s="110">
        <v>430</v>
      </c>
      <c r="I1877" s="30">
        <v>294</v>
      </c>
      <c r="M1877" s="30">
        <v>0</v>
      </c>
      <c r="N1877" s="110">
        <v>294</v>
      </c>
      <c r="O1877" s="30">
        <v>0</v>
      </c>
      <c r="P1877" s="121" t="s">
        <v>431</v>
      </c>
      <c r="W1877" s="122">
        <v>6.5000000000000002E-2</v>
      </c>
      <c r="X1877" t="s">
        <v>608</v>
      </c>
      <c r="AA1877" t="s">
        <v>434</v>
      </c>
    </row>
    <row r="1878" spans="2:27" ht="15" customHeight="1" x14ac:dyDescent="0.25">
      <c r="B1878" t="s">
        <v>261</v>
      </c>
      <c r="C1878" s="54" t="s">
        <v>442</v>
      </c>
      <c r="E1878" s="31" t="s">
        <v>445</v>
      </c>
      <c r="F1878" s="31" t="s">
        <v>436</v>
      </c>
      <c r="G1878" s="110">
        <v>422</v>
      </c>
      <c r="I1878" s="30">
        <v>294</v>
      </c>
      <c r="M1878" s="30">
        <v>0</v>
      </c>
      <c r="N1878" s="110">
        <v>294</v>
      </c>
      <c r="O1878" s="30">
        <v>0</v>
      </c>
      <c r="P1878" s="121" t="s">
        <v>431</v>
      </c>
      <c r="W1878" s="122">
        <v>6.5000000000000002E-2</v>
      </c>
      <c r="X1878" t="s">
        <v>608</v>
      </c>
      <c r="AA1878" t="s">
        <v>434</v>
      </c>
    </row>
    <row r="1879" spans="2:27" ht="15" customHeight="1" x14ac:dyDescent="0.25">
      <c r="B1879" t="s">
        <v>261</v>
      </c>
      <c r="C1879" s="54" t="s">
        <v>443</v>
      </c>
      <c r="E1879" s="31" t="s">
        <v>445</v>
      </c>
      <c r="F1879" s="31" t="s">
        <v>433</v>
      </c>
      <c r="G1879" s="110">
        <v>1006</v>
      </c>
      <c r="I1879" s="30">
        <v>214</v>
      </c>
      <c r="M1879" s="30">
        <v>0</v>
      </c>
      <c r="N1879" s="110">
        <v>143</v>
      </c>
      <c r="O1879" s="30">
        <v>71</v>
      </c>
      <c r="P1879" s="121" t="s">
        <v>431</v>
      </c>
      <c r="W1879" s="122">
        <v>6.5000000000000002E-2</v>
      </c>
      <c r="X1879" t="s">
        <v>608</v>
      </c>
      <c r="AA1879" t="s">
        <v>434</v>
      </c>
    </row>
    <row r="1880" spans="2:27" ht="15" customHeight="1" x14ac:dyDescent="0.25">
      <c r="B1880" t="s">
        <v>261</v>
      </c>
      <c r="C1880" s="54" t="s">
        <v>443</v>
      </c>
      <c r="E1880" s="31" t="s">
        <v>445</v>
      </c>
      <c r="F1880" s="31" t="s">
        <v>435</v>
      </c>
      <c r="G1880" s="110">
        <v>881</v>
      </c>
      <c r="I1880" s="30">
        <v>338</v>
      </c>
      <c r="M1880" s="30">
        <v>-6</v>
      </c>
      <c r="N1880" s="110">
        <v>207</v>
      </c>
      <c r="O1880" s="30">
        <v>137</v>
      </c>
      <c r="P1880" s="121" t="s">
        <v>431</v>
      </c>
      <c r="W1880" s="122">
        <v>6.5000000000000002E-2</v>
      </c>
      <c r="X1880" t="s">
        <v>608</v>
      </c>
      <c r="AA1880" t="s">
        <v>434</v>
      </c>
    </row>
    <row r="1881" spans="2:27" ht="15" customHeight="1" x14ac:dyDescent="0.25">
      <c r="B1881" t="s">
        <v>261</v>
      </c>
      <c r="C1881" s="54" t="s">
        <v>443</v>
      </c>
      <c r="E1881" s="31" t="s">
        <v>445</v>
      </c>
      <c r="F1881" s="31" t="s">
        <v>436</v>
      </c>
      <c r="G1881" s="110">
        <v>876</v>
      </c>
      <c r="I1881" s="30">
        <v>408</v>
      </c>
      <c r="M1881" s="30">
        <v>-6</v>
      </c>
      <c r="N1881" s="110">
        <v>242</v>
      </c>
      <c r="O1881" s="30">
        <v>171</v>
      </c>
      <c r="P1881" s="121" t="s">
        <v>431</v>
      </c>
      <c r="W1881" s="122">
        <v>6.5000000000000002E-2</v>
      </c>
      <c r="X1881" t="s">
        <v>608</v>
      </c>
      <c r="AA1881" t="s">
        <v>434</v>
      </c>
    </row>
    <row r="1882" spans="2:27" ht="15" hidden="1" customHeight="1" x14ac:dyDescent="0.25">
      <c r="B1882" t="s">
        <v>150</v>
      </c>
      <c r="C1882" s="5" t="s">
        <v>266</v>
      </c>
      <c r="E1882" s="31" t="s">
        <v>445</v>
      </c>
      <c r="F1882" s="31" t="s">
        <v>433</v>
      </c>
      <c r="G1882" s="110">
        <v>700</v>
      </c>
      <c r="I1882" s="30">
        <v>395</v>
      </c>
      <c r="J1882" s="110">
        <v>2</v>
      </c>
      <c r="M1882" s="30">
        <v>-36</v>
      </c>
      <c r="N1882" s="110">
        <v>381</v>
      </c>
      <c r="P1882" s="121" t="s">
        <v>431</v>
      </c>
      <c r="W1882" s="122">
        <v>2.5000000000000001E-2</v>
      </c>
      <c r="X1882" t="s">
        <v>603</v>
      </c>
      <c r="AA1882" t="s">
        <v>434</v>
      </c>
    </row>
    <row r="1883" spans="2:27" ht="15" hidden="1" customHeight="1" x14ac:dyDescent="0.25">
      <c r="B1883" t="s">
        <v>150</v>
      </c>
      <c r="C1883" s="5" t="s">
        <v>266</v>
      </c>
      <c r="E1883" s="31" t="s">
        <v>445</v>
      </c>
      <c r="F1883" s="31" t="s">
        <v>435</v>
      </c>
      <c r="G1883" s="110">
        <v>649</v>
      </c>
      <c r="I1883" s="30">
        <v>327</v>
      </c>
      <c r="J1883" s="110">
        <v>2</v>
      </c>
      <c r="M1883" s="30">
        <v>-65</v>
      </c>
      <c r="N1883" s="110">
        <v>343</v>
      </c>
      <c r="P1883" s="121" t="s">
        <v>431</v>
      </c>
      <c r="W1883" s="122">
        <v>2.5000000000000001E-2</v>
      </c>
      <c r="X1883" t="s">
        <v>603</v>
      </c>
      <c r="AA1883" t="s">
        <v>434</v>
      </c>
    </row>
    <row r="1884" spans="2:27" ht="15" hidden="1" customHeight="1" x14ac:dyDescent="0.25">
      <c r="B1884" t="s">
        <v>150</v>
      </c>
      <c r="C1884" s="5" t="s">
        <v>266</v>
      </c>
      <c r="E1884" s="31" t="s">
        <v>445</v>
      </c>
      <c r="F1884" s="31" t="s">
        <v>436</v>
      </c>
      <c r="G1884" s="110">
        <v>671</v>
      </c>
      <c r="I1884" s="30">
        <v>564</v>
      </c>
      <c r="J1884" s="110">
        <v>2</v>
      </c>
      <c r="M1884" s="30">
        <v>-66</v>
      </c>
      <c r="N1884" s="110">
        <v>581</v>
      </c>
      <c r="P1884" s="121" t="s">
        <v>431</v>
      </c>
      <c r="W1884" s="122">
        <v>2.5000000000000001E-2</v>
      </c>
      <c r="X1884" t="s">
        <v>603</v>
      </c>
      <c r="AA1884" t="s">
        <v>434</v>
      </c>
    </row>
    <row r="1885" spans="2:27" s="98" customFormat="1" ht="15" hidden="1" customHeight="1" x14ac:dyDescent="0.25">
      <c r="B1885" t="s">
        <v>169</v>
      </c>
      <c r="C1885" s="97" t="s">
        <v>432</v>
      </c>
      <c r="E1885" s="97" t="s">
        <v>124</v>
      </c>
      <c r="F1885" s="97" t="s">
        <v>433</v>
      </c>
      <c r="G1885" s="110">
        <v>8297</v>
      </c>
      <c r="I1885" s="100">
        <v>7235</v>
      </c>
      <c r="J1885" s="110">
        <v>327</v>
      </c>
      <c r="K1885" s="30">
        <v>6308</v>
      </c>
      <c r="L1885" s="110">
        <v>134</v>
      </c>
      <c r="M1885" s="30">
        <v>-4</v>
      </c>
      <c r="N1885" s="110">
        <v>68</v>
      </c>
      <c r="P1885" s="121" t="s">
        <v>431</v>
      </c>
      <c r="Q1885" s="106"/>
      <c r="R1885" s="104"/>
      <c r="S1885" s="104"/>
      <c r="T1885" s="105"/>
      <c r="U1885" s="105"/>
      <c r="V1885" s="99"/>
      <c r="W1885" s="99"/>
      <c r="AA1885" s="98" t="s">
        <v>434</v>
      </c>
    </row>
    <row r="1886" spans="2:27" ht="15" hidden="1" customHeight="1" x14ac:dyDescent="0.25">
      <c r="B1886" t="s">
        <v>169</v>
      </c>
      <c r="C1886" s="31" t="s">
        <v>432</v>
      </c>
      <c r="E1886" s="31" t="s">
        <v>124</v>
      </c>
      <c r="F1886" s="31" t="s">
        <v>435</v>
      </c>
      <c r="G1886" s="110">
        <v>7742</v>
      </c>
      <c r="I1886" s="30">
        <v>6900</v>
      </c>
      <c r="J1886" s="110">
        <v>309</v>
      </c>
      <c r="K1886" s="30">
        <v>5952</v>
      </c>
      <c r="L1886" s="110">
        <v>150</v>
      </c>
      <c r="M1886" s="30">
        <v>-23</v>
      </c>
      <c r="N1886" s="110">
        <v>109</v>
      </c>
      <c r="P1886" s="121" t="s">
        <v>431</v>
      </c>
      <c r="W1886" s="12"/>
      <c r="X1886"/>
      <c r="AA1886" t="s">
        <v>434</v>
      </c>
    </row>
    <row r="1887" spans="2:27" ht="15" hidden="1" customHeight="1" x14ac:dyDescent="0.25">
      <c r="B1887" t="s">
        <v>169</v>
      </c>
      <c r="C1887" s="31" t="s">
        <v>432</v>
      </c>
      <c r="E1887" s="31" t="s">
        <v>124</v>
      </c>
      <c r="F1887" s="31" t="s">
        <v>436</v>
      </c>
      <c r="G1887" s="110">
        <v>6856</v>
      </c>
      <c r="I1887" s="30">
        <v>6191</v>
      </c>
      <c r="J1887" s="110">
        <v>267</v>
      </c>
      <c r="K1887" s="30">
        <v>5323</v>
      </c>
      <c r="L1887" s="110">
        <v>150</v>
      </c>
      <c r="M1887" s="30">
        <v>-47</v>
      </c>
      <c r="N1887" s="110">
        <v>150</v>
      </c>
      <c r="P1887" s="121" t="s">
        <v>431</v>
      </c>
      <c r="W1887" s="12"/>
      <c r="X1887"/>
      <c r="AA1887" t="s">
        <v>434</v>
      </c>
    </row>
    <row r="1888" spans="2:27" ht="15" hidden="1" customHeight="1" x14ac:dyDescent="0.25">
      <c r="B1888" t="s">
        <v>40</v>
      </c>
      <c r="C1888" s="31" t="s">
        <v>437</v>
      </c>
      <c r="E1888" s="31" t="s">
        <v>124</v>
      </c>
      <c r="F1888" s="31" t="s">
        <v>433</v>
      </c>
      <c r="G1888" s="110">
        <v>767</v>
      </c>
      <c r="I1888" s="30">
        <v>1726</v>
      </c>
      <c r="J1888" s="110">
        <v>79</v>
      </c>
      <c r="M1888" s="30">
        <v>-19</v>
      </c>
      <c r="N1888" s="110">
        <v>1647</v>
      </c>
      <c r="P1888" s="121" t="s">
        <v>431</v>
      </c>
      <c r="W1888" s="12"/>
      <c r="X1888"/>
      <c r="AA1888" t="s">
        <v>434</v>
      </c>
    </row>
    <row r="1889" spans="2:27" ht="15" hidden="1" customHeight="1" x14ac:dyDescent="0.25">
      <c r="B1889" t="s">
        <v>40</v>
      </c>
      <c r="C1889" s="31" t="s">
        <v>437</v>
      </c>
      <c r="E1889" s="31" t="s">
        <v>124</v>
      </c>
      <c r="F1889" s="31" t="s">
        <v>435</v>
      </c>
      <c r="G1889" s="110">
        <v>816</v>
      </c>
      <c r="I1889" s="30">
        <v>1851</v>
      </c>
      <c r="J1889" s="110">
        <v>87</v>
      </c>
      <c r="M1889" s="30">
        <v>-12</v>
      </c>
      <c r="N1889" s="110">
        <v>1764</v>
      </c>
      <c r="P1889" s="121" t="s">
        <v>431</v>
      </c>
      <c r="W1889" s="12"/>
      <c r="X1889"/>
      <c r="AA1889" t="s">
        <v>434</v>
      </c>
    </row>
    <row r="1890" spans="2:27" ht="15" hidden="1" customHeight="1" x14ac:dyDescent="0.25">
      <c r="B1890" t="s">
        <v>40</v>
      </c>
      <c r="C1890" s="31" t="s">
        <v>437</v>
      </c>
      <c r="E1890" s="31" t="s">
        <v>124</v>
      </c>
      <c r="F1890" s="31" t="s">
        <v>436</v>
      </c>
      <c r="G1890" s="110">
        <v>787</v>
      </c>
      <c r="I1890" s="30">
        <v>1844</v>
      </c>
      <c r="J1890" s="110">
        <v>85</v>
      </c>
      <c r="M1890" s="30">
        <v>-9</v>
      </c>
      <c r="N1890" s="110">
        <v>1759</v>
      </c>
      <c r="P1890" s="121" t="s">
        <v>431</v>
      </c>
      <c r="W1890" s="12"/>
      <c r="X1890"/>
      <c r="AA1890" t="s">
        <v>434</v>
      </c>
    </row>
    <row r="1891" spans="2:27" ht="15" hidden="1" customHeight="1" x14ac:dyDescent="0.25">
      <c r="B1891" t="s">
        <v>40</v>
      </c>
      <c r="C1891" s="31" t="s">
        <v>438</v>
      </c>
      <c r="E1891" s="31" t="s">
        <v>124</v>
      </c>
      <c r="F1891" s="31" t="s">
        <v>433</v>
      </c>
      <c r="G1891" s="110">
        <v>3325</v>
      </c>
      <c r="I1891" s="30">
        <v>2796</v>
      </c>
      <c r="J1891" s="110">
        <v>320</v>
      </c>
      <c r="K1891" s="30">
        <v>2</v>
      </c>
      <c r="M1891" s="30">
        <v>0</v>
      </c>
      <c r="N1891" s="110">
        <v>2952</v>
      </c>
      <c r="P1891" s="121" t="s">
        <v>431</v>
      </c>
      <c r="W1891" s="12"/>
      <c r="X1891"/>
      <c r="AA1891" t="s">
        <v>434</v>
      </c>
    </row>
    <row r="1892" spans="2:27" ht="15" hidden="1" customHeight="1" x14ac:dyDescent="0.25">
      <c r="B1892" t="s">
        <v>40</v>
      </c>
      <c r="C1892" s="31" t="s">
        <v>438</v>
      </c>
      <c r="E1892" s="31" t="s">
        <v>124</v>
      </c>
      <c r="F1892" s="31" t="s">
        <v>435</v>
      </c>
      <c r="G1892" s="110">
        <v>3503</v>
      </c>
      <c r="I1892" s="30">
        <v>2892</v>
      </c>
      <c r="J1892" s="110">
        <v>347</v>
      </c>
      <c r="K1892" s="30">
        <v>3</v>
      </c>
      <c r="M1892" s="30">
        <v>0</v>
      </c>
      <c r="N1892" s="110">
        <v>2663</v>
      </c>
      <c r="P1892" s="121" t="s">
        <v>431</v>
      </c>
      <c r="W1892" s="12"/>
      <c r="X1892"/>
      <c r="AA1892" t="s">
        <v>434</v>
      </c>
    </row>
    <row r="1893" spans="2:27" ht="15" hidden="1" customHeight="1" x14ac:dyDescent="0.25">
      <c r="B1893" t="s">
        <v>40</v>
      </c>
      <c r="C1893" s="31" t="s">
        <v>438</v>
      </c>
      <c r="E1893" s="31" t="s">
        <v>124</v>
      </c>
      <c r="F1893" s="31" t="s">
        <v>436</v>
      </c>
      <c r="G1893" s="110">
        <v>3399</v>
      </c>
      <c r="I1893" s="30">
        <v>2655</v>
      </c>
      <c r="J1893" s="110">
        <v>346</v>
      </c>
      <c r="K1893" s="30">
        <v>1</v>
      </c>
      <c r="M1893" s="30">
        <v>0</v>
      </c>
      <c r="N1893" s="110">
        <v>2603</v>
      </c>
      <c r="P1893" s="121" t="s">
        <v>431</v>
      </c>
      <c r="W1893" s="12"/>
      <c r="X1893"/>
      <c r="AA1893" t="s">
        <v>434</v>
      </c>
    </row>
    <row r="1894" spans="2:27" ht="15" hidden="1" customHeight="1" x14ac:dyDescent="0.25">
      <c r="B1894" t="s">
        <v>40</v>
      </c>
      <c r="C1894" s="31" t="s">
        <v>439</v>
      </c>
      <c r="E1894" s="31" t="s">
        <v>124</v>
      </c>
      <c r="F1894" s="31" t="s">
        <v>433</v>
      </c>
      <c r="G1894" s="110">
        <v>0</v>
      </c>
      <c r="I1894" s="30">
        <v>15</v>
      </c>
      <c r="J1894" s="110">
        <v>0</v>
      </c>
      <c r="N1894" s="110">
        <v>15</v>
      </c>
      <c r="P1894" s="121" t="s">
        <v>431</v>
      </c>
      <c r="W1894" s="12"/>
      <c r="X1894"/>
      <c r="AA1894" t="s">
        <v>434</v>
      </c>
    </row>
    <row r="1895" spans="2:27" ht="15" hidden="1" customHeight="1" x14ac:dyDescent="0.25">
      <c r="B1895" t="s">
        <v>40</v>
      </c>
      <c r="C1895" s="31" t="s">
        <v>439</v>
      </c>
      <c r="E1895" s="31" t="s">
        <v>124</v>
      </c>
      <c r="F1895" s="31" t="s">
        <v>435</v>
      </c>
      <c r="G1895" s="110">
        <v>0</v>
      </c>
      <c r="I1895" s="30">
        <v>14</v>
      </c>
      <c r="J1895" s="110">
        <v>0</v>
      </c>
      <c r="N1895" s="110">
        <v>14</v>
      </c>
      <c r="P1895" s="121" t="s">
        <v>431</v>
      </c>
      <c r="W1895" s="12"/>
      <c r="X1895"/>
      <c r="AA1895" t="s">
        <v>434</v>
      </c>
    </row>
    <row r="1896" spans="2:27" ht="15" hidden="1" customHeight="1" x14ac:dyDescent="0.25">
      <c r="B1896" t="s">
        <v>40</v>
      </c>
      <c r="C1896" s="31" t="s">
        <v>439</v>
      </c>
      <c r="E1896" s="31" t="s">
        <v>124</v>
      </c>
      <c r="F1896" s="31" t="s">
        <v>436</v>
      </c>
      <c r="G1896" s="110">
        <v>0</v>
      </c>
      <c r="I1896" s="30">
        <v>18</v>
      </c>
      <c r="J1896" s="110">
        <v>0</v>
      </c>
      <c r="N1896" s="110">
        <v>18</v>
      </c>
      <c r="P1896" s="121" t="s">
        <v>431</v>
      </c>
      <c r="W1896" s="12"/>
      <c r="X1896"/>
      <c r="AA1896" t="s">
        <v>434</v>
      </c>
    </row>
    <row r="1897" spans="2:27" ht="15" hidden="1" customHeight="1" x14ac:dyDescent="0.25">
      <c r="B1897" t="s">
        <v>40</v>
      </c>
      <c r="C1897" s="31" t="s">
        <v>440</v>
      </c>
      <c r="E1897" s="31" t="s">
        <v>124</v>
      </c>
      <c r="F1897" s="31" t="s">
        <v>433</v>
      </c>
      <c r="G1897" s="110">
        <v>3555</v>
      </c>
      <c r="I1897" s="30">
        <v>1519</v>
      </c>
      <c r="J1897" s="110">
        <v>13</v>
      </c>
      <c r="N1897" s="110">
        <v>764</v>
      </c>
      <c r="O1897" s="30">
        <v>642</v>
      </c>
      <c r="P1897" s="121" t="s">
        <v>431</v>
      </c>
      <c r="W1897" s="12"/>
      <c r="X1897"/>
      <c r="AA1897" t="s">
        <v>434</v>
      </c>
    </row>
    <row r="1898" spans="2:27" ht="15" hidden="1" customHeight="1" x14ac:dyDescent="0.25">
      <c r="B1898" t="s">
        <v>40</v>
      </c>
      <c r="C1898" s="31" t="s">
        <v>440</v>
      </c>
      <c r="E1898" s="31" t="s">
        <v>124</v>
      </c>
      <c r="F1898" s="31" t="s">
        <v>435</v>
      </c>
      <c r="G1898" s="110">
        <v>4067</v>
      </c>
      <c r="I1898" s="30">
        <v>1105</v>
      </c>
      <c r="J1898" s="110">
        <v>14</v>
      </c>
      <c r="N1898" s="110">
        <v>708</v>
      </c>
      <c r="O1898" s="30">
        <v>269</v>
      </c>
      <c r="P1898" s="121" t="s">
        <v>431</v>
      </c>
      <c r="W1898" s="12"/>
      <c r="X1898"/>
      <c r="AA1898" t="s">
        <v>434</v>
      </c>
    </row>
    <row r="1899" spans="2:27" ht="15" hidden="1" customHeight="1" x14ac:dyDescent="0.25">
      <c r="B1899" t="s">
        <v>40</v>
      </c>
      <c r="C1899" s="31" t="s">
        <v>440</v>
      </c>
      <c r="E1899" s="31" t="s">
        <v>124</v>
      </c>
      <c r="F1899" s="31" t="s">
        <v>436</v>
      </c>
      <c r="G1899" s="110">
        <v>4265</v>
      </c>
      <c r="I1899" s="30">
        <v>1064</v>
      </c>
      <c r="J1899" s="110">
        <v>13</v>
      </c>
      <c r="N1899" s="110">
        <v>747</v>
      </c>
      <c r="O1899" s="30">
        <v>183</v>
      </c>
      <c r="P1899" s="121" t="s">
        <v>431</v>
      </c>
      <c r="W1899" s="12"/>
      <c r="X1899"/>
      <c r="AA1899" t="s">
        <v>434</v>
      </c>
    </row>
    <row r="1900" spans="2:27" ht="15" hidden="1" customHeight="1" x14ac:dyDescent="0.25">
      <c r="B1900" t="s">
        <v>40</v>
      </c>
      <c r="C1900" s="31" t="s">
        <v>441</v>
      </c>
      <c r="E1900" s="31" t="s">
        <v>124</v>
      </c>
      <c r="F1900" s="31" t="s">
        <v>433</v>
      </c>
      <c r="G1900" s="110">
        <v>4</v>
      </c>
      <c r="I1900" s="30">
        <v>191</v>
      </c>
      <c r="M1900" s="30">
        <v>-4</v>
      </c>
      <c r="N1900" s="110">
        <v>178</v>
      </c>
      <c r="P1900" s="121" t="s">
        <v>431</v>
      </c>
      <c r="W1900" s="12"/>
      <c r="X1900"/>
      <c r="AA1900" t="s">
        <v>434</v>
      </c>
    </row>
    <row r="1901" spans="2:27" ht="15" hidden="1" customHeight="1" x14ac:dyDescent="0.25">
      <c r="B1901" t="s">
        <v>40</v>
      </c>
      <c r="C1901" s="31" t="s">
        <v>441</v>
      </c>
      <c r="E1901" s="31" t="s">
        <v>124</v>
      </c>
      <c r="F1901" s="31" t="s">
        <v>435</v>
      </c>
      <c r="G1901" s="110">
        <v>4</v>
      </c>
      <c r="I1901" s="30">
        <v>198</v>
      </c>
      <c r="M1901" s="30">
        <v>-23</v>
      </c>
      <c r="N1901" s="110">
        <v>183</v>
      </c>
      <c r="O1901" s="30">
        <v>1</v>
      </c>
      <c r="P1901" s="121" t="s">
        <v>431</v>
      </c>
      <c r="W1901" s="12"/>
      <c r="X1901"/>
      <c r="AA1901" t="s">
        <v>434</v>
      </c>
    </row>
    <row r="1902" spans="2:27" ht="15" hidden="1" customHeight="1" x14ac:dyDescent="0.25">
      <c r="B1902" t="s">
        <v>40</v>
      </c>
      <c r="C1902" s="31" t="s">
        <v>441</v>
      </c>
      <c r="E1902" s="31" t="s">
        <v>124</v>
      </c>
      <c r="F1902" s="31" t="s">
        <v>436</v>
      </c>
      <c r="G1902" s="110">
        <v>5</v>
      </c>
      <c r="I1902" s="30">
        <v>185</v>
      </c>
      <c r="M1902" s="30">
        <v>-47</v>
      </c>
      <c r="N1902" s="110">
        <v>171</v>
      </c>
      <c r="O1902" s="30">
        <v>1</v>
      </c>
      <c r="P1902" s="121" t="s">
        <v>431</v>
      </c>
      <c r="W1902" s="12"/>
      <c r="X1902"/>
      <c r="AA1902" t="s">
        <v>434</v>
      </c>
    </row>
    <row r="1903" spans="2:27" ht="15" customHeight="1" x14ac:dyDescent="0.25">
      <c r="B1903" t="s">
        <v>261</v>
      </c>
      <c r="C1903" s="54" t="s">
        <v>442</v>
      </c>
      <c r="E1903" s="31" t="s">
        <v>124</v>
      </c>
      <c r="F1903" s="31" t="s">
        <v>433</v>
      </c>
      <c r="G1903" s="110">
        <v>565</v>
      </c>
      <c r="I1903" s="30">
        <v>56</v>
      </c>
      <c r="M1903" s="30">
        <v>0</v>
      </c>
      <c r="N1903" s="110">
        <v>57</v>
      </c>
      <c r="O1903" s="30">
        <v>0</v>
      </c>
      <c r="P1903" s="121" t="s">
        <v>431</v>
      </c>
      <c r="W1903" s="122">
        <v>6.5000000000000002E-2</v>
      </c>
      <c r="X1903" t="s">
        <v>608</v>
      </c>
      <c r="AA1903" t="s">
        <v>434</v>
      </c>
    </row>
    <row r="1904" spans="2:27" ht="15" customHeight="1" x14ac:dyDescent="0.25">
      <c r="B1904" t="s">
        <v>261</v>
      </c>
      <c r="C1904" s="54" t="s">
        <v>442</v>
      </c>
      <c r="E1904" s="31" t="s">
        <v>124</v>
      </c>
      <c r="F1904" s="31" t="s">
        <v>435</v>
      </c>
      <c r="G1904" s="110">
        <v>555</v>
      </c>
      <c r="I1904" s="30">
        <v>5</v>
      </c>
      <c r="M1904" s="30">
        <v>0</v>
      </c>
      <c r="N1904" s="110">
        <v>11</v>
      </c>
      <c r="O1904" s="30">
        <v>0</v>
      </c>
      <c r="P1904" s="121" t="s">
        <v>431</v>
      </c>
      <c r="W1904" s="122">
        <v>6.5000000000000002E-2</v>
      </c>
      <c r="X1904" t="s">
        <v>608</v>
      </c>
      <c r="AA1904" t="s">
        <v>434</v>
      </c>
    </row>
    <row r="1905" spans="2:27" ht="15" customHeight="1" x14ac:dyDescent="0.25">
      <c r="B1905" t="s">
        <v>261</v>
      </c>
      <c r="C1905" s="54" t="s">
        <v>442</v>
      </c>
      <c r="E1905" s="31" t="s">
        <v>124</v>
      </c>
      <c r="F1905" s="31" t="s">
        <v>436</v>
      </c>
      <c r="G1905" s="110">
        <v>541</v>
      </c>
      <c r="I1905" s="30">
        <v>4</v>
      </c>
      <c r="M1905" s="30">
        <v>0</v>
      </c>
      <c r="N1905" s="110">
        <v>10</v>
      </c>
      <c r="O1905" s="30">
        <v>0</v>
      </c>
      <c r="P1905" s="121" t="s">
        <v>431</v>
      </c>
      <c r="W1905" s="122">
        <v>6.5000000000000002E-2</v>
      </c>
      <c r="X1905" t="s">
        <v>608</v>
      </c>
      <c r="AA1905" t="s">
        <v>434</v>
      </c>
    </row>
    <row r="1906" spans="2:27" ht="15" customHeight="1" x14ac:dyDescent="0.25">
      <c r="B1906" t="s">
        <v>261</v>
      </c>
      <c r="C1906" s="54" t="s">
        <v>443</v>
      </c>
      <c r="E1906" s="31" t="s">
        <v>124</v>
      </c>
      <c r="F1906" s="31" t="s">
        <v>433</v>
      </c>
      <c r="G1906" s="110">
        <v>2689</v>
      </c>
      <c r="I1906" s="30">
        <v>1332</v>
      </c>
      <c r="M1906" s="30">
        <v>-478</v>
      </c>
      <c r="N1906" s="110">
        <v>1241</v>
      </c>
      <c r="O1906" s="30">
        <v>64</v>
      </c>
      <c r="P1906" s="121" t="s">
        <v>431</v>
      </c>
      <c r="W1906" s="122">
        <v>6.5000000000000002E-2</v>
      </c>
      <c r="X1906" t="s">
        <v>608</v>
      </c>
      <c r="AA1906" t="s">
        <v>434</v>
      </c>
    </row>
    <row r="1907" spans="2:27" ht="15" customHeight="1" x14ac:dyDescent="0.25">
      <c r="B1907" t="s">
        <v>261</v>
      </c>
      <c r="C1907" s="54" t="s">
        <v>443</v>
      </c>
      <c r="E1907" s="31" t="s">
        <v>124</v>
      </c>
      <c r="F1907" s="31" t="s">
        <v>435</v>
      </c>
      <c r="G1907" s="110">
        <v>2549</v>
      </c>
      <c r="I1907" s="30">
        <v>1264</v>
      </c>
      <c r="M1907" s="30">
        <v>-121</v>
      </c>
      <c r="N1907" s="110">
        <v>1160</v>
      </c>
      <c r="O1907" s="30">
        <v>78</v>
      </c>
      <c r="P1907" s="121" t="s">
        <v>431</v>
      </c>
      <c r="W1907" s="122">
        <v>6.5000000000000002E-2</v>
      </c>
      <c r="X1907" t="s">
        <v>608</v>
      </c>
      <c r="AA1907" t="s">
        <v>434</v>
      </c>
    </row>
    <row r="1908" spans="2:27" ht="15" customHeight="1" x14ac:dyDescent="0.25">
      <c r="B1908" t="s">
        <v>261</v>
      </c>
      <c r="C1908" s="54" t="s">
        <v>443</v>
      </c>
      <c r="E1908" s="31" t="s">
        <v>124</v>
      </c>
      <c r="F1908" s="31" t="s">
        <v>436</v>
      </c>
      <c r="G1908" s="110">
        <v>2734</v>
      </c>
      <c r="I1908" s="30">
        <v>1293</v>
      </c>
      <c r="M1908" s="30">
        <v>-294</v>
      </c>
      <c r="N1908" s="110">
        <v>1177</v>
      </c>
      <c r="O1908" s="30">
        <v>88</v>
      </c>
      <c r="P1908" s="121" t="s">
        <v>431</v>
      </c>
      <c r="W1908" s="122">
        <v>6.5000000000000002E-2</v>
      </c>
      <c r="X1908" t="s">
        <v>608</v>
      </c>
      <c r="AA1908" t="s">
        <v>434</v>
      </c>
    </row>
    <row r="1909" spans="2:27" ht="15" hidden="1" customHeight="1" x14ac:dyDescent="0.25">
      <c r="B1909" t="s">
        <v>150</v>
      </c>
      <c r="C1909" s="5" t="s">
        <v>266</v>
      </c>
      <c r="E1909" s="31" t="s">
        <v>124</v>
      </c>
      <c r="F1909" s="31" t="s">
        <v>433</v>
      </c>
      <c r="G1909" s="110">
        <v>642</v>
      </c>
      <c r="I1909" s="30">
        <v>381</v>
      </c>
      <c r="J1909" s="110">
        <v>2</v>
      </c>
      <c r="K1909" s="30">
        <v>0</v>
      </c>
      <c r="M1909" s="30">
        <v>-19</v>
      </c>
      <c r="N1909" s="110">
        <v>322</v>
      </c>
      <c r="P1909" s="121" t="s">
        <v>431</v>
      </c>
      <c r="W1909" s="122">
        <v>2.5000000000000001E-2</v>
      </c>
      <c r="X1909" t="s">
        <v>603</v>
      </c>
      <c r="AA1909" t="s">
        <v>434</v>
      </c>
    </row>
    <row r="1910" spans="2:27" ht="15" hidden="1" customHeight="1" x14ac:dyDescent="0.25">
      <c r="B1910" t="s">
        <v>150</v>
      </c>
      <c r="C1910" s="5" t="s">
        <v>266</v>
      </c>
      <c r="E1910" s="31" t="s">
        <v>124</v>
      </c>
      <c r="F1910" s="31" t="s">
        <v>435</v>
      </c>
      <c r="G1910" s="110">
        <v>510</v>
      </c>
      <c r="I1910" s="30">
        <v>305</v>
      </c>
      <c r="J1910" s="110">
        <v>2</v>
      </c>
      <c r="K1910" s="30">
        <v>0</v>
      </c>
      <c r="M1910" s="30">
        <v>-12</v>
      </c>
      <c r="N1910" s="110">
        <v>243</v>
      </c>
      <c r="P1910" s="121" t="s">
        <v>431</v>
      </c>
      <c r="W1910" s="122">
        <v>2.5000000000000001E-2</v>
      </c>
      <c r="X1910" t="s">
        <v>603</v>
      </c>
      <c r="AA1910" t="s">
        <v>434</v>
      </c>
    </row>
    <row r="1911" spans="2:27" ht="15" hidden="1" customHeight="1" x14ac:dyDescent="0.25">
      <c r="B1911" t="s">
        <v>150</v>
      </c>
      <c r="C1911" s="5" t="s">
        <v>266</v>
      </c>
      <c r="E1911" s="31" t="s">
        <v>124</v>
      </c>
      <c r="F1911" s="31" t="s">
        <v>436</v>
      </c>
      <c r="G1911" s="110">
        <v>554</v>
      </c>
      <c r="I1911" s="30">
        <v>270</v>
      </c>
      <c r="J1911" s="110">
        <v>2</v>
      </c>
      <c r="K1911" s="30">
        <v>0</v>
      </c>
      <c r="M1911" s="30">
        <v>-9</v>
      </c>
      <c r="N1911" s="110">
        <v>214</v>
      </c>
      <c r="P1911" s="121" t="s">
        <v>431</v>
      </c>
      <c r="W1911" s="122">
        <v>2.5000000000000001E-2</v>
      </c>
      <c r="X1911" t="s">
        <v>603</v>
      </c>
      <c r="AA1911" t="s">
        <v>434</v>
      </c>
    </row>
    <row r="1912" spans="2:27" s="98" customFormat="1" ht="15" hidden="1" customHeight="1" x14ac:dyDescent="0.25">
      <c r="B1912" t="s">
        <v>169</v>
      </c>
      <c r="C1912" s="97" t="s">
        <v>432</v>
      </c>
      <c r="E1912" s="97" t="s">
        <v>310</v>
      </c>
      <c r="F1912" s="97" t="s">
        <v>433</v>
      </c>
      <c r="G1912" s="110">
        <v>27</v>
      </c>
      <c r="I1912" s="100">
        <v>118</v>
      </c>
      <c r="J1912" s="110">
        <v>3</v>
      </c>
      <c r="K1912" s="30">
        <v>105</v>
      </c>
      <c r="L1912" s="108"/>
      <c r="M1912" s="30">
        <v>0</v>
      </c>
      <c r="N1912" s="110">
        <v>4</v>
      </c>
      <c r="P1912" s="121" t="s">
        <v>431</v>
      </c>
      <c r="Q1912" s="106"/>
      <c r="R1912" s="104"/>
      <c r="S1912" s="104"/>
      <c r="T1912" s="105"/>
      <c r="U1912" s="105"/>
      <c r="V1912" s="99"/>
      <c r="W1912" s="99"/>
      <c r="AA1912" s="98" t="s">
        <v>434</v>
      </c>
    </row>
    <row r="1913" spans="2:27" ht="15" hidden="1" customHeight="1" x14ac:dyDescent="0.25">
      <c r="B1913" t="s">
        <v>169</v>
      </c>
      <c r="C1913" s="31" t="s">
        <v>432</v>
      </c>
      <c r="E1913" s="31" t="s">
        <v>310</v>
      </c>
      <c r="F1913" s="31" t="s">
        <v>435</v>
      </c>
      <c r="G1913" s="110">
        <v>22</v>
      </c>
      <c r="I1913" s="30">
        <v>190</v>
      </c>
      <c r="J1913" s="110">
        <v>4</v>
      </c>
      <c r="K1913" s="30">
        <v>176</v>
      </c>
      <c r="M1913" s="30">
        <v>0</v>
      </c>
      <c r="N1913" s="110">
        <v>5</v>
      </c>
      <c r="P1913" s="121" t="s">
        <v>431</v>
      </c>
      <c r="W1913" s="12"/>
      <c r="X1913"/>
      <c r="AA1913" t="s">
        <v>434</v>
      </c>
    </row>
    <row r="1914" spans="2:27" ht="15" hidden="1" customHeight="1" x14ac:dyDescent="0.25">
      <c r="B1914" t="s">
        <v>169</v>
      </c>
      <c r="C1914" s="31" t="s">
        <v>432</v>
      </c>
      <c r="E1914" s="31" t="s">
        <v>310</v>
      </c>
      <c r="F1914" s="31" t="s">
        <v>436</v>
      </c>
      <c r="G1914" s="110">
        <v>19</v>
      </c>
      <c r="I1914" s="30">
        <v>88</v>
      </c>
      <c r="J1914" s="110">
        <v>2</v>
      </c>
      <c r="K1914" s="30">
        <v>73</v>
      </c>
      <c r="M1914" s="30">
        <v>0</v>
      </c>
      <c r="N1914" s="110">
        <v>10</v>
      </c>
      <c r="P1914" s="121" t="s">
        <v>431</v>
      </c>
      <c r="W1914" s="12"/>
      <c r="X1914"/>
      <c r="AA1914" t="s">
        <v>434</v>
      </c>
    </row>
    <row r="1915" spans="2:27" ht="15" hidden="1" customHeight="1" x14ac:dyDescent="0.25">
      <c r="B1915" t="s">
        <v>40</v>
      </c>
      <c r="C1915" s="31" t="s">
        <v>437</v>
      </c>
      <c r="E1915" s="31" t="s">
        <v>310</v>
      </c>
      <c r="F1915" s="31" t="s">
        <v>433</v>
      </c>
      <c r="G1915" s="110">
        <v>1399</v>
      </c>
      <c r="I1915" s="30">
        <v>-282</v>
      </c>
      <c r="J1915" s="110">
        <v>118</v>
      </c>
      <c r="M1915" s="30">
        <v>-36</v>
      </c>
      <c r="N1915" s="110">
        <v>28</v>
      </c>
      <c r="P1915" s="121" t="s">
        <v>431</v>
      </c>
      <c r="W1915" s="12"/>
      <c r="X1915"/>
      <c r="AA1915" t="s">
        <v>434</v>
      </c>
    </row>
    <row r="1916" spans="2:27" ht="15" hidden="1" customHeight="1" x14ac:dyDescent="0.25">
      <c r="B1916" t="s">
        <v>40</v>
      </c>
      <c r="C1916" s="31" t="s">
        <v>437</v>
      </c>
      <c r="E1916" s="31" t="s">
        <v>310</v>
      </c>
      <c r="F1916" s="31" t="s">
        <v>435</v>
      </c>
      <c r="G1916" s="110">
        <v>1741</v>
      </c>
      <c r="I1916" s="30">
        <v>246</v>
      </c>
      <c r="J1916" s="110">
        <v>145</v>
      </c>
      <c r="M1916" s="30">
        <v>-28</v>
      </c>
      <c r="N1916" s="110">
        <v>101</v>
      </c>
      <c r="P1916" s="121" t="s">
        <v>431</v>
      </c>
      <c r="W1916" s="12"/>
      <c r="X1916"/>
      <c r="AA1916" t="s">
        <v>434</v>
      </c>
    </row>
    <row r="1917" spans="2:27" ht="15" hidden="1" customHeight="1" x14ac:dyDescent="0.25">
      <c r="B1917" t="s">
        <v>40</v>
      </c>
      <c r="C1917" s="31" t="s">
        <v>437</v>
      </c>
      <c r="E1917" s="31" t="s">
        <v>310</v>
      </c>
      <c r="F1917" s="31" t="s">
        <v>436</v>
      </c>
      <c r="G1917" s="110">
        <v>1406</v>
      </c>
      <c r="I1917" s="30">
        <v>-258</v>
      </c>
      <c r="J1917" s="110">
        <v>119</v>
      </c>
      <c r="M1917" s="30">
        <v>-30</v>
      </c>
      <c r="N1917" s="110">
        <v>183</v>
      </c>
      <c r="P1917" s="121" t="s">
        <v>431</v>
      </c>
      <c r="W1917" s="12"/>
      <c r="X1917"/>
      <c r="AA1917" t="s">
        <v>434</v>
      </c>
    </row>
    <row r="1918" spans="2:27" ht="15" hidden="1" customHeight="1" x14ac:dyDescent="0.25">
      <c r="B1918" t="s">
        <v>40</v>
      </c>
      <c r="C1918" s="31" t="s">
        <v>438</v>
      </c>
      <c r="E1918" s="31" t="s">
        <v>310</v>
      </c>
      <c r="F1918" s="31" t="s">
        <v>433</v>
      </c>
      <c r="G1918" s="110">
        <v>927</v>
      </c>
      <c r="I1918" s="30">
        <v>944</v>
      </c>
      <c r="J1918" s="110">
        <v>80</v>
      </c>
      <c r="K1918" s="30">
        <v>1</v>
      </c>
      <c r="M1918" s="30">
        <v>-560</v>
      </c>
      <c r="N1918" s="110">
        <v>924</v>
      </c>
      <c r="P1918" s="121" t="s">
        <v>431</v>
      </c>
      <c r="W1918" s="12"/>
      <c r="X1918"/>
      <c r="AA1918" t="s">
        <v>434</v>
      </c>
    </row>
    <row r="1919" spans="2:27" ht="15" hidden="1" customHeight="1" x14ac:dyDescent="0.25">
      <c r="B1919" t="s">
        <v>40</v>
      </c>
      <c r="C1919" s="31" t="s">
        <v>438</v>
      </c>
      <c r="E1919" s="31" t="s">
        <v>310</v>
      </c>
      <c r="F1919" s="31" t="s">
        <v>435</v>
      </c>
      <c r="G1919" s="110">
        <v>982</v>
      </c>
      <c r="I1919" s="30">
        <v>1013</v>
      </c>
      <c r="J1919" s="110">
        <v>83</v>
      </c>
      <c r="K1919" s="30">
        <v>1</v>
      </c>
      <c r="M1919" s="30">
        <v>-61</v>
      </c>
      <c r="N1919" s="110">
        <v>955</v>
      </c>
      <c r="P1919" s="121" t="s">
        <v>431</v>
      </c>
      <c r="W1919" s="12"/>
      <c r="X1919"/>
      <c r="AA1919" t="s">
        <v>434</v>
      </c>
    </row>
    <row r="1920" spans="2:27" ht="15" hidden="1" customHeight="1" x14ac:dyDescent="0.25">
      <c r="B1920" t="s">
        <v>40</v>
      </c>
      <c r="C1920" s="31" t="s">
        <v>438</v>
      </c>
      <c r="E1920" s="31" t="s">
        <v>310</v>
      </c>
      <c r="F1920" s="31" t="s">
        <v>436</v>
      </c>
      <c r="G1920" s="110">
        <v>774</v>
      </c>
      <c r="I1920" s="30">
        <v>841</v>
      </c>
      <c r="J1920" s="110">
        <v>72</v>
      </c>
      <c r="K1920" s="30">
        <v>1</v>
      </c>
      <c r="M1920" s="30">
        <v>-26</v>
      </c>
      <c r="N1920" s="110">
        <v>806</v>
      </c>
      <c r="P1920" s="121" t="s">
        <v>431</v>
      </c>
      <c r="W1920" s="12"/>
      <c r="X1920"/>
      <c r="AA1920" t="s">
        <v>434</v>
      </c>
    </row>
    <row r="1921" spans="2:27" ht="15" hidden="1" customHeight="1" x14ac:dyDescent="0.25">
      <c r="B1921" t="s">
        <v>40</v>
      </c>
      <c r="C1921" s="31" t="s">
        <v>439</v>
      </c>
      <c r="E1921" s="31" t="s">
        <v>310</v>
      </c>
      <c r="F1921" s="31" t="s">
        <v>433</v>
      </c>
      <c r="G1921" s="110">
        <v>1</v>
      </c>
      <c r="I1921" s="30">
        <v>3</v>
      </c>
      <c r="M1921" s="30">
        <v>0</v>
      </c>
      <c r="N1921" s="110">
        <v>3</v>
      </c>
      <c r="P1921" s="121" t="s">
        <v>431</v>
      </c>
      <c r="W1921" s="12"/>
      <c r="X1921"/>
      <c r="AA1921" t="s">
        <v>434</v>
      </c>
    </row>
    <row r="1922" spans="2:27" ht="15" hidden="1" customHeight="1" x14ac:dyDescent="0.25">
      <c r="B1922" t="s">
        <v>40</v>
      </c>
      <c r="C1922" s="31" t="s">
        <v>439</v>
      </c>
      <c r="E1922" s="31" t="s">
        <v>310</v>
      </c>
      <c r="F1922" s="31" t="s">
        <v>435</v>
      </c>
      <c r="G1922" s="110">
        <v>1</v>
      </c>
      <c r="I1922" s="30">
        <v>3</v>
      </c>
      <c r="M1922" s="30">
        <v>0</v>
      </c>
      <c r="N1922" s="110">
        <v>3</v>
      </c>
      <c r="P1922" s="121" t="s">
        <v>431</v>
      </c>
      <c r="W1922" s="12"/>
      <c r="X1922"/>
      <c r="AA1922" t="s">
        <v>434</v>
      </c>
    </row>
    <row r="1923" spans="2:27" ht="15" hidden="1" customHeight="1" x14ac:dyDescent="0.25">
      <c r="B1923" t="s">
        <v>40</v>
      </c>
      <c r="C1923" s="31" t="s">
        <v>439</v>
      </c>
      <c r="E1923" s="31" t="s">
        <v>310</v>
      </c>
      <c r="F1923" s="31" t="s">
        <v>436</v>
      </c>
      <c r="G1923" s="110">
        <v>1</v>
      </c>
      <c r="I1923" s="30">
        <v>1</v>
      </c>
      <c r="M1923" s="30">
        <v>0</v>
      </c>
      <c r="N1923" s="110">
        <v>1</v>
      </c>
      <c r="P1923" s="121" t="s">
        <v>431</v>
      </c>
      <c r="W1923" s="12"/>
      <c r="X1923"/>
      <c r="AA1923" t="s">
        <v>434</v>
      </c>
    </row>
    <row r="1924" spans="2:27" ht="15" hidden="1" customHeight="1" x14ac:dyDescent="0.25">
      <c r="B1924" t="s">
        <v>40</v>
      </c>
      <c r="C1924" s="31" t="s">
        <v>440</v>
      </c>
      <c r="E1924" s="31" t="s">
        <v>310</v>
      </c>
      <c r="F1924" s="31" t="s">
        <v>433</v>
      </c>
      <c r="G1924" s="110">
        <v>286</v>
      </c>
      <c r="I1924" s="30">
        <v>276</v>
      </c>
      <c r="J1924" s="110">
        <v>23</v>
      </c>
      <c r="M1924" s="30">
        <v>0</v>
      </c>
      <c r="N1924" s="110">
        <v>250</v>
      </c>
      <c r="O1924" s="30">
        <v>2</v>
      </c>
      <c r="P1924" s="121" t="s">
        <v>431</v>
      </c>
      <c r="W1924" s="12"/>
      <c r="X1924"/>
      <c r="AA1924" t="s">
        <v>434</v>
      </c>
    </row>
    <row r="1925" spans="2:27" ht="15" hidden="1" customHeight="1" x14ac:dyDescent="0.25">
      <c r="B1925" t="s">
        <v>40</v>
      </c>
      <c r="C1925" s="31" t="s">
        <v>440</v>
      </c>
      <c r="E1925" s="31" t="s">
        <v>310</v>
      </c>
      <c r="F1925" s="31" t="s">
        <v>435</v>
      </c>
      <c r="G1925" s="110">
        <v>368</v>
      </c>
      <c r="I1925" s="30">
        <v>356</v>
      </c>
      <c r="J1925" s="110">
        <v>30</v>
      </c>
      <c r="M1925" s="30">
        <v>0</v>
      </c>
      <c r="N1925" s="110">
        <v>325</v>
      </c>
      <c r="O1925" s="30">
        <v>1</v>
      </c>
      <c r="P1925" s="121" t="s">
        <v>431</v>
      </c>
      <c r="W1925" s="12"/>
      <c r="X1925"/>
      <c r="AA1925" t="s">
        <v>434</v>
      </c>
    </row>
    <row r="1926" spans="2:27" ht="15" hidden="1" customHeight="1" x14ac:dyDescent="0.25">
      <c r="B1926" t="s">
        <v>40</v>
      </c>
      <c r="C1926" s="31" t="s">
        <v>440</v>
      </c>
      <c r="E1926" s="31" t="s">
        <v>310</v>
      </c>
      <c r="F1926" s="31" t="s">
        <v>436</v>
      </c>
      <c r="G1926" s="110">
        <v>291</v>
      </c>
      <c r="I1926" s="30">
        <v>235</v>
      </c>
      <c r="J1926" s="110">
        <v>23</v>
      </c>
      <c r="M1926" s="30">
        <v>0</v>
      </c>
      <c r="N1926" s="110">
        <v>210</v>
      </c>
      <c r="O1926" s="30">
        <v>2</v>
      </c>
      <c r="P1926" s="121" t="s">
        <v>431</v>
      </c>
      <c r="W1926" s="12"/>
      <c r="X1926"/>
      <c r="AA1926" t="s">
        <v>434</v>
      </c>
    </row>
    <row r="1927" spans="2:27" ht="15" hidden="1" customHeight="1" x14ac:dyDescent="0.25">
      <c r="B1927" t="s">
        <v>40</v>
      </c>
      <c r="C1927" s="31" t="s">
        <v>441</v>
      </c>
      <c r="E1927" s="31" t="s">
        <v>310</v>
      </c>
      <c r="F1927" s="31" t="s">
        <v>433</v>
      </c>
      <c r="G1927" s="110">
        <v>853</v>
      </c>
      <c r="I1927" s="30">
        <v>908</v>
      </c>
      <c r="J1927" s="110">
        <v>72</v>
      </c>
      <c r="M1927" s="30">
        <v>0</v>
      </c>
      <c r="N1927" s="110">
        <v>22</v>
      </c>
      <c r="O1927" s="30">
        <v>860</v>
      </c>
      <c r="P1927" s="121" t="s">
        <v>431</v>
      </c>
      <c r="W1927" s="12"/>
      <c r="X1927"/>
      <c r="AA1927" t="s">
        <v>434</v>
      </c>
    </row>
    <row r="1928" spans="2:27" ht="15" hidden="1" customHeight="1" x14ac:dyDescent="0.25">
      <c r="B1928" t="s">
        <v>40</v>
      </c>
      <c r="C1928" s="31" t="s">
        <v>441</v>
      </c>
      <c r="E1928" s="31" t="s">
        <v>310</v>
      </c>
      <c r="F1928" s="31" t="s">
        <v>435</v>
      </c>
      <c r="G1928" s="110">
        <v>978</v>
      </c>
      <c r="I1928" s="30">
        <v>1031</v>
      </c>
      <c r="J1928" s="110">
        <v>82</v>
      </c>
      <c r="M1928" s="30">
        <v>-45</v>
      </c>
      <c r="N1928" s="110">
        <v>18</v>
      </c>
      <c r="O1928" s="30">
        <v>986</v>
      </c>
      <c r="P1928" s="121" t="s">
        <v>431</v>
      </c>
      <c r="W1928" s="12"/>
      <c r="X1928"/>
      <c r="AA1928" t="s">
        <v>434</v>
      </c>
    </row>
    <row r="1929" spans="2:27" ht="15" hidden="1" customHeight="1" x14ac:dyDescent="0.25">
      <c r="B1929" t="s">
        <v>40</v>
      </c>
      <c r="C1929" s="31" t="s">
        <v>441</v>
      </c>
      <c r="E1929" s="31" t="s">
        <v>310</v>
      </c>
      <c r="F1929" s="31" t="s">
        <v>436</v>
      </c>
      <c r="G1929" s="110">
        <v>904</v>
      </c>
      <c r="I1929" s="30">
        <v>961</v>
      </c>
      <c r="J1929" s="110">
        <v>76</v>
      </c>
      <c r="M1929" s="30">
        <v>-54</v>
      </c>
      <c r="N1929" s="110">
        <v>24</v>
      </c>
      <c r="O1929" s="30">
        <v>914</v>
      </c>
      <c r="P1929" s="121" t="s">
        <v>431</v>
      </c>
      <c r="W1929" s="12"/>
      <c r="X1929"/>
      <c r="AA1929" t="s">
        <v>434</v>
      </c>
    </row>
    <row r="1930" spans="2:27" ht="15" customHeight="1" x14ac:dyDescent="0.25">
      <c r="B1930" t="s">
        <v>261</v>
      </c>
      <c r="C1930" s="54" t="s">
        <v>442</v>
      </c>
      <c r="E1930" s="31" t="s">
        <v>310</v>
      </c>
      <c r="F1930" s="31" t="s">
        <v>433</v>
      </c>
      <c r="G1930" s="110">
        <v>98</v>
      </c>
      <c r="I1930" s="30">
        <v>212</v>
      </c>
      <c r="M1930" s="30">
        <v>-52</v>
      </c>
      <c r="N1930" s="110">
        <v>212</v>
      </c>
      <c r="O1930" s="30">
        <v>1</v>
      </c>
      <c r="P1930" s="121" t="s">
        <v>431</v>
      </c>
      <c r="W1930" s="122">
        <v>6.5000000000000002E-2</v>
      </c>
      <c r="X1930" t="s">
        <v>608</v>
      </c>
      <c r="AA1930" t="s">
        <v>434</v>
      </c>
    </row>
    <row r="1931" spans="2:27" ht="15" customHeight="1" x14ac:dyDescent="0.25">
      <c r="B1931" t="s">
        <v>261</v>
      </c>
      <c r="C1931" s="54" t="s">
        <v>442</v>
      </c>
      <c r="E1931" s="31" t="s">
        <v>310</v>
      </c>
      <c r="F1931" s="31" t="s">
        <v>435</v>
      </c>
      <c r="G1931" s="110">
        <v>103</v>
      </c>
      <c r="I1931" s="30">
        <v>213</v>
      </c>
      <c r="M1931" s="30">
        <v>0</v>
      </c>
      <c r="N1931" s="110">
        <v>213</v>
      </c>
      <c r="O1931" s="30">
        <v>1</v>
      </c>
      <c r="P1931" s="121" t="s">
        <v>431</v>
      </c>
      <c r="W1931" s="122">
        <v>6.5000000000000002E-2</v>
      </c>
      <c r="X1931" t="s">
        <v>608</v>
      </c>
      <c r="AA1931" t="s">
        <v>434</v>
      </c>
    </row>
    <row r="1932" spans="2:27" ht="15" customHeight="1" x14ac:dyDescent="0.25">
      <c r="B1932" t="s">
        <v>261</v>
      </c>
      <c r="C1932" s="54" t="s">
        <v>442</v>
      </c>
      <c r="E1932" s="31" t="s">
        <v>310</v>
      </c>
      <c r="F1932" s="31" t="s">
        <v>436</v>
      </c>
      <c r="G1932" s="110">
        <v>104</v>
      </c>
      <c r="I1932" s="30">
        <v>230</v>
      </c>
      <c r="M1932" s="30">
        <v>0</v>
      </c>
      <c r="N1932" s="110">
        <v>230</v>
      </c>
      <c r="O1932" s="30">
        <v>1</v>
      </c>
      <c r="P1932" s="121" t="s">
        <v>431</v>
      </c>
      <c r="W1932" s="122">
        <v>6.5000000000000002E-2</v>
      </c>
      <c r="X1932" t="s">
        <v>608</v>
      </c>
      <c r="AA1932" t="s">
        <v>434</v>
      </c>
    </row>
    <row r="1933" spans="2:27" ht="15" customHeight="1" x14ac:dyDescent="0.25">
      <c r="B1933" t="s">
        <v>261</v>
      </c>
      <c r="C1933" s="54" t="s">
        <v>443</v>
      </c>
      <c r="E1933" s="31" t="s">
        <v>310</v>
      </c>
      <c r="F1933" s="31" t="s">
        <v>433</v>
      </c>
      <c r="G1933" s="110">
        <v>354</v>
      </c>
      <c r="I1933" s="30">
        <v>315</v>
      </c>
      <c r="M1933" s="30">
        <v>0</v>
      </c>
      <c r="N1933" s="110">
        <v>314</v>
      </c>
      <c r="P1933" s="121" t="s">
        <v>431</v>
      </c>
      <c r="W1933" s="122">
        <v>6.5000000000000002E-2</v>
      </c>
      <c r="X1933" t="s">
        <v>608</v>
      </c>
      <c r="AA1933" t="s">
        <v>434</v>
      </c>
    </row>
    <row r="1934" spans="2:27" ht="15" customHeight="1" x14ac:dyDescent="0.25">
      <c r="B1934" t="s">
        <v>261</v>
      </c>
      <c r="C1934" s="54" t="s">
        <v>443</v>
      </c>
      <c r="E1934" s="31" t="s">
        <v>310</v>
      </c>
      <c r="F1934" s="31" t="s">
        <v>435</v>
      </c>
      <c r="G1934" s="110">
        <v>359</v>
      </c>
      <c r="I1934" s="30">
        <v>320</v>
      </c>
      <c r="M1934" s="30">
        <v>0</v>
      </c>
      <c r="N1934" s="110">
        <v>319</v>
      </c>
      <c r="P1934" s="121" t="s">
        <v>431</v>
      </c>
      <c r="W1934" s="122">
        <v>6.5000000000000002E-2</v>
      </c>
      <c r="X1934" t="s">
        <v>608</v>
      </c>
      <c r="AA1934" t="s">
        <v>434</v>
      </c>
    </row>
    <row r="1935" spans="2:27" ht="15" customHeight="1" x14ac:dyDescent="0.25">
      <c r="B1935" t="s">
        <v>261</v>
      </c>
      <c r="C1935" s="54" t="s">
        <v>443</v>
      </c>
      <c r="E1935" s="31" t="s">
        <v>310</v>
      </c>
      <c r="F1935" s="31" t="s">
        <v>436</v>
      </c>
      <c r="G1935" s="110">
        <v>369</v>
      </c>
      <c r="I1935" s="30">
        <v>338</v>
      </c>
      <c r="M1935" s="30">
        <v>0</v>
      </c>
      <c r="N1935" s="110">
        <v>337</v>
      </c>
      <c r="P1935" s="121" t="s">
        <v>431</v>
      </c>
      <c r="W1935" s="122">
        <v>6.5000000000000002E-2</v>
      </c>
      <c r="X1935" t="s">
        <v>608</v>
      </c>
      <c r="AA1935" t="s">
        <v>434</v>
      </c>
    </row>
    <row r="1936" spans="2:27" ht="15" hidden="1" customHeight="1" x14ac:dyDescent="0.25">
      <c r="B1936" t="s">
        <v>150</v>
      </c>
      <c r="C1936" s="5" t="s">
        <v>266</v>
      </c>
      <c r="E1936" s="31" t="s">
        <v>310</v>
      </c>
      <c r="F1936" s="31" t="s">
        <v>433</v>
      </c>
      <c r="G1936" s="110">
        <v>146</v>
      </c>
      <c r="I1936" s="30">
        <v>135</v>
      </c>
      <c r="J1936" s="110">
        <v>3</v>
      </c>
      <c r="L1936" s="110">
        <v>0</v>
      </c>
      <c r="M1936" s="30">
        <v>0</v>
      </c>
      <c r="N1936" s="110">
        <v>112</v>
      </c>
      <c r="P1936" s="121" t="s">
        <v>431</v>
      </c>
      <c r="W1936" s="122">
        <v>2.5000000000000001E-2</v>
      </c>
      <c r="X1936" t="s">
        <v>603</v>
      </c>
      <c r="AA1936" t="s">
        <v>434</v>
      </c>
    </row>
    <row r="1937" spans="2:27" ht="15" hidden="1" customHeight="1" x14ac:dyDescent="0.25">
      <c r="B1937" t="s">
        <v>150</v>
      </c>
      <c r="C1937" s="5" t="s">
        <v>266</v>
      </c>
      <c r="E1937" s="31" t="s">
        <v>310</v>
      </c>
      <c r="F1937" s="31" t="s">
        <v>435</v>
      </c>
      <c r="G1937" s="110">
        <v>142</v>
      </c>
      <c r="I1937" s="30">
        <v>129</v>
      </c>
      <c r="J1937" s="110">
        <v>3</v>
      </c>
      <c r="M1937" s="30">
        <v>-4</v>
      </c>
      <c r="N1937" s="110">
        <v>111</v>
      </c>
      <c r="P1937" s="121" t="s">
        <v>431</v>
      </c>
      <c r="W1937" s="122">
        <v>2.5000000000000001E-2</v>
      </c>
      <c r="X1937" t="s">
        <v>603</v>
      </c>
      <c r="AA1937" t="s">
        <v>434</v>
      </c>
    </row>
    <row r="1938" spans="2:27" ht="15" hidden="1" customHeight="1" x14ac:dyDescent="0.25">
      <c r="B1938" t="s">
        <v>150</v>
      </c>
      <c r="C1938" s="5" t="s">
        <v>266</v>
      </c>
      <c r="E1938" s="31" t="s">
        <v>310</v>
      </c>
      <c r="F1938" s="31" t="s">
        <v>436</v>
      </c>
      <c r="G1938" s="110">
        <v>150</v>
      </c>
      <c r="I1938" s="30">
        <v>144</v>
      </c>
      <c r="J1938" s="110">
        <v>3</v>
      </c>
      <c r="M1938" s="30">
        <v>-9</v>
      </c>
      <c r="N1938" s="110">
        <v>122</v>
      </c>
      <c r="P1938" s="121" t="s">
        <v>431</v>
      </c>
      <c r="W1938" s="122">
        <v>2.5000000000000001E-2</v>
      </c>
      <c r="X1938" t="s">
        <v>603</v>
      </c>
      <c r="AA1938" t="s">
        <v>434</v>
      </c>
    </row>
    <row r="1939" spans="2:27" s="98" customFormat="1" ht="15" hidden="1" customHeight="1" x14ac:dyDescent="0.25">
      <c r="B1939" t="s">
        <v>169</v>
      </c>
      <c r="C1939" s="97" t="s">
        <v>432</v>
      </c>
      <c r="E1939" s="97" t="s">
        <v>164</v>
      </c>
      <c r="F1939" s="97" t="s">
        <v>433</v>
      </c>
      <c r="G1939" s="110">
        <v>239</v>
      </c>
      <c r="I1939" s="100">
        <v>253</v>
      </c>
      <c r="J1939" s="110">
        <v>24</v>
      </c>
      <c r="K1939" s="30">
        <v>220</v>
      </c>
      <c r="L1939" s="110">
        <v>0</v>
      </c>
      <c r="M1939" s="30">
        <v>0</v>
      </c>
      <c r="N1939" s="110">
        <v>3</v>
      </c>
      <c r="P1939" s="121" t="s">
        <v>431</v>
      </c>
      <c r="Q1939" s="106"/>
      <c r="R1939" s="104"/>
      <c r="S1939" s="104"/>
      <c r="T1939" s="105"/>
      <c r="U1939" s="105"/>
      <c r="V1939" s="99"/>
      <c r="W1939" s="99"/>
      <c r="AA1939" s="98" t="s">
        <v>434</v>
      </c>
    </row>
    <row r="1940" spans="2:27" ht="15" hidden="1" customHeight="1" x14ac:dyDescent="0.25">
      <c r="B1940" t="s">
        <v>169</v>
      </c>
      <c r="C1940" s="31" t="s">
        <v>432</v>
      </c>
      <c r="E1940" s="31" t="s">
        <v>164</v>
      </c>
      <c r="F1940" s="31" t="s">
        <v>435</v>
      </c>
      <c r="G1940" s="110">
        <v>263</v>
      </c>
      <c r="I1940" s="30">
        <v>256</v>
      </c>
      <c r="J1940" s="110">
        <v>26</v>
      </c>
      <c r="K1940" s="30">
        <v>229</v>
      </c>
      <c r="L1940" s="110">
        <v>0</v>
      </c>
      <c r="M1940" s="30">
        <v>-5</v>
      </c>
      <c r="N1940" s="110">
        <v>1</v>
      </c>
      <c r="P1940" s="121" t="s">
        <v>431</v>
      </c>
      <c r="W1940" s="12"/>
      <c r="X1940"/>
      <c r="AA1940" t="s">
        <v>434</v>
      </c>
    </row>
    <row r="1941" spans="2:27" ht="15" hidden="1" customHeight="1" x14ac:dyDescent="0.25">
      <c r="B1941" t="s">
        <v>169</v>
      </c>
      <c r="C1941" s="31" t="s">
        <v>432</v>
      </c>
      <c r="E1941" s="31" t="s">
        <v>164</v>
      </c>
      <c r="F1941" s="31" t="s">
        <v>436</v>
      </c>
      <c r="G1941" s="110">
        <v>195</v>
      </c>
      <c r="I1941" s="30">
        <v>210</v>
      </c>
      <c r="J1941" s="110">
        <v>19</v>
      </c>
      <c r="K1941" s="30">
        <v>164</v>
      </c>
      <c r="L1941" s="110">
        <v>0</v>
      </c>
      <c r="M1941" s="30">
        <v>-9</v>
      </c>
      <c r="N1941" s="110">
        <v>30</v>
      </c>
      <c r="P1941" s="121" t="s">
        <v>431</v>
      </c>
      <c r="W1941" s="12"/>
      <c r="X1941"/>
      <c r="AA1941" t="s">
        <v>434</v>
      </c>
    </row>
    <row r="1942" spans="2:27" ht="15" hidden="1" customHeight="1" x14ac:dyDescent="0.25">
      <c r="B1942" t="s">
        <v>40</v>
      </c>
      <c r="C1942" s="31" t="s">
        <v>437</v>
      </c>
      <c r="E1942" s="31" t="s">
        <v>164</v>
      </c>
      <c r="F1942" s="31" t="s">
        <v>433</v>
      </c>
      <c r="G1942" s="110">
        <v>494</v>
      </c>
      <c r="I1942" s="30">
        <v>774</v>
      </c>
      <c r="J1942" s="110">
        <v>16</v>
      </c>
      <c r="M1942" s="30">
        <v>0</v>
      </c>
      <c r="N1942" s="110">
        <v>759</v>
      </c>
      <c r="P1942" s="121" t="s">
        <v>431</v>
      </c>
      <c r="W1942" s="12"/>
      <c r="X1942"/>
      <c r="AA1942" t="s">
        <v>434</v>
      </c>
    </row>
    <row r="1943" spans="2:27" ht="15" hidden="1" customHeight="1" x14ac:dyDescent="0.25">
      <c r="B1943" t="s">
        <v>40</v>
      </c>
      <c r="C1943" s="31" t="s">
        <v>437</v>
      </c>
      <c r="E1943" s="31" t="s">
        <v>164</v>
      </c>
      <c r="F1943" s="31" t="s">
        <v>435</v>
      </c>
      <c r="G1943" s="110">
        <v>500</v>
      </c>
      <c r="I1943" s="30">
        <v>770</v>
      </c>
      <c r="J1943" s="110">
        <v>17</v>
      </c>
      <c r="M1943" s="30">
        <v>0</v>
      </c>
      <c r="N1943" s="110">
        <v>754</v>
      </c>
      <c r="P1943" s="121" t="s">
        <v>431</v>
      </c>
      <c r="W1943" s="12"/>
      <c r="X1943"/>
      <c r="AA1943" t="s">
        <v>434</v>
      </c>
    </row>
    <row r="1944" spans="2:27" ht="15" hidden="1" customHeight="1" x14ac:dyDescent="0.25">
      <c r="B1944" t="s">
        <v>40</v>
      </c>
      <c r="C1944" s="31" t="s">
        <v>437</v>
      </c>
      <c r="E1944" s="31" t="s">
        <v>164</v>
      </c>
      <c r="F1944" s="31" t="s">
        <v>436</v>
      </c>
      <c r="G1944" s="110">
        <v>299</v>
      </c>
      <c r="I1944" s="30">
        <v>567</v>
      </c>
      <c r="J1944" s="110">
        <v>11</v>
      </c>
      <c r="M1944" s="30">
        <v>0</v>
      </c>
      <c r="N1944" s="110">
        <v>556</v>
      </c>
      <c r="P1944" s="121" t="s">
        <v>431</v>
      </c>
      <c r="W1944" s="12"/>
      <c r="X1944"/>
      <c r="AA1944" t="s">
        <v>434</v>
      </c>
    </row>
    <row r="1945" spans="2:27" ht="15" hidden="1" customHeight="1" x14ac:dyDescent="0.25">
      <c r="B1945" t="s">
        <v>40</v>
      </c>
      <c r="C1945" s="31" t="s">
        <v>438</v>
      </c>
      <c r="E1945" s="31" t="s">
        <v>164</v>
      </c>
      <c r="F1945" s="31" t="s">
        <v>433</v>
      </c>
      <c r="G1945" s="110">
        <v>1572</v>
      </c>
      <c r="I1945" s="30">
        <v>2079</v>
      </c>
      <c r="J1945" s="110">
        <v>96</v>
      </c>
      <c r="K1945" s="30">
        <v>102</v>
      </c>
      <c r="M1945" s="30">
        <v>0</v>
      </c>
      <c r="N1945" s="110">
        <v>1888</v>
      </c>
      <c r="P1945" s="121" t="s">
        <v>431</v>
      </c>
      <c r="W1945" s="12"/>
      <c r="X1945"/>
      <c r="AA1945" t="s">
        <v>434</v>
      </c>
    </row>
    <row r="1946" spans="2:27" ht="15" hidden="1" customHeight="1" x14ac:dyDescent="0.25">
      <c r="B1946" t="s">
        <v>40</v>
      </c>
      <c r="C1946" s="31" t="s">
        <v>438</v>
      </c>
      <c r="E1946" s="31" t="s">
        <v>164</v>
      </c>
      <c r="F1946" s="31" t="s">
        <v>435</v>
      </c>
      <c r="G1946" s="110">
        <v>1602</v>
      </c>
      <c r="I1946" s="30">
        <v>2165</v>
      </c>
      <c r="J1946" s="110">
        <v>98</v>
      </c>
      <c r="K1946" s="30">
        <v>115</v>
      </c>
      <c r="M1946" s="30">
        <v>0</v>
      </c>
      <c r="N1946" s="110">
        <v>1957</v>
      </c>
      <c r="P1946" s="121" t="s">
        <v>431</v>
      </c>
      <c r="W1946" s="12"/>
      <c r="X1946"/>
      <c r="AA1946" t="s">
        <v>434</v>
      </c>
    </row>
    <row r="1947" spans="2:27" ht="15" hidden="1" customHeight="1" x14ac:dyDescent="0.25">
      <c r="B1947" t="s">
        <v>40</v>
      </c>
      <c r="C1947" s="31" t="s">
        <v>438</v>
      </c>
      <c r="E1947" s="31" t="s">
        <v>164</v>
      </c>
      <c r="F1947" s="31" t="s">
        <v>436</v>
      </c>
      <c r="G1947" s="110">
        <v>992</v>
      </c>
      <c r="I1947" s="30">
        <v>1913</v>
      </c>
      <c r="J1947" s="110">
        <v>63</v>
      </c>
      <c r="K1947" s="30">
        <v>65</v>
      </c>
      <c r="M1947" s="30">
        <v>0</v>
      </c>
      <c r="N1947" s="110">
        <v>1793</v>
      </c>
      <c r="P1947" s="121" t="s">
        <v>431</v>
      </c>
      <c r="W1947" s="12"/>
      <c r="X1947"/>
      <c r="AA1947" t="s">
        <v>434</v>
      </c>
    </row>
    <row r="1948" spans="2:27" ht="15" hidden="1" customHeight="1" x14ac:dyDescent="0.25">
      <c r="B1948" t="s">
        <v>40</v>
      </c>
      <c r="C1948" s="31" t="s">
        <v>439</v>
      </c>
      <c r="E1948" s="31" t="s">
        <v>164</v>
      </c>
      <c r="F1948" s="31" t="s">
        <v>433</v>
      </c>
      <c r="G1948" s="110">
        <v>0</v>
      </c>
      <c r="I1948" s="30">
        <v>1</v>
      </c>
      <c r="N1948" s="110">
        <v>1</v>
      </c>
      <c r="P1948" s="121" t="s">
        <v>431</v>
      </c>
      <c r="W1948" s="12"/>
      <c r="X1948"/>
      <c r="AA1948" t="s">
        <v>434</v>
      </c>
    </row>
    <row r="1949" spans="2:27" ht="15" hidden="1" customHeight="1" x14ac:dyDescent="0.25">
      <c r="B1949" t="s">
        <v>40</v>
      </c>
      <c r="C1949" s="31" t="s">
        <v>439</v>
      </c>
      <c r="E1949" s="31" t="s">
        <v>164</v>
      </c>
      <c r="F1949" s="31" t="s">
        <v>435</v>
      </c>
      <c r="G1949" s="110">
        <v>0</v>
      </c>
      <c r="I1949" s="30">
        <v>1</v>
      </c>
      <c r="N1949" s="110">
        <v>1</v>
      </c>
      <c r="P1949" s="121" t="s">
        <v>431</v>
      </c>
      <c r="W1949" s="12"/>
      <c r="X1949"/>
      <c r="AA1949" t="s">
        <v>434</v>
      </c>
    </row>
    <row r="1950" spans="2:27" ht="15" hidden="1" customHeight="1" x14ac:dyDescent="0.25">
      <c r="B1950" t="s">
        <v>40</v>
      </c>
      <c r="C1950" s="31" t="s">
        <v>439</v>
      </c>
      <c r="E1950" s="31" t="s">
        <v>164</v>
      </c>
      <c r="F1950" s="31" t="s">
        <v>436</v>
      </c>
      <c r="G1950" s="110">
        <v>0</v>
      </c>
      <c r="I1950" s="30">
        <v>0</v>
      </c>
      <c r="N1950" s="110">
        <v>1</v>
      </c>
      <c r="P1950" s="121" t="s">
        <v>431</v>
      </c>
      <c r="W1950" s="12"/>
      <c r="X1950"/>
      <c r="AA1950" t="s">
        <v>434</v>
      </c>
    </row>
    <row r="1951" spans="2:27" ht="15" hidden="1" customHeight="1" x14ac:dyDescent="0.25">
      <c r="B1951" t="s">
        <v>40</v>
      </c>
      <c r="C1951" s="31" t="s">
        <v>440</v>
      </c>
      <c r="E1951" s="31" t="s">
        <v>164</v>
      </c>
      <c r="F1951" s="31" t="s">
        <v>433</v>
      </c>
      <c r="G1951" s="110">
        <v>537</v>
      </c>
      <c r="I1951" s="30">
        <v>654</v>
      </c>
      <c r="J1951" s="110">
        <v>2</v>
      </c>
      <c r="K1951" s="30">
        <v>64</v>
      </c>
      <c r="M1951" s="30">
        <v>0</v>
      </c>
      <c r="N1951" s="110">
        <v>583</v>
      </c>
      <c r="O1951" s="30">
        <v>4</v>
      </c>
      <c r="P1951" s="121" t="s">
        <v>431</v>
      </c>
      <c r="W1951" s="12"/>
      <c r="X1951"/>
      <c r="AA1951" t="s">
        <v>434</v>
      </c>
    </row>
    <row r="1952" spans="2:27" ht="15" hidden="1" customHeight="1" x14ac:dyDescent="0.25">
      <c r="B1952" t="s">
        <v>40</v>
      </c>
      <c r="C1952" s="31" t="s">
        <v>440</v>
      </c>
      <c r="E1952" s="31" t="s">
        <v>164</v>
      </c>
      <c r="F1952" s="31" t="s">
        <v>435</v>
      </c>
      <c r="G1952" s="110">
        <v>594</v>
      </c>
      <c r="I1952" s="30">
        <v>631</v>
      </c>
      <c r="J1952" s="110">
        <v>3</v>
      </c>
      <c r="K1952" s="30">
        <v>61</v>
      </c>
      <c r="M1952" s="30">
        <v>0</v>
      </c>
      <c r="N1952" s="110">
        <v>563</v>
      </c>
      <c r="O1952" s="30">
        <v>5</v>
      </c>
      <c r="P1952" s="121" t="s">
        <v>431</v>
      </c>
      <c r="W1952" s="12"/>
      <c r="X1952"/>
      <c r="AA1952" t="s">
        <v>434</v>
      </c>
    </row>
    <row r="1953" spans="2:27" ht="15" hidden="1" customHeight="1" x14ac:dyDescent="0.25">
      <c r="B1953" t="s">
        <v>40</v>
      </c>
      <c r="C1953" s="31" t="s">
        <v>440</v>
      </c>
      <c r="E1953" s="31" t="s">
        <v>164</v>
      </c>
      <c r="F1953" s="31" t="s">
        <v>436</v>
      </c>
      <c r="G1953" s="110">
        <v>543</v>
      </c>
      <c r="I1953" s="30">
        <v>632</v>
      </c>
      <c r="J1953" s="110">
        <v>3</v>
      </c>
      <c r="K1953" s="30">
        <v>61</v>
      </c>
      <c r="M1953" s="30">
        <v>0</v>
      </c>
      <c r="N1953" s="110">
        <v>561</v>
      </c>
      <c r="O1953" s="30">
        <v>8</v>
      </c>
      <c r="P1953" s="121" t="s">
        <v>431</v>
      </c>
      <c r="W1953" s="12"/>
      <c r="X1953"/>
      <c r="AA1953" t="s">
        <v>434</v>
      </c>
    </row>
    <row r="1954" spans="2:27" ht="15" hidden="1" customHeight="1" x14ac:dyDescent="0.25">
      <c r="B1954" t="s">
        <v>40</v>
      </c>
      <c r="C1954" s="31" t="s">
        <v>441</v>
      </c>
      <c r="E1954" s="31" t="s">
        <v>164</v>
      </c>
      <c r="F1954" s="31" t="s">
        <v>433</v>
      </c>
      <c r="G1954" s="110">
        <v>933</v>
      </c>
      <c r="I1954" s="30">
        <v>990</v>
      </c>
      <c r="J1954" s="110">
        <v>28</v>
      </c>
      <c r="M1954" s="30">
        <v>0</v>
      </c>
      <c r="N1954" s="110">
        <v>415</v>
      </c>
      <c r="O1954" s="30">
        <v>547</v>
      </c>
      <c r="P1954" s="121" t="s">
        <v>431</v>
      </c>
      <c r="W1954" s="12"/>
      <c r="X1954"/>
      <c r="AA1954" t="s">
        <v>434</v>
      </c>
    </row>
    <row r="1955" spans="2:27" ht="15" hidden="1" customHeight="1" x14ac:dyDescent="0.25">
      <c r="B1955" t="s">
        <v>40</v>
      </c>
      <c r="C1955" s="31" t="s">
        <v>441</v>
      </c>
      <c r="E1955" s="31" t="s">
        <v>164</v>
      </c>
      <c r="F1955" s="31" t="s">
        <v>435</v>
      </c>
      <c r="G1955" s="110">
        <v>1005</v>
      </c>
      <c r="I1955" s="30">
        <v>1072</v>
      </c>
      <c r="J1955" s="110">
        <v>30</v>
      </c>
      <c r="M1955" s="30">
        <v>-5</v>
      </c>
      <c r="N1955" s="110">
        <v>281</v>
      </c>
      <c r="O1955" s="30">
        <v>761</v>
      </c>
      <c r="P1955" s="121" t="s">
        <v>431</v>
      </c>
      <c r="W1955" s="12"/>
      <c r="X1955"/>
      <c r="AA1955" t="s">
        <v>434</v>
      </c>
    </row>
    <row r="1956" spans="2:27" ht="15" hidden="1" customHeight="1" x14ac:dyDescent="0.25">
      <c r="B1956" t="s">
        <v>40</v>
      </c>
      <c r="C1956" s="31" t="s">
        <v>441</v>
      </c>
      <c r="E1956" s="31" t="s">
        <v>164</v>
      </c>
      <c r="F1956" s="31" t="s">
        <v>436</v>
      </c>
      <c r="G1956" s="110">
        <v>805</v>
      </c>
      <c r="I1956" s="30">
        <v>875</v>
      </c>
      <c r="J1956" s="110">
        <v>25</v>
      </c>
      <c r="M1956" s="30">
        <v>-9</v>
      </c>
      <c r="N1956" s="110">
        <v>191</v>
      </c>
      <c r="O1956" s="30">
        <v>660</v>
      </c>
      <c r="P1956" s="121" t="s">
        <v>431</v>
      </c>
      <c r="W1956" s="12"/>
      <c r="X1956"/>
      <c r="AA1956" t="s">
        <v>434</v>
      </c>
    </row>
    <row r="1957" spans="2:27" ht="15" customHeight="1" x14ac:dyDescent="0.25">
      <c r="B1957" t="s">
        <v>261</v>
      </c>
      <c r="C1957" s="54" t="s">
        <v>442</v>
      </c>
      <c r="E1957" s="31" t="s">
        <v>164</v>
      </c>
      <c r="F1957" s="31" t="s">
        <v>433</v>
      </c>
      <c r="G1957" s="110">
        <v>87</v>
      </c>
      <c r="I1957" s="30">
        <v>109</v>
      </c>
      <c r="J1957" s="110">
        <v>8</v>
      </c>
      <c r="M1957" s="30">
        <v>0</v>
      </c>
      <c r="N1957" s="110">
        <v>101</v>
      </c>
      <c r="O1957" s="30">
        <v>0</v>
      </c>
      <c r="P1957" s="121" t="s">
        <v>431</v>
      </c>
      <c r="W1957" s="122">
        <v>6.5000000000000002E-2</v>
      </c>
      <c r="X1957" t="s">
        <v>608</v>
      </c>
      <c r="AA1957" t="s">
        <v>434</v>
      </c>
    </row>
    <row r="1958" spans="2:27" ht="15" customHeight="1" x14ac:dyDescent="0.25">
      <c r="B1958" t="s">
        <v>261</v>
      </c>
      <c r="C1958" s="54" t="s">
        <v>442</v>
      </c>
      <c r="E1958" s="31" t="s">
        <v>164</v>
      </c>
      <c r="F1958" s="31" t="s">
        <v>435</v>
      </c>
      <c r="G1958" s="110">
        <v>83</v>
      </c>
      <c r="I1958" s="30">
        <v>106</v>
      </c>
      <c r="J1958" s="110">
        <v>7</v>
      </c>
      <c r="M1958" s="30">
        <v>0</v>
      </c>
      <c r="N1958" s="110">
        <v>99</v>
      </c>
      <c r="O1958" s="30">
        <v>0</v>
      </c>
      <c r="P1958" s="121" t="s">
        <v>431</v>
      </c>
      <c r="W1958" s="122">
        <v>6.5000000000000002E-2</v>
      </c>
      <c r="X1958" t="s">
        <v>608</v>
      </c>
      <c r="AA1958" t="s">
        <v>434</v>
      </c>
    </row>
    <row r="1959" spans="2:27" ht="15" customHeight="1" x14ac:dyDescent="0.25">
      <c r="B1959" t="s">
        <v>261</v>
      </c>
      <c r="C1959" s="54" t="s">
        <v>442</v>
      </c>
      <c r="E1959" s="31" t="s">
        <v>164</v>
      </c>
      <c r="F1959" s="31" t="s">
        <v>436</v>
      </c>
      <c r="G1959" s="110">
        <v>83</v>
      </c>
      <c r="I1959" s="30">
        <v>97</v>
      </c>
      <c r="J1959" s="110">
        <v>7</v>
      </c>
      <c r="M1959" s="30">
        <v>0</v>
      </c>
      <c r="N1959" s="110">
        <v>90</v>
      </c>
      <c r="O1959" s="30">
        <v>0</v>
      </c>
      <c r="P1959" s="121" t="s">
        <v>431</v>
      </c>
      <c r="W1959" s="122">
        <v>6.5000000000000002E-2</v>
      </c>
      <c r="X1959" t="s">
        <v>608</v>
      </c>
      <c r="AA1959" t="s">
        <v>434</v>
      </c>
    </row>
    <row r="1960" spans="2:27" ht="15" customHeight="1" x14ac:dyDescent="0.25">
      <c r="B1960" t="s">
        <v>261</v>
      </c>
      <c r="C1960" s="54" t="s">
        <v>443</v>
      </c>
      <c r="E1960" s="31" t="s">
        <v>164</v>
      </c>
      <c r="F1960" s="31" t="s">
        <v>433</v>
      </c>
      <c r="G1960" s="110">
        <v>487</v>
      </c>
      <c r="I1960" s="30">
        <v>490</v>
      </c>
      <c r="M1960" s="30">
        <v>-8</v>
      </c>
      <c r="N1960" s="110">
        <v>486</v>
      </c>
      <c r="O1960" s="30">
        <v>4</v>
      </c>
      <c r="P1960" s="121" t="s">
        <v>431</v>
      </c>
      <c r="W1960" s="122">
        <v>6.5000000000000002E-2</v>
      </c>
      <c r="X1960" t="s">
        <v>608</v>
      </c>
      <c r="AA1960" t="s">
        <v>434</v>
      </c>
    </row>
    <row r="1961" spans="2:27" ht="15" customHeight="1" x14ac:dyDescent="0.25">
      <c r="B1961" t="s">
        <v>261</v>
      </c>
      <c r="C1961" s="54" t="s">
        <v>443</v>
      </c>
      <c r="E1961" s="31" t="s">
        <v>164</v>
      </c>
      <c r="F1961" s="31" t="s">
        <v>435</v>
      </c>
      <c r="G1961" s="110">
        <v>452</v>
      </c>
      <c r="I1961" s="30">
        <v>433</v>
      </c>
      <c r="M1961" s="30">
        <v>-5</v>
      </c>
      <c r="N1961" s="110">
        <v>430</v>
      </c>
      <c r="O1961" s="30">
        <v>4</v>
      </c>
      <c r="P1961" s="121" t="s">
        <v>431</v>
      </c>
      <c r="W1961" s="122">
        <v>6.5000000000000002E-2</v>
      </c>
      <c r="X1961" t="s">
        <v>608</v>
      </c>
      <c r="AA1961" t="s">
        <v>434</v>
      </c>
    </row>
    <row r="1962" spans="2:27" ht="15" customHeight="1" x14ac:dyDescent="0.25">
      <c r="B1962" t="s">
        <v>261</v>
      </c>
      <c r="C1962" s="54" t="s">
        <v>443</v>
      </c>
      <c r="E1962" s="31" t="s">
        <v>164</v>
      </c>
      <c r="F1962" s="31" t="s">
        <v>436</v>
      </c>
      <c r="G1962" s="110">
        <v>475</v>
      </c>
      <c r="I1962" s="30">
        <v>429</v>
      </c>
      <c r="M1962" s="30">
        <v>-7</v>
      </c>
      <c r="N1962" s="110">
        <v>425</v>
      </c>
      <c r="O1962" s="30">
        <v>4</v>
      </c>
      <c r="P1962" s="121" t="s">
        <v>431</v>
      </c>
      <c r="W1962" s="122">
        <v>6.5000000000000002E-2</v>
      </c>
      <c r="X1962" t="s">
        <v>608</v>
      </c>
      <c r="AA1962" t="s">
        <v>434</v>
      </c>
    </row>
    <row r="1963" spans="2:27" ht="15" hidden="1" customHeight="1" x14ac:dyDescent="0.25">
      <c r="B1963" t="s">
        <v>150</v>
      </c>
      <c r="C1963" s="5" t="s">
        <v>266</v>
      </c>
      <c r="E1963" s="31" t="s">
        <v>164</v>
      </c>
      <c r="F1963" s="31" t="s">
        <v>433</v>
      </c>
      <c r="G1963" s="110">
        <v>261</v>
      </c>
      <c r="I1963" s="30">
        <v>268</v>
      </c>
      <c r="J1963" s="110">
        <v>8</v>
      </c>
      <c r="L1963" s="110">
        <v>0</v>
      </c>
      <c r="M1963" s="30">
        <v>0</v>
      </c>
      <c r="N1963" s="110">
        <v>250</v>
      </c>
      <c r="P1963" s="121" t="s">
        <v>431</v>
      </c>
      <c r="W1963" s="122">
        <v>2.5000000000000001E-2</v>
      </c>
      <c r="X1963" t="s">
        <v>603</v>
      </c>
      <c r="AA1963" t="s">
        <v>434</v>
      </c>
    </row>
    <row r="1964" spans="2:27" ht="15" hidden="1" customHeight="1" x14ac:dyDescent="0.25">
      <c r="B1964" t="s">
        <v>150</v>
      </c>
      <c r="C1964" s="5" t="s">
        <v>266</v>
      </c>
      <c r="E1964" s="31" t="s">
        <v>164</v>
      </c>
      <c r="F1964" s="31" t="s">
        <v>435</v>
      </c>
      <c r="G1964" s="110">
        <v>272</v>
      </c>
      <c r="I1964" s="30">
        <v>281</v>
      </c>
      <c r="J1964" s="110">
        <v>9</v>
      </c>
      <c r="L1964" s="110">
        <v>1</v>
      </c>
      <c r="M1964" s="30">
        <v>0</v>
      </c>
      <c r="N1964" s="110">
        <v>262</v>
      </c>
      <c r="P1964" s="121" t="s">
        <v>431</v>
      </c>
      <c r="W1964" s="122">
        <v>2.5000000000000001E-2</v>
      </c>
      <c r="X1964" t="s">
        <v>603</v>
      </c>
      <c r="AA1964" t="s">
        <v>434</v>
      </c>
    </row>
    <row r="1965" spans="2:27" ht="15" hidden="1" customHeight="1" x14ac:dyDescent="0.25">
      <c r="B1965" t="s">
        <v>150</v>
      </c>
      <c r="C1965" s="5" t="s">
        <v>266</v>
      </c>
      <c r="E1965" s="31" t="s">
        <v>164</v>
      </c>
      <c r="F1965" s="31" t="s">
        <v>436</v>
      </c>
      <c r="G1965" s="110">
        <v>277</v>
      </c>
      <c r="I1965" s="30">
        <v>276</v>
      </c>
      <c r="J1965" s="110">
        <v>9</v>
      </c>
      <c r="L1965" s="110">
        <v>1</v>
      </c>
      <c r="M1965" s="30">
        <v>-2</v>
      </c>
      <c r="N1965" s="110">
        <v>256</v>
      </c>
      <c r="P1965" s="121" t="s">
        <v>431</v>
      </c>
      <c r="W1965" s="122">
        <v>2.5000000000000001E-2</v>
      </c>
      <c r="X1965" t="s">
        <v>603</v>
      </c>
      <c r="AA1965" t="s">
        <v>434</v>
      </c>
    </row>
    <row r="1966" spans="2:27" s="98" customFormat="1" ht="15" hidden="1" customHeight="1" x14ac:dyDescent="0.25">
      <c r="B1966" t="s">
        <v>169</v>
      </c>
      <c r="C1966" s="97" t="s">
        <v>432</v>
      </c>
      <c r="E1966" s="97" t="s">
        <v>234</v>
      </c>
      <c r="F1966" s="97" t="s">
        <v>433</v>
      </c>
      <c r="G1966" s="110">
        <v>44</v>
      </c>
      <c r="I1966" s="100">
        <v>9</v>
      </c>
      <c r="J1966" s="110">
        <v>2</v>
      </c>
      <c r="K1966" s="30">
        <v>36</v>
      </c>
      <c r="L1966" s="108"/>
      <c r="M1966" s="30">
        <v>-36</v>
      </c>
      <c r="N1966" s="110">
        <v>6</v>
      </c>
      <c r="P1966" s="121" t="s">
        <v>431</v>
      </c>
      <c r="Q1966" s="106"/>
      <c r="R1966" s="104"/>
      <c r="S1966" s="104"/>
      <c r="T1966" s="105"/>
      <c r="U1966" s="105"/>
      <c r="V1966" s="99"/>
      <c r="W1966" s="99"/>
      <c r="AA1966" s="98" t="s">
        <v>434</v>
      </c>
    </row>
    <row r="1967" spans="2:27" ht="15" hidden="1" customHeight="1" x14ac:dyDescent="0.25">
      <c r="B1967" t="s">
        <v>169</v>
      </c>
      <c r="C1967" s="31" t="s">
        <v>432</v>
      </c>
      <c r="E1967" s="31" t="s">
        <v>234</v>
      </c>
      <c r="F1967" s="31" t="s">
        <v>435</v>
      </c>
      <c r="G1967" s="110">
        <v>39</v>
      </c>
      <c r="I1967" s="30">
        <v>16</v>
      </c>
      <c r="J1967" s="110">
        <v>2</v>
      </c>
      <c r="K1967" s="30">
        <v>35</v>
      </c>
      <c r="M1967" s="30">
        <v>-28</v>
      </c>
      <c r="N1967" s="110">
        <v>7</v>
      </c>
      <c r="P1967" s="121" t="s">
        <v>431</v>
      </c>
      <c r="W1967" s="12"/>
      <c r="X1967"/>
      <c r="AA1967" t="s">
        <v>434</v>
      </c>
    </row>
    <row r="1968" spans="2:27" ht="15" hidden="1" customHeight="1" x14ac:dyDescent="0.25">
      <c r="B1968" t="s">
        <v>169</v>
      </c>
      <c r="C1968" s="31" t="s">
        <v>432</v>
      </c>
      <c r="E1968" s="31" t="s">
        <v>234</v>
      </c>
      <c r="F1968" s="31" t="s">
        <v>436</v>
      </c>
      <c r="G1968" s="110">
        <v>37</v>
      </c>
      <c r="I1968" s="30">
        <v>9</v>
      </c>
      <c r="J1968" s="110">
        <v>2</v>
      </c>
      <c r="K1968" s="30">
        <v>31</v>
      </c>
      <c r="M1968" s="30">
        <v>-30</v>
      </c>
      <c r="N1968" s="110">
        <v>6</v>
      </c>
      <c r="P1968" s="121" t="s">
        <v>431</v>
      </c>
      <c r="W1968" s="12"/>
      <c r="X1968"/>
      <c r="AA1968" t="s">
        <v>434</v>
      </c>
    </row>
    <row r="1969" spans="2:27" ht="15" hidden="1" customHeight="1" x14ac:dyDescent="0.25">
      <c r="B1969" t="s">
        <v>40</v>
      </c>
      <c r="C1969" s="31" t="s">
        <v>437</v>
      </c>
      <c r="E1969" s="31" t="s">
        <v>234</v>
      </c>
      <c r="F1969" s="31" t="s">
        <v>433</v>
      </c>
      <c r="G1969" s="110">
        <v>14</v>
      </c>
      <c r="I1969" s="30">
        <v>70</v>
      </c>
      <c r="J1969" s="110">
        <v>4</v>
      </c>
      <c r="N1969" s="110">
        <v>66</v>
      </c>
      <c r="P1969" s="121" t="s">
        <v>431</v>
      </c>
      <c r="W1969" s="12"/>
      <c r="X1969"/>
      <c r="AA1969" t="s">
        <v>434</v>
      </c>
    </row>
    <row r="1970" spans="2:27" ht="15" hidden="1" customHeight="1" x14ac:dyDescent="0.25">
      <c r="B1970" t="s">
        <v>40</v>
      </c>
      <c r="C1970" s="31" t="s">
        <v>437</v>
      </c>
      <c r="E1970" s="31" t="s">
        <v>234</v>
      </c>
      <c r="F1970" s="31" t="s">
        <v>435</v>
      </c>
      <c r="G1970" s="110">
        <v>23</v>
      </c>
      <c r="I1970" s="30">
        <v>77</v>
      </c>
      <c r="J1970" s="110">
        <v>5</v>
      </c>
      <c r="N1970" s="110">
        <v>72</v>
      </c>
      <c r="P1970" s="121" t="s">
        <v>431</v>
      </c>
      <c r="W1970" s="12"/>
      <c r="X1970"/>
      <c r="AA1970" t="s">
        <v>434</v>
      </c>
    </row>
    <row r="1971" spans="2:27" ht="15" hidden="1" customHeight="1" x14ac:dyDescent="0.25">
      <c r="B1971" t="s">
        <v>40</v>
      </c>
      <c r="C1971" s="31" t="s">
        <v>437</v>
      </c>
      <c r="E1971" s="31" t="s">
        <v>234</v>
      </c>
      <c r="F1971" s="31" t="s">
        <v>436</v>
      </c>
      <c r="G1971" s="110">
        <v>17</v>
      </c>
      <c r="I1971" s="30">
        <v>75</v>
      </c>
      <c r="J1971" s="110">
        <v>5</v>
      </c>
      <c r="N1971" s="110">
        <v>70</v>
      </c>
      <c r="P1971" s="121" t="s">
        <v>431</v>
      </c>
      <c r="W1971" s="12"/>
      <c r="X1971"/>
      <c r="AA1971" t="s">
        <v>434</v>
      </c>
    </row>
    <row r="1972" spans="2:27" ht="15" hidden="1" customHeight="1" x14ac:dyDescent="0.25">
      <c r="B1972" t="s">
        <v>40</v>
      </c>
      <c r="C1972" s="31" t="s">
        <v>438</v>
      </c>
      <c r="E1972" s="31" t="s">
        <v>234</v>
      </c>
      <c r="F1972" s="31" t="s">
        <v>433</v>
      </c>
      <c r="G1972" s="110">
        <v>58</v>
      </c>
      <c r="I1972" s="30">
        <v>366</v>
      </c>
      <c r="J1972" s="110">
        <v>12</v>
      </c>
      <c r="K1972" s="30">
        <v>0</v>
      </c>
      <c r="M1972" s="30">
        <v>-9</v>
      </c>
      <c r="N1972" s="110">
        <v>363</v>
      </c>
      <c r="P1972" s="121" t="s">
        <v>431</v>
      </c>
      <c r="W1972" s="12"/>
      <c r="X1972"/>
      <c r="AA1972" t="s">
        <v>434</v>
      </c>
    </row>
    <row r="1973" spans="2:27" ht="15" hidden="1" customHeight="1" x14ac:dyDescent="0.25">
      <c r="B1973" t="s">
        <v>40</v>
      </c>
      <c r="C1973" s="31" t="s">
        <v>438</v>
      </c>
      <c r="E1973" s="31" t="s">
        <v>234</v>
      </c>
      <c r="F1973" s="31" t="s">
        <v>435</v>
      </c>
      <c r="G1973" s="110">
        <v>76</v>
      </c>
      <c r="I1973" s="30">
        <v>388</v>
      </c>
      <c r="J1973" s="110">
        <v>11</v>
      </c>
      <c r="K1973" s="30">
        <v>0</v>
      </c>
      <c r="M1973" s="30">
        <v>-4</v>
      </c>
      <c r="N1973" s="110">
        <v>382</v>
      </c>
      <c r="P1973" s="121" t="s">
        <v>431</v>
      </c>
      <c r="W1973" s="12"/>
      <c r="X1973"/>
      <c r="AA1973" t="s">
        <v>434</v>
      </c>
    </row>
    <row r="1974" spans="2:27" ht="15" hidden="1" customHeight="1" x14ac:dyDescent="0.25">
      <c r="B1974" t="s">
        <v>40</v>
      </c>
      <c r="C1974" s="31" t="s">
        <v>438</v>
      </c>
      <c r="E1974" s="31" t="s">
        <v>234</v>
      </c>
      <c r="F1974" s="31" t="s">
        <v>436</v>
      </c>
      <c r="G1974" s="110">
        <v>73</v>
      </c>
      <c r="I1974" s="30">
        <v>529</v>
      </c>
      <c r="J1974" s="110">
        <v>11</v>
      </c>
      <c r="K1974" s="30">
        <v>0</v>
      </c>
      <c r="M1974" s="30">
        <v>-6</v>
      </c>
      <c r="N1974" s="110">
        <v>524</v>
      </c>
      <c r="P1974" s="121" t="s">
        <v>431</v>
      </c>
      <c r="W1974" s="12"/>
      <c r="X1974"/>
      <c r="AA1974" t="s">
        <v>434</v>
      </c>
    </row>
    <row r="1975" spans="2:27" ht="15" hidden="1" customHeight="1" x14ac:dyDescent="0.25">
      <c r="B1975" t="s">
        <v>40</v>
      </c>
      <c r="C1975" s="31" t="s">
        <v>439</v>
      </c>
      <c r="E1975" s="31" t="s">
        <v>234</v>
      </c>
      <c r="F1975" s="31" t="s">
        <v>433</v>
      </c>
      <c r="G1975" s="110">
        <v>0</v>
      </c>
      <c r="I1975" s="30">
        <v>1</v>
      </c>
      <c r="J1975" s="110">
        <v>0</v>
      </c>
      <c r="M1975" s="30">
        <v>-28</v>
      </c>
      <c r="N1975" s="110">
        <v>1</v>
      </c>
      <c r="P1975" s="121" t="s">
        <v>431</v>
      </c>
      <c r="W1975" s="12"/>
      <c r="X1975"/>
      <c r="AA1975" t="s">
        <v>434</v>
      </c>
    </row>
    <row r="1976" spans="2:27" ht="15" hidden="1" customHeight="1" x14ac:dyDescent="0.25">
      <c r="B1976" t="s">
        <v>40</v>
      </c>
      <c r="C1976" s="31" t="s">
        <v>439</v>
      </c>
      <c r="E1976" s="31" t="s">
        <v>234</v>
      </c>
      <c r="F1976" s="31" t="s">
        <v>435</v>
      </c>
      <c r="G1976" s="110">
        <v>0</v>
      </c>
      <c r="I1976" s="30">
        <v>1</v>
      </c>
      <c r="J1976" s="110">
        <v>0</v>
      </c>
      <c r="M1976" s="30">
        <v>-30</v>
      </c>
      <c r="N1976" s="110">
        <v>1</v>
      </c>
      <c r="P1976" s="121" t="s">
        <v>431</v>
      </c>
      <c r="W1976" s="12"/>
      <c r="X1976"/>
      <c r="AA1976" t="s">
        <v>434</v>
      </c>
    </row>
    <row r="1977" spans="2:27" ht="15" hidden="1" customHeight="1" x14ac:dyDescent="0.25">
      <c r="B1977" t="s">
        <v>40</v>
      </c>
      <c r="C1977" s="31" t="s">
        <v>439</v>
      </c>
      <c r="E1977" s="31" t="s">
        <v>234</v>
      </c>
      <c r="F1977" s="31" t="s">
        <v>436</v>
      </c>
      <c r="G1977" s="110">
        <v>0</v>
      </c>
      <c r="I1977" s="30">
        <v>1</v>
      </c>
      <c r="J1977" s="110">
        <v>0</v>
      </c>
      <c r="M1977" s="30">
        <v>0</v>
      </c>
      <c r="N1977" s="110">
        <v>1</v>
      </c>
      <c r="P1977" s="121" t="s">
        <v>431</v>
      </c>
      <c r="W1977" s="12"/>
      <c r="X1977"/>
      <c r="AA1977" t="s">
        <v>434</v>
      </c>
    </row>
    <row r="1978" spans="2:27" ht="15" hidden="1" customHeight="1" x14ac:dyDescent="0.25">
      <c r="B1978" t="s">
        <v>40</v>
      </c>
      <c r="C1978" s="31" t="s">
        <v>440</v>
      </c>
      <c r="E1978" s="31" t="s">
        <v>234</v>
      </c>
      <c r="F1978" s="31" t="s">
        <v>433</v>
      </c>
      <c r="G1978" s="110">
        <v>28</v>
      </c>
      <c r="I1978" s="30">
        <v>70</v>
      </c>
      <c r="J1978" s="110">
        <v>8</v>
      </c>
      <c r="M1978" s="30">
        <v>0</v>
      </c>
      <c r="N1978" s="110">
        <v>36</v>
      </c>
      <c r="O1978" s="30">
        <v>26</v>
      </c>
      <c r="P1978" s="121" t="s">
        <v>431</v>
      </c>
      <c r="W1978" s="12"/>
      <c r="X1978"/>
      <c r="AA1978" t="s">
        <v>434</v>
      </c>
    </row>
    <row r="1979" spans="2:27" ht="15" hidden="1" customHeight="1" x14ac:dyDescent="0.25">
      <c r="B1979" t="s">
        <v>40</v>
      </c>
      <c r="C1979" s="31" t="s">
        <v>440</v>
      </c>
      <c r="E1979" s="31" t="s">
        <v>234</v>
      </c>
      <c r="F1979" s="31" t="s">
        <v>435</v>
      </c>
      <c r="G1979" s="110">
        <v>30</v>
      </c>
      <c r="I1979" s="30">
        <v>63</v>
      </c>
      <c r="J1979" s="110">
        <v>7</v>
      </c>
      <c r="M1979" s="30">
        <v>0</v>
      </c>
      <c r="N1979" s="110">
        <v>29</v>
      </c>
      <c r="O1979" s="30">
        <v>27</v>
      </c>
      <c r="P1979" s="121" t="s">
        <v>431</v>
      </c>
      <c r="W1979" s="12"/>
      <c r="X1979"/>
      <c r="AA1979" t="s">
        <v>434</v>
      </c>
    </row>
    <row r="1980" spans="2:27" ht="15" hidden="1" customHeight="1" x14ac:dyDescent="0.25">
      <c r="B1980" t="s">
        <v>40</v>
      </c>
      <c r="C1980" s="31" t="s">
        <v>440</v>
      </c>
      <c r="E1980" s="31" t="s">
        <v>234</v>
      </c>
      <c r="F1980" s="31" t="s">
        <v>436</v>
      </c>
      <c r="G1980" s="110">
        <v>31</v>
      </c>
      <c r="I1980" s="30">
        <v>67</v>
      </c>
      <c r="J1980" s="110">
        <v>7</v>
      </c>
      <c r="M1980" s="30">
        <v>-9</v>
      </c>
      <c r="N1980" s="110">
        <v>37</v>
      </c>
      <c r="O1980" s="30">
        <v>23</v>
      </c>
      <c r="P1980" s="121" t="s">
        <v>431</v>
      </c>
      <c r="W1980" s="12"/>
      <c r="X1980"/>
      <c r="AA1980" t="s">
        <v>434</v>
      </c>
    </row>
    <row r="1981" spans="2:27" ht="15" hidden="1" customHeight="1" x14ac:dyDescent="0.25">
      <c r="B1981" t="s">
        <v>40</v>
      </c>
      <c r="C1981" s="31" t="s">
        <v>441</v>
      </c>
      <c r="E1981" s="31" t="s">
        <v>234</v>
      </c>
      <c r="F1981" s="31" t="s">
        <v>433</v>
      </c>
      <c r="G1981" s="110">
        <v>47</v>
      </c>
      <c r="I1981" s="30">
        <v>77</v>
      </c>
      <c r="J1981" s="110">
        <v>2</v>
      </c>
      <c r="M1981" s="30">
        <v>-4</v>
      </c>
      <c r="N1981" s="110">
        <v>45</v>
      </c>
      <c r="O1981" s="30">
        <v>30</v>
      </c>
      <c r="P1981" s="121" t="s">
        <v>431</v>
      </c>
      <c r="W1981" s="12"/>
      <c r="X1981"/>
      <c r="AA1981" t="s">
        <v>434</v>
      </c>
    </row>
    <row r="1982" spans="2:27" ht="15" hidden="1" customHeight="1" x14ac:dyDescent="0.25">
      <c r="B1982" t="s">
        <v>40</v>
      </c>
      <c r="C1982" s="31" t="s">
        <v>441</v>
      </c>
      <c r="E1982" s="31" t="s">
        <v>234</v>
      </c>
      <c r="F1982" s="31" t="s">
        <v>435</v>
      </c>
      <c r="G1982" s="110">
        <v>44</v>
      </c>
      <c r="I1982" s="30">
        <v>75</v>
      </c>
      <c r="J1982" s="110">
        <v>2</v>
      </c>
      <c r="M1982" s="30">
        <v>-6</v>
      </c>
      <c r="N1982" s="110">
        <v>45</v>
      </c>
      <c r="O1982" s="30">
        <v>28</v>
      </c>
      <c r="P1982" s="121" t="s">
        <v>431</v>
      </c>
      <c r="W1982" s="12"/>
      <c r="X1982"/>
      <c r="AA1982" t="s">
        <v>434</v>
      </c>
    </row>
    <row r="1983" spans="2:27" ht="15" hidden="1" customHeight="1" x14ac:dyDescent="0.25">
      <c r="B1983" t="s">
        <v>40</v>
      </c>
      <c r="C1983" s="31" t="s">
        <v>441</v>
      </c>
      <c r="E1983" s="31" t="s">
        <v>234</v>
      </c>
      <c r="F1983" s="31" t="s">
        <v>436</v>
      </c>
      <c r="G1983" s="110">
        <v>45</v>
      </c>
      <c r="I1983" s="30">
        <v>70</v>
      </c>
      <c r="J1983" s="110">
        <v>2</v>
      </c>
      <c r="M1983" s="30">
        <v>0</v>
      </c>
      <c r="N1983" s="110">
        <v>41</v>
      </c>
      <c r="O1983" s="30">
        <v>27</v>
      </c>
      <c r="P1983" s="121" t="s">
        <v>431</v>
      </c>
      <c r="W1983" s="12"/>
      <c r="X1983"/>
      <c r="AA1983" t="s">
        <v>434</v>
      </c>
    </row>
    <row r="1984" spans="2:27" ht="15" customHeight="1" x14ac:dyDescent="0.25">
      <c r="B1984" t="s">
        <v>261</v>
      </c>
      <c r="C1984" s="54" t="s">
        <v>442</v>
      </c>
      <c r="E1984" s="31" t="s">
        <v>234</v>
      </c>
      <c r="F1984" s="31" t="s">
        <v>433</v>
      </c>
      <c r="G1984" s="110">
        <v>11</v>
      </c>
      <c r="I1984" s="30">
        <v>33</v>
      </c>
      <c r="M1984" s="30">
        <v>0</v>
      </c>
      <c r="N1984" s="110">
        <v>33</v>
      </c>
      <c r="O1984" s="30">
        <v>0</v>
      </c>
      <c r="P1984" s="121" t="s">
        <v>431</v>
      </c>
      <c r="W1984" s="122">
        <v>6.5000000000000002E-2</v>
      </c>
      <c r="X1984" t="s">
        <v>608</v>
      </c>
      <c r="AA1984" t="s">
        <v>434</v>
      </c>
    </row>
    <row r="1985" spans="2:27" ht="15" customHeight="1" x14ac:dyDescent="0.25">
      <c r="B1985" t="s">
        <v>261</v>
      </c>
      <c r="C1985" s="54" t="s">
        <v>442</v>
      </c>
      <c r="E1985" s="31" t="s">
        <v>234</v>
      </c>
      <c r="F1985" s="31" t="s">
        <v>435</v>
      </c>
      <c r="G1985" s="110">
        <v>12</v>
      </c>
      <c r="I1985" s="30">
        <v>36</v>
      </c>
      <c r="M1985" s="30">
        <v>0</v>
      </c>
      <c r="N1985" s="110">
        <v>36</v>
      </c>
      <c r="O1985" s="30">
        <v>0</v>
      </c>
      <c r="P1985" s="121" t="s">
        <v>431</v>
      </c>
      <c r="W1985" s="122">
        <v>6.5000000000000002E-2</v>
      </c>
      <c r="X1985" t="s">
        <v>608</v>
      </c>
      <c r="AA1985" t="s">
        <v>434</v>
      </c>
    </row>
    <row r="1986" spans="2:27" ht="15" customHeight="1" x14ac:dyDescent="0.25">
      <c r="B1986" t="s">
        <v>261</v>
      </c>
      <c r="C1986" s="54" t="s">
        <v>442</v>
      </c>
      <c r="E1986" s="31" t="s">
        <v>234</v>
      </c>
      <c r="F1986" s="31" t="s">
        <v>436</v>
      </c>
      <c r="G1986" s="110">
        <v>11</v>
      </c>
      <c r="I1986" s="30">
        <v>38</v>
      </c>
      <c r="M1986" s="30">
        <v>0</v>
      </c>
      <c r="N1986" s="110">
        <v>38</v>
      </c>
      <c r="O1986" s="30">
        <v>0</v>
      </c>
      <c r="P1986" s="121" t="s">
        <v>431</v>
      </c>
      <c r="W1986" s="122">
        <v>6.5000000000000002E-2</v>
      </c>
      <c r="X1986" t="s">
        <v>608</v>
      </c>
      <c r="AA1986" t="s">
        <v>434</v>
      </c>
    </row>
    <row r="1987" spans="2:27" ht="15" customHeight="1" x14ac:dyDescent="0.25">
      <c r="B1987" t="s">
        <v>261</v>
      </c>
      <c r="C1987" s="54" t="s">
        <v>443</v>
      </c>
      <c r="E1987" s="31" t="s">
        <v>234</v>
      </c>
      <c r="F1987" s="31" t="s">
        <v>433</v>
      </c>
      <c r="G1987" s="110">
        <v>58</v>
      </c>
      <c r="I1987" s="30">
        <v>99</v>
      </c>
      <c r="M1987" s="30">
        <v>0</v>
      </c>
      <c r="N1987" s="110">
        <v>87</v>
      </c>
      <c r="O1987" s="30">
        <v>12</v>
      </c>
      <c r="P1987" s="121" t="s">
        <v>431</v>
      </c>
      <c r="W1987" s="122">
        <v>6.5000000000000002E-2</v>
      </c>
      <c r="X1987" t="s">
        <v>608</v>
      </c>
      <c r="AA1987" t="s">
        <v>434</v>
      </c>
    </row>
    <row r="1988" spans="2:27" ht="15" customHeight="1" x14ac:dyDescent="0.25">
      <c r="B1988" t="s">
        <v>261</v>
      </c>
      <c r="C1988" s="54" t="s">
        <v>443</v>
      </c>
      <c r="E1988" s="31" t="s">
        <v>234</v>
      </c>
      <c r="F1988" s="31" t="s">
        <v>435</v>
      </c>
      <c r="G1988" s="110">
        <v>58</v>
      </c>
      <c r="I1988" s="30">
        <v>80</v>
      </c>
      <c r="M1988" s="30">
        <v>0</v>
      </c>
      <c r="N1988" s="110">
        <v>71</v>
      </c>
      <c r="O1988" s="30">
        <v>9</v>
      </c>
      <c r="P1988" s="121" t="s">
        <v>431</v>
      </c>
      <c r="W1988" s="122">
        <v>6.5000000000000002E-2</v>
      </c>
      <c r="X1988" t="s">
        <v>608</v>
      </c>
      <c r="AA1988" t="s">
        <v>434</v>
      </c>
    </row>
    <row r="1989" spans="2:27" ht="15" customHeight="1" x14ac:dyDescent="0.25">
      <c r="B1989" t="s">
        <v>261</v>
      </c>
      <c r="C1989" s="54" t="s">
        <v>443</v>
      </c>
      <c r="E1989" s="31" t="s">
        <v>234</v>
      </c>
      <c r="F1989" s="31" t="s">
        <v>436</v>
      </c>
      <c r="G1989" s="110">
        <v>51</v>
      </c>
      <c r="I1989" s="30">
        <v>95</v>
      </c>
      <c r="M1989" s="30">
        <v>0</v>
      </c>
      <c r="N1989" s="110">
        <v>70</v>
      </c>
      <c r="O1989" s="30">
        <v>26</v>
      </c>
      <c r="P1989" s="121" t="s">
        <v>431</v>
      </c>
      <c r="W1989" s="122">
        <v>6.5000000000000002E-2</v>
      </c>
      <c r="X1989" t="s">
        <v>608</v>
      </c>
      <c r="AA1989" t="s">
        <v>434</v>
      </c>
    </row>
    <row r="1990" spans="2:27" ht="15" hidden="1" customHeight="1" x14ac:dyDescent="0.25">
      <c r="B1990" t="s">
        <v>150</v>
      </c>
      <c r="C1990" s="5" t="s">
        <v>266</v>
      </c>
      <c r="E1990" s="31" t="s">
        <v>234</v>
      </c>
      <c r="F1990" s="31" t="s">
        <v>433</v>
      </c>
      <c r="G1990" s="110">
        <v>46</v>
      </c>
      <c r="I1990" s="30">
        <v>71</v>
      </c>
      <c r="J1990" s="110">
        <v>1</v>
      </c>
      <c r="L1990" s="110">
        <v>0</v>
      </c>
      <c r="M1990" s="30">
        <v>0</v>
      </c>
      <c r="N1990" s="110">
        <v>68</v>
      </c>
      <c r="P1990" s="121" t="s">
        <v>431</v>
      </c>
      <c r="W1990" s="122">
        <v>2.5000000000000001E-2</v>
      </c>
      <c r="X1990" t="s">
        <v>603</v>
      </c>
      <c r="AA1990" t="s">
        <v>434</v>
      </c>
    </row>
    <row r="1991" spans="2:27" ht="15" hidden="1" customHeight="1" x14ac:dyDescent="0.25">
      <c r="B1991" t="s">
        <v>150</v>
      </c>
      <c r="C1991" s="5" t="s">
        <v>266</v>
      </c>
      <c r="E1991" s="31" t="s">
        <v>234</v>
      </c>
      <c r="F1991" s="31" t="s">
        <v>435</v>
      </c>
      <c r="G1991" s="110">
        <v>46</v>
      </c>
      <c r="I1991" s="30">
        <v>65</v>
      </c>
      <c r="J1991" s="110">
        <v>1</v>
      </c>
      <c r="L1991" s="110">
        <v>0</v>
      </c>
      <c r="M1991" s="30">
        <v>0</v>
      </c>
      <c r="N1991" s="110">
        <v>62</v>
      </c>
      <c r="P1991" s="121" t="s">
        <v>431</v>
      </c>
      <c r="W1991" s="122">
        <v>2.5000000000000001E-2</v>
      </c>
      <c r="X1991" t="s">
        <v>603</v>
      </c>
      <c r="AA1991" t="s">
        <v>434</v>
      </c>
    </row>
    <row r="1992" spans="2:27" ht="15" hidden="1" customHeight="1" x14ac:dyDescent="0.25">
      <c r="B1992" t="s">
        <v>150</v>
      </c>
      <c r="C1992" s="5" t="s">
        <v>266</v>
      </c>
      <c r="E1992" s="31" t="s">
        <v>234</v>
      </c>
      <c r="F1992" s="31" t="s">
        <v>436</v>
      </c>
      <c r="G1992" s="110">
        <v>43</v>
      </c>
      <c r="I1992" s="30">
        <v>56</v>
      </c>
      <c r="J1992" s="110">
        <v>1</v>
      </c>
      <c r="L1992" s="110">
        <v>0</v>
      </c>
      <c r="M1992" s="30">
        <v>0</v>
      </c>
      <c r="N1992" s="110">
        <v>54</v>
      </c>
      <c r="P1992" s="121" t="s">
        <v>431</v>
      </c>
      <c r="W1992" s="122">
        <v>2.5000000000000001E-2</v>
      </c>
      <c r="X1992" t="s">
        <v>603</v>
      </c>
      <c r="AA1992" t="s">
        <v>434</v>
      </c>
    </row>
    <row r="1993" spans="2:27" s="98" customFormat="1" ht="15" hidden="1" customHeight="1" x14ac:dyDescent="0.25">
      <c r="B1993" t="s">
        <v>169</v>
      </c>
      <c r="C1993" s="97" t="s">
        <v>432</v>
      </c>
      <c r="E1993" s="97" t="s">
        <v>240</v>
      </c>
      <c r="F1993" s="97" t="s">
        <v>433</v>
      </c>
      <c r="G1993" s="110">
        <v>33</v>
      </c>
      <c r="I1993" s="100">
        <v>41</v>
      </c>
      <c r="J1993" s="110">
        <v>1</v>
      </c>
      <c r="K1993" s="30">
        <v>35</v>
      </c>
      <c r="L1993" s="108"/>
      <c r="M1993" s="30">
        <v>0</v>
      </c>
      <c r="N1993" s="110">
        <v>5</v>
      </c>
      <c r="P1993" s="121" t="s">
        <v>431</v>
      </c>
      <c r="Q1993" s="106"/>
      <c r="R1993" s="104"/>
      <c r="S1993" s="104"/>
      <c r="T1993" s="105"/>
      <c r="U1993" s="105"/>
      <c r="V1993" s="99"/>
      <c r="W1993" s="99"/>
      <c r="AA1993" s="98" t="s">
        <v>434</v>
      </c>
    </row>
    <row r="1994" spans="2:27" ht="15" hidden="1" customHeight="1" x14ac:dyDescent="0.25">
      <c r="B1994" t="s">
        <v>169</v>
      </c>
      <c r="C1994" s="31" t="s">
        <v>432</v>
      </c>
      <c r="E1994" s="31" t="s">
        <v>240</v>
      </c>
      <c r="F1994" s="31" t="s">
        <v>435</v>
      </c>
      <c r="G1994" s="110">
        <v>31</v>
      </c>
      <c r="I1994" s="30">
        <v>36</v>
      </c>
      <c r="J1994" s="110">
        <v>1</v>
      </c>
      <c r="K1994" s="30">
        <v>29</v>
      </c>
      <c r="M1994" s="30">
        <v>0</v>
      </c>
      <c r="N1994" s="110">
        <v>5</v>
      </c>
      <c r="P1994" s="121" t="s">
        <v>431</v>
      </c>
      <c r="W1994" s="12"/>
      <c r="X1994"/>
      <c r="AA1994" t="s">
        <v>434</v>
      </c>
    </row>
    <row r="1995" spans="2:27" ht="15" hidden="1" customHeight="1" x14ac:dyDescent="0.25">
      <c r="B1995" t="s">
        <v>169</v>
      </c>
      <c r="C1995" s="31" t="s">
        <v>432</v>
      </c>
      <c r="E1995" s="31" t="s">
        <v>240</v>
      </c>
      <c r="F1995" s="31" t="s">
        <v>436</v>
      </c>
      <c r="G1995" s="110">
        <v>29</v>
      </c>
      <c r="I1995" s="30">
        <v>32</v>
      </c>
      <c r="J1995" s="110">
        <v>1</v>
      </c>
      <c r="K1995" s="30">
        <v>27</v>
      </c>
      <c r="M1995" s="30">
        <v>0</v>
      </c>
      <c r="N1995" s="110">
        <v>4</v>
      </c>
      <c r="P1995" s="121" t="s">
        <v>431</v>
      </c>
      <c r="W1995" s="12"/>
      <c r="X1995"/>
      <c r="AA1995" t="s">
        <v>434</v>
      </c>
    </row>
    <row r="1996" spans="2:27" ht="15" hidden="1" customHeight="1" x14ac:dyDescent="0.25">
      <c r="B1996" t="s">
        <v>40</v>
      </c>
      <c r="C1996" s="31" t="s">
        <v>437</v>
      </c>
      <c r="E1996" s="31" t="s">
        <v>240</v>
      </c>
      <c r="F1996" s="31" t="s">
        <v>433</v>
      </c>
      <c r="G1996" s="110">
        <v>10</v>
      </c>
      <c r="I1996" s="30">
        <v>65</v>
      </c>
      <c r="J1996" s="110">
        <v>2</v>
      </c>
      <c r="N1996" s="110">
        <v>63</v>
      </c>
      <c r="P1996" s="121" t="s">
        <v>431</v>
      </c>
      <c r="W1996" s="12"/>
      <c r="X1996"/>
      <c r="AA1996" t="s">
        <v>434</v>
      </c>
    </row>
    <row r="1997" spans="2:27" ht="15" hidden="1" customHeight="1" x14ac:dyDescent="0.25">
      <c r="B1997" t="s">
        <v>40</v>
      </c>
      <c r="C1997" s="31" t="s">
        <v>437</v>
      </c>
      <c r="E1997" s="31" t="s">
        <v>240</v>
      </c>
      <c r="F1997" s="31" t="s">
        <v>435</v>
      </c>
      <c r="G1997" s="110">
        <v>9</v>
      </c>
      <c r="I1997" s="30">
        <v>61</v>
      </c>
      <c r="J1997" s="110">
        <v>2</v>
      </c>
      <c r="N1997" s="110">
        <v>59</v>
      </c>
      <c r="P1997" s="121" t="s">
        <v>431</v>
      </c>
      <c r="W1997" s="12"/>
      <c r="X1997"/>
      <c r="AA1997" t="s">
        <v>434</v>
      </c>
    </row>
    <row r="1998" spans="2:27" ht="15" hidden="1" customHeight="1" x14ac:dyDescent="0.25">
      <c r="B1998" t="s">
        <v>40</v>
      </c>
      <c r="C1998" s="31" t="s">
        <v>437</v>
      </c>
      <c r="E1998" s="31" t="s">
        <v>240</v>
      </c>
      <c r="F1998" s="31" t="s">
        <v>436</v>
      </c>
      <c r="G1998" s="110">
        <v>10</v>
      </c>
      <c r="I1998" s="30">
        <v>64</v>
      </c>
      <c r="J1998" s="110">
        <v>2</v>
      </c>
      <c r="N1998" s="110">
        <v>62</v>
      </c>
      <c r="P1998" s="121" t="s">
        <v>431</v>
      </c>
      <c r="W1998" s="12"/>
      <c r="X1998"/>
      <c r="AA1998" t="s">
        <v>434</v>
      </c>
    </row>
    <row r="1999" spans="2:27" ht="15" hidden="1" customHeight="1" x14ac:dyDescent="0.25">
      <c r="B1999" t="s">
        <v>40</v>
      </c>
      <c r="C1999" s="31" t="s">
        <v>438</v>
      </c>
      <c r="E1999" s="31" t="s">
        <v>240</v>
      </c>
      <c r="F1999" s="31" t="s">
        <v>433</v>
      </c>
      <c r="G1999" s="110">
        <v>110</v>
      </c>
      <c r="I1999" s="30">
        <v>212</v>
      </c>
      <c r="J1999" s="110">
        <v>18</v>
      </c>
      <c r="K1999" s="30">
        <v>0</v>
      </c>
      <c r="M1999" s="30">
        <v>-1</v>
      </c>
      <c r="N1999" s="110">
        <v>194</v>
      </c>
      <c r="P1999" s="121" t="s">
        <v>431</v>
      </c>
      <c r="W1999" s="12"/>
      <c r="X1999"/>
      <c r="AA1999" t="s">
        <v>434</v>
      </c>
    </row>
    <row r="2000" spans="2:27" ht="15" hidden="1" customHeight="1" x14ac:dyDescent="0.25">
      <c r="B2000" t="s">
        <v>40</v>
      </c>
      <c r="C2000" s="31" t="s">
        <v>438</v>
      </c>
      <c r="E2000" s="31" t="s">
        <v>240</v>
      </c>
      <c r="F2000" s="31" t="s">
        <v>435</v>
      </c>
      <c r="G2000" s="110">
        <v>93</v>
      </c>
      <c r="I2000" s="30">
        <v>195</v>
      </c>
      <c r="J2000" s="110">
        <v>16</v>
      </c>
      <c r="K2000" s="30">
        <v>0</v>
      </c>
      <c r="M2000" s="30">
        <v>0</v>
      </c>
      <c r="N2000" s="110">
        <v>179</v>
      </c>
      <c r="P2000" s="121" t="s">
        <v>431</v>
      </c>
      <c r="W2000" s="12"/>
      <c r="X2000"/>
      <c r="AA2000" t="s">
        <v>434</v>
      </c>
    </row>
    <row r="2001" spans="2:27" ht="15" hidden="1" customHeight="1" x14ac:dyDescent="0.25">
      <c r="B2001" t="s">
        <v>40</v>
      </c>
      <c r="C2001" s="31" t="s">
        <v>438</v>
      </c>
      <c r="E2001" s="31" t="s">
        <v>240</v>
      </c>
      <c r="F2001" s="31" t="s">
        <v>436</v>
      </c>
      <c r="G2001" s="110">
        <v>69</v>
      </c>
      <c r="I2001" s="30">
        <v>297</v>
      </c>
      <c r="J2001" s="110">
        <v>14</v>
      </c>
      <c r="K2001" s="30">
        <v>0</v>
      </c>
      <c r="M2001" s="30">
        <v>-1</v>
      </c>
      <c r="N2001" s="110">
        <v>284</v>
      </c>
      <c r="P2001" s="121" t="s">
        <v>431</v>
      </c>
      <c r="W2001" s="12"/>
      <c r="X2001"/>
      <c r="AA2001" t="s">
        <v>434</v>
      </c>
    </row>
    <row r="2002" spans="2:27" ht="15" hidden="1" customHeight="1" x14ac:dyDescent="0.25">
      <c r="B2002" t="s">
        <v>40</v>
      </c>
      <c r="C2002" s="31" t="s">
        <v>439</v>
      </c>
      <c r="E2002" s="31" t="s">
        <v>240</v>
      </c>
      <c r="F2002" s="31" t="s">
        <v>433</v>
      </c>
      <c r="G2002" s="110">
        <v>0</v>
      </c>
      <c r="I2002" s="30">
        <v>1</v>
      </c>
      <c r="J2002" s="110">
        <v>0</v>
      </c>
      <c r="M2002" s="30">
        <v>0</v>
      </c>
      <c r="N2002" s="110">
        <v>1</v>
      </c>
      <c r="P2002" s="121" t="s">
        <v>431</v>
      </c>
      <c r="W2002" s="12"/>
      <c r="X2002"/>
      <c r="AA2002" t="s">
        <v>434</v>
      </c>
    </row>
    <row r="2003" spans="2:27" ht="15" hidden="1" customHeight="1" x14ac:dyDescent="0.25">
      <c r="B2003" t="s">
        <v>40</v>
      </c>
      <c r="C2003" s="31" t="s">
        <v>439</v>
      </c>
      <c r="E2003" s="31" t="s">
        <v>240</v>
      </c>
      <c r="F2003" s="31" t="s">
        <v>435</v>
      </c>
      <c r="G2003" s="110">
        <v>0</v>
      </c>
      <c r="I2003" s="30">
        <v>1</v>
      </c>
      <c r="J2003" s="110">
        <v>0</v>
      </c>
      <c r="M2003" s="30">
        <v>0</v>
      </c>
      <c r="N2003" s="110">
        <v>1</v>
      </c>
      <c r="P2003" s="121" t="s">
        <v>431</v>
      </c>
      <c r="W2003" s="12"/>
      <c r="X2003"/>
      <c r="AA2003" t="s">
        <v>434</v>
      </c>
    </row>
    <row r="2004" spans="2:27" ht="15" hidden="1" customHeight="1" x14ac:dyDescent="0.25">
      <c r="B2004" t="s">
        <v>40</v>
      </c>
      <c r="C2004" s="31" t="s">
        <v>439</v>
      </c>
      <c r="E2004" s="31" t="s">
        <v>240</v>
      </c>
      <c r="F2004" s="31" t="s">
        <v>436</v>
      </c>
      <c r="G2004" s="110">
        <v>0</v>
      </c>
      <c r="I2004" s="30">
        <v>1</v>
      </c>
      <c r="J2004" s="110">
        <v>0</v>
      </c>
      <c r="M2004" s="30">
        <v>0</v>
      </c>
      <c r="N2004" s="110">
        <v>1</v>
      </c>
      <c r="P2004" s="121" t="s">
        <v>431</v>
      </c>
      <c r="W2004" s="12"/>
      <c r="X2004"/>
      <c r="AA2004" t="s">
        <v>434</v>
      </c>
    </row>
    <row r="2005" spans="2:27" ht="15" hidden="1" customHeight="1" x14ac:dyDescent="0.25">
      <c r="B2005" t="s">
        <v>40</v>
      </c>
      <c r="C2005" s="31" t="s">
        <v>440</v>
      </c>
      <c r="E2005" s="31" t="s">
        <v>240</v>
      </c>
      <c r="F2005" s="31" t="s">
        <v>433</v>
      </c>
      <c r="G2005" s="110">
        <v>66</v>
      </c>
      <c r="I2005" s="30">
        <v>76</v>
      </c>
      <c r="J2005" s="110">
        <v>15</v>
      </c>
      <c r="M2005" s="30">
        <v>0</v>
      </c>
      <c r="N2005" s="110">
        <v>56</v>
      </c>
      <c r="O2005" s="30">
        <v>6</v>
      </c>
      <c r="P2005" s="121" t="s">
        <v>431</v>
      </c>
      <c r="W2005" s="12"/>
      <c r="X2005"/>
      <c r="AA2005" t="s">
        <v>434</v>
      </c>
    </row>
    <row r="2006" spans="2:27" ht="15" hidden="1" customHeight="1" x14ac:dyDescent="0.25">
      <c r="B2006" t="s">
        <v>40</v>
      </c>
      <c r="C2006" s="31" t="s">
        <v>440</v>
      </c>
      <c r="E2006" s="31" t="s">
        <v>240</v>
      </c>
      <c r="F2006" s="31" t="s">
        <v>435</v>
      </c>
      <c r="G2006" s="110">
        <v>23</v>
      </c>
      <c r="I2006" s="30">
        <v>41</v>
      </c>
      <c r="J2006" s="110">
        <v>7</v>
      </c>
      <c r="M2006" s="30">
        <v>0</v>
      </c>
      <c r="N2006" s="110">
        <v>31</v>
      </c>
      <c r="O2006" s="30">
        <v>2</v>
      </c>
      <c r="P2006" s="121" t="s">
        <v>431</v>
      </c>
      <c r="W2006" s="12"/>
      <c r="X2006"/>
      <c r="AA2006" t="s">
        <v>434</v>
      </c>
    </row>
    <row r="2007" spans="2:27" ht="15" hidden="1" customHeight="1" x14ac:dyDescent="0.25">
      <c r="B2007" t="s">
        <v>40</v>
      </c>
      <c r="C2007" s="31" t="s">
        <v>440</v>
      </c>
      <c r="E2007" s="31" t="s">
        <v>240</v>
      </c>
      <c r="F2007" s="31" t="s">
        <v>436</v>
      </c>
      <c r="G2007" s="110">
        <v>49</v>
      </c>
      <c r="I2007" s="30">
        <v>51</v>
      </c>
      <c r="J2007" s="110">
        <v>12</v>
      </c>
      <c r="M2007" s="30">
        <v>0</v>
      </c>
      <c r="N2007" s="110">
        <v>37</v>
      </c>
      <c r="O2007" s="30">
        <v>3</v>
      </c>
      <c r="P2007" s="121" t="s">
        <v>431</v>
      </c>
      <c r="W2007" s="12"/>
      <c r="X2007"/>
      <c r="AA2007" t="s">
        <v>434</v>
      </c>
    </row>
    <row r="2008" spans="2:27" ht="15" hidden="1" customHeight="1" x14ac:dyDescent="0.25">
      <c r="B2008" t="s">
        <v>40</v>
      </c>
      <c r="C2008" s="31" t="s">
        <v>441</v>
      </c>
      <c r="E2008" s="31" t="s">
        <v>240</v>
      </c>
      <c r="F2008" s="31" t="s">
        <v>433</v>
      </c>
      <c r="G2008" s="110">
        <v>104</v>
      </c>
      <c r="I2008" s="30">
        <v>110</v>
      </c>
      <c r="J2008" s="110">
        <v>1</v>
      </c>
      <c r="M2008" s="30">
        <v>0</v>
      </c>
      <c r="N2008" s="110">
        <v>85</v>
      </c>
      <c r="O2008" s="30">
        <v>23</v>
      </c>
      <c r="P2008" s="121" t="s">
        <v>431</v>
      </c>
      <c r="W2008" s="12"/>
      <c r="X2008"/>
      <c r="AA2008" t="s">
        <v>434</v>
      </c>
    </row>
    <row r="2009" spans="2:27" ht="15" hidden="1" customHeight="1" x14ac:dyDescent="0.25">
      <c r="B2009" t="s">
        <v>40</v>
      </c>
      <c r="C2009" s="31" t="s">
        <v>441</v>
      </c>
      <c r="E2009" s="31" t="s">
        <v>240</v>
      </c>
      <c r="F2009" s="31" t="s">
        <v>435</v>
      </c>
      <c r="G2009" s="110">
        <v>84</v>
      </c>
      <c r="I2009" s="30">
        <v>90</v>
      </c>
      <c r="J2009" s="110">
        <v>1</v>
      </c>
      <c r="M2009" s="30">
        <v>0</v>
      </c>
      <c r="N2009" s="110">
        <v>74</v>
      </c>
      <c r="O2009" s="30">
        <v>15</v>
      </c>
      <c r="P2009" s="121" t="s">
        <v>431</v>
      </c>
      <c r="W2009" s="12"/>
      <c r="X2009"/>
      <c r="AA2009" t="s">
        <v>434</v>
      </c>
    </row>
    <row r="2010" spans="2:27" ht="15" hidden="1" customHeight="1" x14ac:dyDescent="0.25">
      <c r="B2010" t="s">
        <v>40</v>
      </c>
      <c r="C2010" s="31" t="s">
        <v>441</v>
      </c>
      <c r="E2010" s="31" t="s">
        <v>240</v>
      </c>
      <c r="F2010" s="31" t="s">
        <v>436</v>
      </c>
      <c r="G2010" s="110">
        <v>82</v>
      </c>
      <c r="I2010" s="30">
        <v>92</v>
      </c>
      <c r="J2010" s="110">
        <v>1</v>
      </c>
      <c r="M2010" s="30">
        <v>0</v>
      </c>
      <c r="N2010" s="110">
        <v>72</v>
      </c>
      <c r="O2010" s="30">
        <v>19</v>
      </c>
      <c r="P2010" s="121" t="s">
        <v>431</v>
      </c>
      <c r="W2010" s="12"/>
      <c r="X2010"/>
      <c r="AA2010" t="s">
        <v>434</v>
      </c>
    </row>
    <row r="2011" spans="2:27" ht="15" customHeight="1" x14ac:dyDescent="0.25">
      <c r="B2011" t="s">
        <v>261</v>
      </c>
      <c r="C2011" s="54" t="s">
        <v>442</v>
      </c>
      <c r="E2011" s="31" t="s">
        <v>240</v>
      </c>
      <c r="F2011" s="31" t="s">
        <v>433</v>
      </c>
      <c r="G2011" s="110">
        <v>37</v>
      </c>
      <c r="I2011" s="30">
        <v>32</v>
      </c>
      <c r="M2011" s="30">
        <v>0</v>
      </c>
      <c r="N2011" s="110">
        <v>32</v>
      </c>
      <c r="O2011" s="30">
        <v>0</v>
      </c>
      <c r="P2011" s="121" t="s">
        <v>431</v>
      </c>
      <c r="W2011" s="122">
        <v>6.5000000000000002E-2</v>
      </c>
      <c r="X2011" t="s">
        <v>608</v>
      </c>
      <c r="AA2011" t="s">
        <v>434</v>
      </c>
    </row>
    <row r="2012" spans="2:27" ht="15" customHeight="1" x14ac:dyDescent="0.25">
      <c r="B2012" t="s">
        <v>261</v>
      </c>
      <c r="C2012" s="54" t="s">
        <v>442</v>
      </c>
      <c r="E2012" s="31" t="s">
        <v>240</v>
      </c>
      <c r="F2012" s="31" t="s">
        <v>435</v>
      </c>
      <c r="G2012" s="110">
        <v>38</v>
      </c>
      <c r="I2012" s="30">
        <v>26</v>
      </c>
      <c r="M2012" s="30">
        <v>0</v>
      </c>
      <c r="N2012" s="110">
        <v>26</v>
      </c>
      <c r="O2012" s="30">
        <v>0</v>
      </c>
      <c r="P2012" s="121" t="s">
        <v>431</v>
      </c>
      <c r="W2012" s="122">
        <v>6.5000000000000002E-2</v>
      </c>
      <c r="X2012" t="s">
        <v>608</v>
      </c>
      <c r="AA2012" t="s">
        <v>434</v>
      </c>
    </row>
    <row r="2013" spans="2:27" ht="15" customHeight="1" x14ac:dyDescent="0.25">
      <c r="B2013" t="s">
        <v>261</v>
      </c>
      <c r="C2013" s="54" t="s">
        <v>442</v>
      </c>
      <c r="E2013" s="31" t="s">
        <v>240</v>
      </c>
      <c r="F2013" s="31" t="s">
        <v>436</v>
      </c>
      <c r="G2013" s="110">
        <v>36</v>
      </c>
      <c r="I2013" s="30">
        <v>26</v>
      </c>
      <c r="M2013" s="30">
        <v>0</v>
      </c>
      <c r="N2013" s="110">
        <v>26</v>
      </c>
      <c r="O2013" s="30">
        <v>0</v>
      </c>
      <c r="P2013" s="121" t="s">
        <v>431</v>
      </c>
      <c r="W2013" s="122">
        <v>6.5000000000000002E-2</v>
      </c>
      <c r="X2013" t="s">
        <v>608</v>
      </c>
      <c r="AA2013" t="s">
        <v>434</v>
      </c>
    </row>
    <row r="2014" spans="2:27" ht="15" customHeight="1" x14ac:dyDescent="0.25">
      <c r="B2014" t="s">
        <v>261</v>
      </c>
      <c r="C2014" s="54" t="s">
        <v>443</v>
      </c>
      <c r="E2014" s="31" t="s">
        <v>240</v>
      </c>
      <c r="F2014" s="31" t="s">
        <v>433</v>
      </c>
      <c r="G2014" s="110">
        <v>73</v>
      </c>
      <c r="I2014" s="30">
        <v>57</v>
      </c>
      <c r="M2014" s="30">
        <v>0</v>
      </c>
      <c r="N2014" s="110">
        <v>56</v>
      </c>
      <c r="O2014" s="30">
        <v>2</v>
      </c>
      <c r="P2014" s="121" t="s">
        <v>431</v>
      </c>
      <c r="W2014" s="122">
        <v>6.5000000000000002E-2</v>
      </c>
      <c r="X2014" t="s">
        <v>608</v>
      </c>
      <c r="AA2014" t="s">
        <v>434</v>
      </c>
    </row>
    <row r="2015" spans="2:27" ht="15" customHeight="1" x14ac:dyDescent="0.25">
      <c r="B2015" t="s">
        <v>261</v>
      </c>
      <c r="C2015" s="54" t="s">
        <v>443</v>
      </c>
      <c r="E2015" s="31" t="s">
        <v>240</v>
      </c>
      <c r="F2015" s="31" t="s">
        <v>435</v>
      </c>
      <c r="G2015" s="110">
        <v>72</v>
      </c>
      <c r="I2015" s="30">
        <v>61</v>
      </c>
      <c r="M2015" s="30">
        <v>0</v>
      </c>
      <c r="N2015" s="110">
        <v>59</v>
      </c>
      <c r="O2015" s="30">
        <v>1</v>
      </c>
      <c r="P2015" s="121" t="s">
        <v>431</v>
      </c>
      <c r="W2015" s="122">
        <v>6.5000000000000002E-2</v>
      </c>
      <c r="X2015" t="s">
        <v>608</v>
      </c>
      <c r="AA2015" t="s">
        <v>434</v>
      </c>
    </row>
    <row r="2016" spans="2:27" ht="15" customHeight="1" x14ac:dyDescent="0.25">
      <c r="B2016" t="s">
        <v>261</v>
      </c>
      <c r="C2016" s="54" t="s">
        <v>443</v>
      </c>
      <c r="E2016" s="31" t="s">
        <v>240</v>
      </c>
      <c r="F2016" s="31" t="s">
        <v>436</v>
      </c>
      <c r="G2016" s="110">
        <v>74</v>
      </c>
      <c r="I2016" s="30">
        <v>56</v>
      </c>
      <c r="M2016" s="30">
        <v>0</v>
      </c>
      <c r="N2016" s="110">
        <v>55</v>
      </c>
      <c r="O2016" s="30">
        <v>2</v>
      </c>
      <c r="P2016" s="121" t="s">
        <v>431</v>
      </c>
      <c r="W2016" s="122">
        <v>6.5000000000000002E-2</v>
      </c>
      <c r="X2016" t="s">
        <v>608</v>
      </c>
      <c r="AA2016" t="s">
        <v>434</v>
      </c>
    </row>
    <row r="2017" spans="2:27" ht="15" hidden="1" customHeight="1" x14ac:dyDescent="0.25">
      <c r="B2017" t="s">
        <v>150</v>
      </c>
      <c r="C2017" s="5" t="s">
        <v>266</v>
      </c>
      <c r="E2017" s="31" t="s">
        <v>240</v>
      </c>
      <c r="F2017" s="31" t="s">
        <v>433</v>
      </c>
      <c r="G2017" s="110">
        <v>24</v>
      </c>
      <c r="I2017" s="30">
        <v>28</v>
      </c>
      <c r="J2017" s="110">
        <v>2</v>
      </c>
      <c r="L2017" s="110">
        <v>0</v>
      </c>
      <c r="M2017" s="30">
        <v>0</v>
      </c>
      <c r="N2017" s="110">
        <v>24</v>
      </c>
      <c r="P2017" s="121" t="s">
        <v>431</v>
      </c>
      <c r="W2017" s="122">
        <v>2.5000000000000001E-2</v>
      </c>
      <c r="X2017" t="s">
        <v>603</v>
      </c>
      <c r="AA2017" t="s">
        <v>434</v>
      </c>
    </row>
    <row r="2018" spans="2:27" ht="15" hidden="1" customHeight="1" x14ac:dyDescent="0.25">
      <c r="B2018" t="s">
        <v>150</v>
      </c>
      <c r="C2018" s="5" t="s">
        <v>266</v>
      </c>
      <c r="E2018" s="31" t="s">
        <v>240</v>
      </c>
      <c r="F2018" s="31" t="s">
        <v>435</v>
      </c>
      <c r="G2018" s="110">
        <v>24</v>
      </c>
      <c r="I2018" s="30">
        <v>27</v>
      </c>
      <c r="J2018" s="110">
        <v>2</v>
      </c>
      <c r="L2018" s="110">
        <v>0</v>
      </c>
      <c r="M2018" s="30">
        <v>0</v>
      </c>
      <c r="N2018" s="110">
        <v>23</v>
      </c>
      <c r="P2018" s="121" t="s">
        <v>431</v>
      </c>
      <c r="W2018" s="122">
        <v>2.5000000000000001E-2</v>
      </c>
      <c r="X2018" t="s">
        <v>603</v>
      </c>
      <c r="AA2018" t="s">
        <v>434</v>
      </c>
    </row>
    <row r="2019" spans="2:27" ht="15" hidden="1" customHeight="1" x14ac:dyDescent="0.25">
      <c r="B2019" t="s">
        <v>150</v>
      </c>
      <c r="C2019" s="5" t="s">
        <v>266</v>
      </c>
      <c r="E2019" s="31" t="s">
        <v>240</v>
      </c>
      <c r="F2019" s="31" t="s">
        <v>436</v>
      </c>
      <c r="G2019" s="110">
        <v>19</v>
      </c>
      <c r="I2019" s="30">
        <v>22</v>
      </c>
      <c r="J2019" s="110">
        <v>2</v>
      </c>
      <c r="L2019" s="110">
        <v>0</v>
      </c>
      <c r="M2019" s="30">
        <v>0</v>
      </c>
      <c r="N2019" s="110">
        <v>18</v>
      </c>
      <c r="P2019" s="121" t="s">
        <v>431</v>
      </c>
      <c r="W2019" s="122">
        <v>2.5000000000000001E-2</v>
      </c>
      <c r="X2019" t="s">
        <v>603</v>
      </c>
      <c r="AA2019" t="s">
        <v>434</v>
      </c>
    </row>
    <row r="2020" spans="2:27" s="98" customFormat="1" ht="15" hidden="1" customHeight="1" x14ac:dyDescent="0.25">
      <c r="B2020" t="s">
        <v>169</v>
      </c>
      <c r="C2020" s="31" t="s">
        <v>432</v>
      </c>
      <c r="E2020" s="97" t="s">
        <v>155</v>
      </c>
      <c r="F2020" s="31" t="s">
        <v>433</v>
      </c>
      <c r="G2020" s="110">
        <v>959</v>
      </c>
      <c r="I2020" s="30">
        <v>1477</v>
      </c>
      <c r="J2020" s="110">
        <v>14</v>
      </c>
      <c r="K2020" s="30">
        <v>1393</v>
      </c>
      <c r="L2020" s="108"/>
      <c r="M2020" s="30">
        <v>0</v>
      </c>
      <c r="N2020" s="110">
        <v>3</v>
      </c>
      <c r="P2020" s="121" t="s">
        <v>431</v>
      </c>
      <c r="Q2020" s="106"/>
      <c r="R2020" s="104"/>
      <c r="S2020" s="104"/>
      <c r="T2020" s="105"/>
      <c r="U2020" s="105"/>
      <c r="V2020" s="99"/>
      <c r="W2020" s="99"/>
      <c r="AA2020" s="98" t="s">
        <v>434</v>
      </c>
    </row>
    <row r="2021" spans="2:27" ht="15" hidden="1" customHeight="1" x14ac:dyDescent="0.25">
      <c r="B2021" t="s">
        <v>169</v>
      </c>
      <c r="C2021" s="31" t="s">
        <v>432</v>
      </c>
      <c r="E2021" s="31" t="s">
        <v>155</v>
      </c>
      <c r="F2021" s="31" t="s">
        <v>435</v>
      </c>
      <c r="G2021" s="110">
        <v>936</v>
      </c>
      <c r="I2021" s="30">
        <v>1357</v>
      </c>
      <c r="J2021" s="110">
        <v>12</v>
      </c>
      <c r="K2021" s="30">
        <v>1281</v>
      </c>
      <c r="M2021" s="30">
        <v>0</v>
      </c>
      <c r="N2021" s="110">
        <v>1</v>
      </c>
      <c r="P2021" s="121" t="s">
        <v>431</v>
      </c>
      <c r="W2021" s="12"/>
      <c r="X2021"/>
      <c r="AA2021" t="s">
        <v>434</v>
      </c>
    </row>
    <row r="2022" spans="2:27" ht="15" hidden="1" customHeight="1" x14ac:dyDescent="0.25">
      <c r="B2022" t="s">
        <v>169</v>
      </c>
      <c r="C2022" s="31" t="s">
        <v>432</v>
      </c>
      <c r="E2022" s="31" t="s">
        <v>155</v>
      </c>
      <c r="F2022" s="31" t="s">
        <v>436</v>
      </c>
      <c r="G2022" s="110">
        <v>748</v>
      </c>
      <c r="I2022" s="30">
        <v>991</v>
      </c>
      <c r="J2022" s="110">
        <v>10</v>
      </c>
      <c r="K2022" s="30">
        <v>925</v>
      </c>
      <c r="M2022" s="30">
        <v>0</v>
      </c>
      <c r="N2022" s="110">
        <v>1</v>
      </c>
      <c r="P2022" s="121" t="s">
        <v>431</v>
      </c>
      <c r="W2022" s="12"/>
      <c r="X2022"/>
      <c r="AA2022" t="s">
        <v>434</v>
      </c>
    </row>
    <row r="2023" spans="2:27" ht="15" hidden="1" customHeight="1" x14ac:dyDescent="0.25">
      <c r="B2023" t="s">
        <v>40</v>
      </c>
      <c r="C2023" s="31" t="s">
        <v>437</v>
      </c>
      <c r="E2023" s="31" t="s">
        <v>155</v>
      </c>
      <c r="F2023" s="31" t="s">
        <v>433</v>
      </c>
      <c r="G2023" s="110">
        <v>4313</v>
      </c>
      <c r="I2023" s="30">
        <v>1097</v>
      </c>
      <c r="J2023" s="110">
        <v>206</v>
      </c>
      <c r="K2023" s="30">
        <v>10</v>
      </c>
      <c r="M2023" s="30">
        <v>0</v>
      </c>
      <c r="N2023" s="110">
        <v>738</v>
      </c>
      <c r="O2023" s="30">
        <v>143</v>
      </c>
      <c r="P2023" s="121" t="s">
        <v>431</v>
      </c>
      <c r="W2023" s="12"/>
      <c r="X2023"/>
      <c r="AA2023" t="s">
        <v>434</v>
      </c>
    </row>
    <row r="2024" spans="2:27" ht="15" hidden="1" customHeight="1" x14ac:dyDescent="0.25">
      <c r="B2024" t="s">
        <v>40</v>
      </c>
      <c r="C2024" s="31" t="s">
        <v>437</v>
      </c>
      <c r="E2024" s="31" t="s">
        <v>155</v>
      </c>
      <c r="F2024" s="31" t="s">
        <v>435</v>
      </c>
      <c r="G2024" s="110">
        <v>4754</v>
      </c>
      <c r="I2024" s="30">
        <v>2002</v>
      </c>
      <c r="J2024" s="110">
        <v>227</v>
      </c>
      <c r="K2024" s="30">
        <v>246</v>
      </c>
      <c r="M2024" s="30">
        <v>0</v>
      </c>
      <c r="N2024" s="110">
        <v>1402</v>
      </c>
      <c r="O2024" s="30">
        <v>127</v>
      </c>
      <c r="P2024" s="121" t="s">
        <v>431</v>
      </c>
      <c r="W2024" s="12"/>
      <c r="X2024"/>
      <c r="AA2024" t="s">
        <v>434</v>
      </c>
    </row>
    <row r="2025" spans="2:27" ht="15" hidden="1" customHeight="1" x14ac:dyDescent="0.25">
      <c r="B2025" t="s">
        <v>40</v>
      </c>
      <c r="C2025" s="31" t="s">
        <v>437</v>
      </c>
      <c r="E2025" s="31" t="s">
        <v>155</v>
      </c>
      <c r="F2025" s="31" t="s">
        <v>436</v>
      </c>
      <c r="G2025" s="110">
        <v>3652</v>
      </c>
      <c r="I2025" s="30">
        <v>1053</v>
      </c>
      <c r="J2025" s="110">
        <v>177</v>
      </c>
      <c r="K2025" s="30">
        <v>28</v>
      </c>
      <c r="M2025" s="30">
        <v>0</v>
      </c>
      <c r="N2025" s="110">
        <v>728</v>
      </c>
      <c r="O2025" s="30">
        <v>120</v>
      </c>
      <c r="P2025" s="121" t="s">
        <v>431</v>
      </c>
      <c r="W2025" s="12"/>
      <c r="X2025"/>
      <c r="AA2025" t="s">
        <v>434</v>
      </c>
    </row>
    <row r="2026" spans="2:27" ht="15" hidden="1" customHeight="1" x14ac:dyDescent="0.25">
      <c r="B2026" t="s">
        <v>40</v>
      </c>
      <c r="C2026" s="31" t="s">
        <v>438</v>
      </c>
      <c r="E2026" s="31" t="s">
        <v>155</v>
      </c>
      <c r="F2026" s="31" t="s">
        <v>433</v>
      </c>
      <c r="G2026" s="110">
        <v>9024</v>
      </c>
      <c r="I2026" s="30">
        <v>3216</v>
      </c>
      <c r="J2026" s="110">
        <v>959</v>
      </c>
      <c r="K2026" s="30">
        <v>99</v>
      </c>
      <c r="M2026" s="30">
        <v>0</v>
      </c>
      <c r="N2026" s="110">
        <v>2423</v>
      </c>
      <c r="P2026" s="121" t="s">
        <v>431</v>
      </c>
      <c r="W2026" s="12"/>
      <c r="X2026"/>
      <c r="AA2026" t="s">
        <v>434</v>
      </c>
    </row>
    <row r="2027" spans="2:27" ht="15" hidden="1" customHeight="1" x14ac:dyDescent="0.25">
      <c r="B2027" t="s">
        <v>40</v>
      </c>
      <c r="C2027" s="31" t="s">
        <v>438</v>
      </c>
      <c r="E2027" s="31" t="s">
        <v>155</v>
      </c>
      <c r="F2027" s="31" t="s">
        <v>435</v>
      </c>
      <c r="G2027" s="110">
        <v>9533</v>
      </c>
      <c r="I2027" s="30">
        <v>3577</v>
      </c>
      <c r="J2027" s="110">
        <v>1004</v>
      </c>
      <c r="K2027" s="30">
        <v>135</v>
      </c>
      <c r="M2027" s="30">
        <v>0</v>
      </c>
      <c r="N2027" s="110">
        <v>2700</v>
      </c>
      <c r="P2027" s="121" t="s">
        <v>431</v>
      </c>
      <c r="W2027" s="12"/>
      <c r="X2027"/>
      <c r="AA2027" t="s">
        <v>434</v>
      </c>
    </row>
    <row r="2028" spans="2:27" ht="15" hidden="1" customHeight="1" x14ac:dyDescent="0.25">
      <c r="B2028" t="s">
        <v>40</v>
      </c>
      <c r="C2028" s="31" t="s">
        <v>438</v>
      </c>
      <c r="E2028" s="31" t="s">
        <v>155</v>
      </c>
      <c r="F2028" s="31" t="s">
        <v>436</v>
      </c>
      <c r="G2028" s="110">
        <v>8810</v>
      </c>
      <c r="I2028" s="30">
        <v>3663</v>
      </c>
      <c r="J2028" s="110">
        <v>937</v>
      </c>
      <c r="K2028" s="30">
        <v>132</v>
      </c>
      <c r="M2028" s="30">
        <v>0</v>
      </c>
      <c r="N2028" s="110">
        <v>2837</v>
      </c>
      <c r="P2028" s="121" t="s">
        <v>431</v>
      </c>
      <c r="W2028" s="12"/>
      <c r="X2028"/>
      <c r="AA2028" t="s">
        <v>434</v>
      </c>
    </row>
    <row r="2029" spans="2:27" ht="15" hidden="1" customHeight="1" x14ac:dyDescent="0.25">
      <c r="B2029" t="s">
        <v>40</v>
      </c>
      <c r="C2029" s="31" t="s">
        <v>439</v>
      </c>
      <c r="E2029" s="31" t="s">
        <v>155</v>
      </c>
      <c r="F2029" s="31" t="s">
        <v>433</v>
      </c>
      <c r="G2029" s="110">
        <v>148</v>
      </c>
      <c r="I2029" s="30">
        <v>32</v>
      </c>
      <c r="J2029" s="110">
        <v>0</v>
      </c>
      <c r="N2029" s="110">
        <v>42</v>
      </c>
      <c r="P2029" s="121" t="s">
        <v>431</v>
      </c>
      <c r="W2029" s="12"/>
      <c r="X2029"/>
      <c r="AA2029" t="s">
        <v>434</v>
      </c>
    </row>
    <row r="2030" spans="2:27" ht="15" hidden="1" customHeight="1" x14ac:dyDescent="0.25">
      <c r="B2030" t="s">
        <v>40</v>
      </c>
      <c r="C2030" s="31" t="s">
        <v>439</v>
      </c>
      <c r="E2030" s="31" t="s">
        <v>155</v>
      </c>
      <c r="F2030" s="31" t="s">
        <v>435</v>
      </c>
      <c r="G2030" s="110">
        <v>146</v>
      </c>
      <c r="I2030" s="30">
        <v>28</v>
      </c>
      <c r="J2030" s="110">
        <v>0</v>
      </c>
      <c r="N2030" s="110">
        <v>34</v>
      </c>
      <c r="P2030" s="121" t="s">
        <v>431</v>
      </c>
      <c r="W2030" s="12"/>
      <c r="X2030"/>
      <c r="AA2030" t="s">
        <v>434</v>
      </c>
    </row>
    <row r="2031" spans="2:27" ht="15" hidden="1" customHeight="1" x14ac:dyDescent="0.25">
      <c r="B2031" t="s">
        <v>40</v>
      </c>
      <c r="C2031" s="31" t="s">
        <v>439</v>
      </c>
      <c r="E2031" s="31" t="s">
        <v>155</v>
      </c>
      <c r="F2031" s="31" t="s">
        <v>436</v>
      </c>
      <c r="G2031" s="110">
        <v>127</v>
      </c>
      <c r="I2031" s="30">
        <v>29</v>
      </c>
      <c r="J2031" s="110">
        <v>0</v>
      </c>
      <c r="N2031" s="110">
        <v>33</v>
      </c>
      <c r="P2031" s="121" t="s">
        <v>431</v>
      </c>
      <c r="W2031" s="12"/>
      <c r="X2031"/>
      <c r="AA2031" t="s">
        <v>434</v>
      </c>
    </row>
    <row r="2032" spans="2:27" ht="15" hidden="1" customHeight="1" x14ac:dyDescent="0.25">
      <c r="B2032" t="s">
        <v>40</v>
      </c>
      <c r="C2032" s="31" t="s">
        <v>440</v>
      </c>
      <c r="E2032" s="31" t="s">
        <v>155</v>
      </c>
      <c r="F2032" s="31" t="s">
        <v>433</v>
      </c>
      <c r="G2032" s="110">
        <v>522</v>
      </c>
      <c r="I2032" s="30">
        <v>514</v>
      </c>
      <c r="J2032" s="110">
        <v>77</v>
      </c>
      <c r="K2032" s="30">
        <v>5</v>
      </c>
      <c r="M2032" s="30">
        <v>-8</v>
      </c>
      <c r="N2032" s="110">
        <v>330</v>
      </c>
      <c r="O2032" s="30">
        <v>101</v>
      </c>
      <c r="P2032" s="121" t="s">
        <v>431</v>
      </c>
      <c r="W2032" s="12"/>
      <c r="X2032"/>
      <c r="AA2032" t="s">
        <v>434</v>
      </c>
    </row>
    <row r="2033" spans="2:27" ht="15" hidden="1" customHeight="1" x14ac:dyDescent="0.25">
      <c r="B2033" t="s">
        <v>40</v>
      </c>
      <c r="C2033" s="31" t="s">
        <v>440</v>
      </c>
      <c r="E2033" s="31" t="s">
        <v>155</v>
      </c>
      <c r="F2033" s="31" t="s">
        <v>435</v>
      </c>
      <c r="G2033" s="110">
        <v>616</v>
      </c>
      <c r="I2033" s="30">
        <v>678</v>
      </c>
      <c r="J2033" s="110">
        <v>88</v>
      </c>
      <c r="K2033" s="30">
        <v>11</v>
      </c>
      <c r="M2033" s="30">
        <v>-7</v>
      </c>
      <c r="N2033" s="110">
        <v>483</v>
      </c>
      <c r="O2033" s="30">
        <v>97</v>
      </c>
      <c r="P2033" s="121" t="s">
        <v>431</v>
      </c>
      <c r="W2033" s="12"/>
      <c r="X2033"/>
      <c r="AA2033" t="s">
        <v>434</v>
      </c>
    </row>
    <row r="2034" spans="2:27" ht="15" hidden="1" customHeight="1" x14ac:dyDescent="0.25">
      <c r="B2034" t="s">
        <v>40</v>
      </c>
      <c r="C2034" s="31" t="s">
        <v>440</v>
      </c>
      <c r="E2034" s="31" t="s">
        <v>155</v>
      </c>
      <c r="F2034" s="31" t="s">
        <v>436</v>
      </c>
      <c r="G2034" s="110">
        <v>496</v>
      </c>
      <c r="I2034" s="30">
        <v>512</v>
      </c>
      <c r="J2034" s="110">
        <v>77</v>
      </c>
      <c r="K2034" s="30">
        <v>3</v>
      </c>
      <c r="M2034" s="30">
        <v>-6</v>
      </c>
      <c r="N2034" s="110">
        <v>333</v>
      </c>
      <c r="O2034" s="30">
        <v>99</v>
      </c>
      <c r="P2034" s="121" t="s">
        <v>431</v>
      </c>
      <c r="W2034" s="12"/>
      <c r="X2034"/>
      <c r="AA2034" t="s">
        <v>434</v>
      </c>
    </row>
    <row r="2035" spans="2:27" ht="15" hidden="1" customHeight="1" x14ac:dyDescent="0.25">
      <c r="B2035" t="s">
        <v>40</v>
      </c>
      <c r="C2035" s="31" t="s">
        <v>441</v>
      </c>
      <c r="E2035" s="31" t="s">
        <v>155</v>
      </c>
      <c r="F2035" s="31" t="s">
        <v>433</v>
      </c>
      <c r="G2035" s="110">
        <v>6818</v>
      </c>
      <c r="I2035" s="30">
        <v>6460</v>
      </c>
      <c r="J2035" s="110">
        <v>24</v>
      </c>
      <c r="N2035" s="110">
        <v>853</v>
      </c>
      <c r="O2035" s="30">
        <v>5583</v>
      </c>
      <c r="P2035" s="121" t="s">
        <v>431</v>
      </c>
      <c r="W2035" s="12"/>
      <c r="X2035"/>
      <c r="AA2035" t="s">
        <v>434</v>
      </c>
    </row>
    <row r="2036" spans="2:27" ht="15" hidden="1" customHeight="1" x14ac:dyDescent="0.25">
      <c r="B2036" t="s">
        <v>40</v>
      </c>
      <c r="C2036" s="31" t="s">
        <v>441</v>
      </c>
      <c r="E2036" s="31" t="s">
        <v>155</v>
      </c>
      <c r="F2036" s="31" t="s">
        <v>435</v>
      </c>
      <c r="G2036" s="110">
        <v>6087</v>
      </c>
      <c r="I2036" s="30">
        <v>5623</v>
      </c>
      <c r="J2036" s="110">
        <v>22</v>
      </c>
      <c r="N2036" s="110">
        <v>525</v>
      </c>
      <c r="O2036" s="30">
        <v>5076</v>
      </c>
      <c r="P2036" s="121" t="s">
        <v>431</v>
      </c>
      <c r="W2036" s="12"/>
      <c r="X2036"/>
      <c r="AA2036" t="s">
        <v>434</v>
      </c>
    </row>
    <row r="2037" spans="2:27" ht="15" hidden="1" customHeight="1" x14ac:dyDescent="0.25">
      <c r="B2037" t="s">
        <v>40</v>
      </c>
      <c r="C2037" s="31" t="s">
        <v>441</v>
      </c>
      <c r="E2037" s="31" t="s">
        <v>155</v>
      </c>
      <c r="F2037" s="31" t="s">
        <v>436</v>
      </c>
      <c r="G2037" s="110">
        <v>5902</v>
      </c>
      <c r="I2037" s="30">
        <v>5574</v>
      </c>
      <c r="J2037" s="110">
        <v>21</v>
      </c>
      <c r="N2037" s="110">
        <v>560</v>
      </c>
      <c r="O2037" s="30">
        <v>4993</v>
      </c>
      <c r="P2037" s="121" t="s">
        <v>431</v>
      </c>
      <c r="W2037" s="12"/>
      <c r="X2037"/>
      <c r="AA2037" t="s">
        <v>434</v>
      </c>
    </row>
    <row r="2038" spans="2:27" ht="15" customHeight="1" x14ac:dyDescent="0.25">
      <c r="B2038" t="s">
        <v>261</v>
      </c>
      <c r="C2038" s="54" t="s">
        <v>442</v>
      </c>
      <c r="E2038" s="31" t="s">
        <v>155</v>
      </c>
      <c r="F2038" s="31" t="s">
        <v>433</v>
      </c>
      <c r="G2038" s="110">
        <v>678</v>
      </c>
      <c r="I2038" s="30">
        <v>577</v>
      </c>
      <c r="M2038" s="30">
        <v>0</v>
      </c>
      <c r="N2038" s="110">
        <v>572</v>
      </c>
      <c r="O2038" s="30">
        <v>12</v>
      </c>
      <c r="P2038" s="121" t="s">
        <v>431</v>
      </c>
      <c r="W2038" s="122">
        <v>6.5000000000000002E-2</v>
      </c>
      <c r="X2038" t="s">
        <v>608</v>
      </c>
      <c r="AA2038" t="s">
        <v>434</v>
      </c>
    </row>
    <row r="2039" spans="2:27" ht="15" customHeight="1" x14ac:dyDescent="0.25">
      <c r="B2039" t="s">
        <v>261</v>
      </c>
      <c r="C2039" s="54" t="s">
        <v>442</v>
      </c>
      <c r="E2039" s="31" t="s">
        <v>155</v>
      </c>
      <c r="F2039" s="31" t="s">
        <v>435</v>
      </c>
      <c r="G2039" s="110">
        <v>718</v>
      </c>
      <c r="I2039" s="30">
        <v>616</v>
      </c>
      <c r="M2039" s="30">
        <v>0</v>
      </c>
      <c r="N2039" s="110">
        <v>610</v>
      </c>
      <c r="O2039" s="30">
        <v>13</v>
      </c>
      <c r="P2039" s="121" t="s">
        <v>431</v>
      </c>
      <c r="W2039" s="122">
        <v>6.5000000000000002E-2</v>
      </c>
      <c r="X2039" t="s">
        <v>608</v>
      </c>
      <c r="AA2039" t="s">
        <v>434</v>
      </c>
    </row>
    <row r="2040" spans="2:27" ht="15" customHeight="1" x14ac:dyDescent="0.25">
      <c r="B2040" t="s">
        <v>261</v>
      </c>
      <c r="C2040" s="54" t="s">
        <v>442</v>
      </c>
      <c r="E2040" s="31" t="s">
        <v>155</v>
      </c>
      <c r="F2040" s="31" t="s">
        <v>436</v>
      </c>
      <c r="G2040" s="110">
        <v>732</v>
      </c>
      <c r="I2040" s="30">
        <v>621</v>
      </c>
      <c r="M2040" s="30">
        <v>0</v>
      </c>
      <c r="N2040" s="110">
        <v>614</v>
      </c>
      <c r="O2040" s="30">
        <v>13</v>
      </c>
      <c r="P2040" s="121" t="s">
        <v>431</v>
      </c>
      <c r="W2040" s="122">
        <v>6.5000000000000002E-2</v>
      </c>
      <c r="X2040" t="s">
        <v>608</v>
      </c>
      <c r="AA2040" t="s">
        <v>434</v>
      </c>
    </row>
    <row r="2041" spans="2:27" ht="15" customHeight="1" x14ac:dyDescent="0.25">
      <c r="B2041" t="s">
        <v>261</v>
      </c>
      <c r="C2041" s="54" t="s">
        <v>443</v>
      </c>
      <c r="E2041" s="31" t="s">
        <v>155</v>
      </c>
      <c r="F2041" s="31" t="s">
        <v>433</v>
      </c>
      <c r="G2041" s="110">
        <v>1632</v>
      </c>
      <c r="I2041" s="30">
        <v>1562</v>
      </c>
      <c r="M2041" s="30">
        <v>0</v>
      </c>
      <c r="N2041" s="110">
        <v>1550</v>
      </c>
      <c r="O2041" s="30">
        <v>40</v>
      </c>
      <c r="P2041" s="121" t="s">
        <v>431</v>
      </c>
      <c r="W2041" s="122">
        <v>6.5000000000000002E-2</v>
      </c>
      <c r="X2041" t="s">
        <v>608</v>
      </c>
      <c r="AA2041" t="s">
        <v>434</v>
      </c>
    </row>
    <row r="2042" spans="2:27" ht="15" customHeight="1" x14ac:dyDescent="0.25">
      <c r="B2042" t="s">
        <v>261</v>
      </c>
      <c r="C2042" s="54" t="s">
        <v>443</v>
      </c>
      <c r="E2042" s="31" t="s">
        <v>155</v>
      </c>
      <c r="F2042" s="31" t="s">
        <v>435</v>
      </c>
      <c r="G2042" s="110">
        <v>1561</v>
      </c>
      <c r="I2042" s="30">
        <v>1488</v>
      </c>
      <c r="M2042" s="30">
        <v>0</v>
      </c>
      <c r="N2042" s="110">
        <v>1442</v>
      </c>
      <c r="O2042" s="30">
        <v>46</v>
      </c>
      <c r="P2042" s="121" t="s">
        <v>431</v>
      </c>
      <c r="W2042" s="122">
        <v>6.5000000000000002E-2</v>
      </c>
      <c r="X2042" t="s">
        <v>608</v>
      </c>
      <c r="AA2042" t="s">
        <v>434</v>
      </c>
    </row>
    <row r="2043" spans="2:27" ht="15" customHeight="1" x14ac:dyDescent="0.25">
      <c r="B2043" t="s">
        <v>261</v>
      </c>
      <c r="C2043" s="54" t="s">
        <v>443</v>
      </c>
      <c r="E2043" s="31" t="s">
        <v>155</v>
      </c>
      <c r="F2043" s="31" t="s">
        <v>436</v>
      </c>
      <c r="G2043" s="110">
        <v>1585</v>
      </c>
      <c r="I2043" s="30">
        <v>1567</v>
      </c>
      <c r="M2043" s="30">
        <v>0</v>
      </c>
      <c r="N2043" s="110">
        <v>1527</v>
      </c>
      <c r="O2043" s="30">
        <v>40</v>
      </c>
      <c r="P2043" s="121" t="s">
        <v>431</v>
      </c>
      <c r="W2043" s="122">
        <v>6.5000000000000002E-2</v>
      </c>
      <c r="X2043" t="s">
        <v>608</v>
      </c>
      <c r="AA2043" t="s">
        <v>434</v>
      </c>
    </row>
    <row r="2044" spans="2:27" ht="15" hidden="1" customHeight="1" x14ac:dyDescent="0.25">
      <c r="B2044" t="s">
        <v>150</v>
      </c>
      <c r="C2044" s="5" t="s">
        <v>266</v>
      </c>
      <c r="E2044" s="31" t="s">
        <v>155</v>
      </c>
      <c r="F2044" s="31" t="s">
        <v>433</v>
      </c>
      <c r="G2044" s="110">
        <v>913</v>
      </c>
      <c r="I2044" s="30">
        <v>785</v>
      </c>
      <c r="J2044" s="110">
        <v>18</v>
      </c>
      <c r="K2044" s="30">
        <v>0</v>
      </c>
      <c r="M2044" s="30">
        <v>-8</v>
      </c>
      <c r="N2044" s="110">
        <v>713</v>
      </c>
      <c r="P2044" s="121" t="s">
        <v>431</v>
      </c>
      <c r="W2044" s="122">
        <v>2.5000000000000001E-2</v>
      </c>
      <c r="X2044" t="s">
        <v>603</v>
      </c>
      <c r="AA2044" t="s">
        <v>434</v>
      </c>
    </row>
    <row r="2045" spans="2:27" ht="15" hidden="1" customHeight="1" x14ac:dyDescent="0.25">
      <c r="B2045" t="s">
        <v>150</v>
      </c>
      <c r="C2045" s="5" t="s">
        <v>266</v>
      </c>
      <c r="E2045" s="31" t="s">
        <v>155</v>
      </c>
      <c r="F2045" s="31" t="s">
        <v>435</v>
      </c>
      <c r="G2045" s="110">
        <v>853</v>
      </c>
      <c r="I2045" s="30">
        <v>741</v>
      </c>
      <c r="J2045" s="110">
        <v>17</v>
      </c>
      <c r="K2045" s="30">
        <v>1</v>
      </c>
      <c r="M2045" s="30">
        <v>-9</v>
      </c>
      <c r="N2045" s="110">
        <v>671</v>
      </c>
      <c r="P2045" s="121" t="s">
        <v>431</v>
      </c>
      <c r="W2045" s="122">
        <v>2.5000000000000001E-2</v>
      </c>
      <c r="X2045" t="s">
        <v>603</v>
      </c>
      <c r="AA2045" t="s">
        <v>434</v>
      </c>
    </row>
    <row r="2046" spans="2:27" ht="15" hidden="1" customHeight="1" x14ac:dyDescent="0.25">
      <c r="B2046" t="s">
        <v>150</v>
      </c>
      <c r="C2046" s="5" t="s">
        <v>266</v>
      </c>
      <c r="E2046" s="31" t="s">
        <v>155</v>
      </c>
      <c r="F2046" s="31" t="s">
        <v>436</v>
      </c>
      <c r="G2046" s="110">
        <v>861</v>
      </c>
      <c r="I2046" s="30">
        <v>774</v>
      </c>
      <c r="J2046" s="110">
        <v>17</v>
      </c>
      <c r="K2046" s="30">
        <v>0</v>
      </c>
      <c r="M2046" s="30">
        <v>-8</v>
      </c>
      <c r="N2046" s="110">
        <v>708</v>
      </c>
      <c r="P2046" s="121" t="s">
        <v>431</v>
      </c>
      <c r="W2046" s="122">
        <v>2.5000000000000001E-2</v>
      </c>
      <c r="X2046" t="s">
        <v>603</v>
      </c>
      <c r="AA2046" t="s">
        <v>434</v>
      </c>
    </row>
    <row r="2047" spans="2:27" s="98" customFormat="1" ht="15" hidden="1" customHeight="1" x14ac:dyDescent="0.25">
      <c r="B2047" t="s">
        <v>169</v>
      </c>
      <c r="C2047" s="97" t="s">
        <v>432</v>
      </c>
      <c r="E2047" s="97" t="s">
        <v>311</v>
      </c>
      <c r="F2047" s="97" t="s">
        <v>433</v>
      </c>
      <c r="G2047" s="110">
        <v>217</v>
      </c>
      <c r="I2047" s="100">
        <v>187</v>
      </c>
      <c r="J2047" s="110">
        <v>5</v>
      </c>
      <c r="K2047" s="30">
        <v>232</v>
      </c>
      <c r="L2047" s="108"/>
      <c r="M2047" s="30">
        <v>-62</v>
      </c>
      <c r="N2047" s="110">
        <v>3</v>
      </c>
      <c r="P2047" s="121" t="s">
        <v>431</v>
      </c>
      <c r="Q2047" s="106"/>
      <c r="R2047" s="104"/>
      <c r="S2047" s="104"/>
      <c r="T2047" s="105"/>
      <c r="U2047" s="105"/>
      <c r="V2047" s="99"/>
      <c r="W2047" s="99"/>
      <c r="AA2047" s="98" t="s">
        <v>434</v>
      </c>
    </row>
    <row r="2048" spans="2:27" ht="15" hidden="1" customHeight="1" x14ac:dyDescent="0.25">
      <c r="B2048" t="s">
        <v>169</v>
      </c>
      <c r="C2048" s="31" t="s">
        <v>432</v>
      </c>
      <c r="E2048" s="31" t="s">
        <v>311</v>
      </c>
      <c r="F2048" s="31" t="s">
        <v>435</v>
      </c>
      <c r="G2048" s="110">
        <v>182</v>
      </c>
      <c r="I2048" s="30">
        <v>123</v>
      </c>
      <c r="J2048" s="110">
        <v>4</v>
      </c>
      <c r="K2048" s="30">
        <v>181</v>
      </c>
      <c r="M2048" s="30">
        <v>-72</v>
      </c>
      <c r="N2048" s="110">
        <v>2</v>
      </c>
      <c r="P2048" s="121" t="s">
        <v>431</v>
      </c>
      <c r="W2048" s="12"/>
      <c r="X2048"/>
      <c r="AA2048" t="s">
        <v>434</v>
      </c>
    </row>
    <row r="2049" spans="2:27" ht="15" hidden="1" customHeight="1" x14ac:dyDescent="0.25">
      <c r="B2049" t="s">
        <v>169</v>
      </c>
      <c r="C2049" s="31" t="s">
        <v>432</v>
      </c>
      <c r="E2049" s="31" t="s">
        <v>311</v>
      </c>
      <c r="F2049" s="31" t="s">
        <v>436</v>
      </c>
      <c r="G2049" s="110">
        <v>209</v>
      </c>
      <c r="I2049" s="30">
        <v>153</v>
      </c>
      <c r="J2049" s="110">
        <v>4</v>
      </c>
      <c r="K2049" s="30">
        <v>204</v>
      </c>
      <c r="M2049" s="30">
        <v>-69</v>
      </c>
      <c r="N2049" s="110">
        <v>4</v>
      </c>
      <c r="P2049" s="121" t="s">
        <v>431</v>
      </c>
      <c r="W2049" s="12"/>
      <c r="X2049"/>
      <c r="AA2049" t="s">
        <v>434</v>
      </c>
    </row>
    <row r="2050" spans="2:27" ht="15" hidden="1" customHeight="1" x14ac:dyDescent="0.25">
      <c r="B2050" t="s">
        <v>40</v>
      </c>
      <c r="C2050" s="31" t="s">
        <v>437</v>
      </c>
      <c r="E2050" s="31" t="s">
        <v>311</v>
      </c>
      <c r="F2050" s="31" t="s">
        <v>433</v>
      </c>
      <c r="G2050" s="110">
        <v>19</v>
      </c>
      <c r="I2050" s="30">
        <v>537</v>
      </c>
      <c r="J2050" s="110">
        <v>9</v>
      </c>
      <c r="N2050" s="110">
        <v>529</v>
      </c>
      <c r="P2050" s="121" t="s">
        <v>431</v>
      </c>
      <c r="W2050" s="12"/>
      <c r="X2050"/>
      <c r="AA2050" t="s">
        <v>434</v>
      </c>
    </row>
    <row r="2051" spans="2:27" ht="15" hidden="1" customHeight="1" x14ac:dyDescent="0.25">
      <c r="B2051" t="s">
        <v>40</v>
      </c>
      <c r="C2051" s="31" t="s">
        <v>437</v>
      </c>
      <c r="E2051" s="31" t="s">
        <v>311</v>
      </c>
      <c r="F2051" s="31" t="s">
        <v>435</v>
      </c>
      <c r="G2051" s="110">
        <v>17</v>
      </c>
      <c r="I2051" s="30">
        <v>541</v>
      </c>
      <c r="J2051" s="110">
        <v>8</v>
      </c>
      <c r="N2051" s="110">
        <v>533</v>
      </c>
      <c r="P2051" s="121" t="s">
        <v>431</v>
      </c>
      <c r="W2051" s="12"/>
      <c r="X2051"/>
      <c r="AA2051" t="s">
        <v>434</v>
      </c>
    </row>
    <row r="2052" spans="2:27" ht="15" hidden="1" customHeight="1" x14ac:dyDescent="0.25">
      <c r="B2052" t="s">
        <v>40</v>
      </c>
      <c r="C2052" s="31" t="s">
        <v>437</v>
      </c>
      <c r="E2052" s="31" t="s">
        <v>311</v>
      </c>
      <c r="F2052" s="31" t="s">
        <v>436</v>
      </c>
      <c r="G2052" s="110">
        <v>17</v>
      </c>
      <c r="I2052" s="30">
        <v>544</v>
      </c>
      <c r="J2052" s="110">
        <v>8</v>
      </c>
      <c r="N2052" s="110">
        <v>536</v>
      </c>
      <c r="P2052" s="121" t="s">
        <v>431</v>
      </c>
      <c r="W2052" s="12"/>
      <c r="X2052"/>
      <c r="AA2052" t="s">
        <v>434</v>
      </c>
    </row>
    <row r="2053" spans="2:27" ht="15" hidden="1" customHeight="1" x14ac:dyDescent="0.25">
      <c r="B2053" t="s">
        <v>40</v>
      </c>
      <c r="C2053" s="31" t="s">
        <v>438</v>
      </c>
      <c r="E2053" s="31" t="s">
        <v>311</v>
      </c>
      <c r="F2053" s="31" t="s">
        <v>433</v>
      </c>
      <c r="G2053" s="110">
        <v>255</v>
      </c>
      <c r="I2053" s="30">
        <v>943</v>
      </c>
      <c r="J2053" s="110">
        <v>63</v>
      </c>
      <c r="K2053" s="30">
        <v>0</v>
      </c>
      <c r="M2053" s="30">
        <v>-2</v>
      </c>
      <c r="N2053" s="110">
        <v>880</v>
      </c>
      <c r="P2053" s="121" t="s">
        <v>431</v>
      </c>
      <c r="W2053" s="12"/>
      <c r="X2053"/>
      <c r="AA2053" t="s">
        <v>434</v>
      </c>
    </row>
    <row r="2054" spans="2:27" ht="15" hidden="1" customHeight="1" x14ac:dyDescent="0.25">
      <c r="B2054" t="s">
        <v>40</v>
      </c>
      <c r="C2054" s="31" t="s">
        <v>438</v>
      </c>
      <c r="E2054" s="31" t="s">
        <v>311</v>
      </c>
      <c r="F2054" s="31" t="s">
        <v>435</v>
      </c>
      <c r="G2054" s="110">
        <v>268</v>
      </c>
      <c r="I2054" s="30">
        <v>955</v>
      </c>
      <c r="J2054" s="110">
        <v>63</v>
      </c>
      <c r="K2054" s="30">
        <v>0</v>
      </c>
      <c r="M2054" s="30">
        <v>-1</v>
      </c>
      <c r="N2054" s="110">
        <v>893</v>
      </c>
      <c r="P2054" s="121" t="s">
        <v>431</v>
      </c>
      <c r="W2054" s="12"/>
      <c r="X2054"/>
      <c r="AA2054" t="s">
        <v>434</v>
      </c>
    </row>
    <row r="2055" spans="2:27" ht="15" hidden="1" customHeight="1" x14ac:dyDescent="0.25">
      <c r="B2055" t="s">
        <v>40</v>
      </c>
      <c r="C2055" s="31" t="s">
        <v>438</v>
      </c>
      <c r="E2055" s="31" t="s">
        <v>311</v>
      </c>
      <c r="F2055" s="31" t="s">
        <v>436</v>
      </c>
      <c r="G2055" s="110">
        <v>249</v>
      </c>
      <c r="I2055" s="30">
        <v>1247</v>
      </c>
      <c r="J2055" s="110">
        <v>60</v>
      </c>
      <c r="K2055" s="30">
        <v>0</v>
      </c>
      <c r="M2055" s="30">
        <v>0</v>
      </c>
      <c r="N2055" s="110">
        <v>1187</v>
      </c>
      <c r="P2055" s="121" t="s">
        <v>431</v>
      </c>
      <c r="W2055" s="12"/>
      <c r="X2055"/>
      <c r="AA2055" t="s">
        <v>434</v>
      </c>
    </row>
    <row r="2056" spans="2:27" ht="15" hidden="1" customHeight="1" x14ac:dyDescent="0.25">
      <c r="B2056" t="s">
        <v>40</v>
      </c>
      <c r="C2056" s="31" t="s">
        <v>439</v>
      </c>
      <c r="E2056" s="31" t="s">
        <v>311</v>
      </c>
      <c r="F2056" s="31" t="s">
        <v>433</v>
      </c>
      <c r="G2056" s="110">
        <v>0</v>
      </c>
      <c r="I2056" s="30">
        <v>7</v>
      </c>
      <c r="J2056" s="110">
        <v>0</v>
      </c>
      <c r="M2056" s="30">
        <v>0</v>
      </c>
      <c r="N2056" s="110">
        <v>7</v>
      </c>
      <c r="P2056" s="121" t="s">
        <v>431</v>
      </c>
      <c r="W2056" s="12"/>
      <c r="X2056"/>
      <c r="AA2056" t="s">
        <v>434</v>
      </c>
    </row>
    <row r="2057" spans="2:27" ht="15" hidden="1" customHeight="1" x14ac:dyDescent="0.25">
      <c r="B2057" t="s">
        <v>40</v>
      </c>
      <c r="C2057" s="31" t="s">
        <v>439</v>
      </c>
      <c r="E2057" s="31" t="s">
        <v>311</v>
      </c>
      <c r="F2057" s="31" t="s">
        <v>435</v>
      </c>
      <c r="G2057" s="110">
        <v>0</v>
      </c>
      <c r="I2057" s="30">
        <v>8</v>
      </c>
      <c r="J2057" s="110">
        <v>0</v>
      </c>
      <c r="M2057" s="30">
        <v>0</v>
      </c>
      <c r="N2057" s="110">
        <v>8</v>
      </c>
      <c r="P2057" s="121" t="s">
        <v>431</v>
      </c>
      <c r="W2057" s="12"/>
      <c r="X2057"/>
      <c r="AA2057" t="s">
        <v>434</v>
      </c>
    </row>
    <row r="2058" spans="2:27" ht="15" hidden="1" customHeight="1" x14ac:dyDescent="0.25">
      <c r="B2058" t="s">
        <v>40</v>
      </c>
      <c r="C2058" s="31" t="s">
        <v>439</v>
      </c>
      <c r="E2058" s="31" t="s">
        <v>311</v>
      </c>
      <c r="F2058" s="31" t="s">
        <v>436</v>
      </c>
      <c r="G2058" s="110">
        <v>0</v>
      </c>
      <c r="I2058" s="30">
        <v>8</v>
      </c>
      <c r="J2058" s="110">
        <v>0</v>
      </c>
      <c r="M2058" s="30">
        <v>0</v>
      </c>
      <c r="N2058" s="110">
        <v>8</v>
      </c>
      <c r="P2058" s="121" t="s">
        <v>431</v>
      </c>
      <c r="W2058" s="12"/>
      <c r="X2058"/>
      <c r="AA2058" t="s">
        <v>434</v>
      </c>
    </row>
    <row r="2059" spans="2:27" ht="15" hidden="1" customHeight="1" x14ac:dyDescent="0.25">
      <c r="B2059" t="s">
        <v>40</v>
      </c>
      <c r="C2059" s="31" t="s">
        <v>440</v>
      </c>
      <c r="E2059" s="31" t="s">
        <v>311</v>
      </c>
      <c r="F2059" s="31" t="s">
        <v>433</v>
      </c>
      <c r="G2059" s="110">
        <v>29</v>
      </c>
      <c r="I2059" s="30">
        <v>237</v>
      </c>
      <c r="J2059" s="110">
        <v>12</v>
      </c>
      <c r="M2059" s="30">
        <v>-2</v>
      </c>
      <c r="N2059" s="110">
        <v>179</v>
      </c>
      <c r="O2059" s="30">
        <v>46</v>
      </c>
      <c r="P2059" s="121" t="s">
        <v>431</v>
      </c>
      <c r="W2059" s="12"/>
      <c r="X2059"/>
      <c r="AA2059" t="s">
        <v>434</v>
      </c>
    </row>
    <row r="2060" spans="2:27" ht="15" hidden="1" customHeight="1" x14ac:dyDescent="0.25">
      <c r="B2060" t="s">
        <v>40</v>
      </c>
      <c r="C2060" s="31" t="s">
        <v>440</v>
      </c>
      <c r="E2060" s="31" t="s">
        <v>311</v>
      </c>
      <c r="F2060" s="31" t="s">
        <v>435</v>
      </c>
      <c r="G2060" s="110">
        <v>32</v>
      </c>
      <c r="I2060" s="30">
        <v>234</v>
      </c>
      <c r="J2060" s="110">
        <v>12</v>
      </c>
      <c r="M2060" s="30">
        <v>-1</v>
      </c>
      <c r="N2060" s="110">
        <v>176</v>
      </c>
      <c r="O2060" s="30">
        <v>46</v>
      </c>
      <c r="P2060" s="121" t="s">
        <v>431</v>
      </c>
      <c r="W2060" s="12"/>
      <c r="X2060"/>
      <c r="AA2060" t="s">
        <v>434</v>
      </c>
    </row>
    <row r="2061" spans="2:27" ht="15" hidden="1" customHeight="1" x14ac:dyDescent="0.25">
      <c r="B2061" t="s">
        <v>40</v>
      </c>
      <c r="C2061" s="31" t="s">
        <v>440</v>
      </c>
      <c r="E2061" s="31" t="s">
        <v>311</v>
      </c>
      <c r="F2061" s="31" t="s">
        <v>436</v>
      </c>
      <c r="G2061" s="110">
        <v>32</v>
      </c>
      <c r="I2061" s="30">
        <v>238</v>
      </c>
      <c r="J2061" s="110">
        <v>11</v>
      </c>
      <c r="M2061" s="30">
        <v>0</v>
      </c>
      <c r="N2061" s="110">
        <v>181</v>
      </c>
      <c r="O2061" s="30">
        <v>45</v>
      </c>
      <c r="P2061" s="121" t="s">
        <v>431</v>
      </c>
      <c r="W2061" s="12"/>
      <c r="X2061"/>
      <c r="AA2061" t="s">
        <v>434</v>
      </c>
    </row>
    <row r="2062" spans="2:27" ht="15" hidden="1" customHeight="1" x14ac:dyDescent="0.25">
      <c r="B2062" t="s">
        <v>40</v>
      </c>
      <c r="C2062" s="31" t="s">
        <v>441</v>
      </c>
      <c r="E2062" s="31" t="s">
        <v>311</v>
      </c>
      <c r="F2062" s="31" t="s">
        <v>433</v>
      </c>
      <c r="G2062" s="110">
        <v>0</v>
      </c>
      <c r="I2062" s="30">
        <v>48</v>
      </c>
      <c r="J2062" s="110">
        <v>3</v>
      </c>
      <c r="M2062" s="30">
        <v>0</v>
      </c>
      <c r="N2062" s="110">
        <v>45</v>
      </c>
      <c r="P2062" s="121" t="s">
        <v>431</v>
      </c>
      <c r="W2062" s="12"/>
      <c r="X2062"/>
      <c r="AA2062" t="s">
        <v>434</v>
      </c>
    </row>
    <row r="2063" spans="2:27" ht="15" hidden="1" customHeight="1" x14ac:dyDescent="0.25">
      <c r="B2063" t="s">
        <v>40</v>
      </c>
      <c r="C2063" s="31" t="s">
        <v>441</v>
      </c>
      <c r="E2063" s="31" t="s">
        <v>311</v>
      </c>
      <c r="F2063" s="31" t="s">
        <v>435</v>
      </c>
      <c r="G2063" s="110">
        <v>0</v>
      </c>
      <c r="I2063" s="30">
        <v>48</v>
      </c>
      <c r="J2063" s="110">
        <v>3</v>
      </c>
      <c r="M2063" s="30">
        <v>0</v>
      </c>
      <c r="N2063" s="110">
        <v>46</v>
      </c>
      <c r="P2063" s="121" t="s">
        <v>431</v>
      </c>
      <c r="W2063" s="12"/>
      <c r="X2063"/>
      <c r="AA2063" t="s">
        <v>434</v>
      </c>
    </row>
    <row r="2064" spans="2:27" ht="15" hidden="1" customHeight="1" x14ac:dyDescent="0.25">
      <c r="B2064" t="s">
        <v>40</v>
      </c>
      <c r="C2064" s="31" t="s">
        <v>441</v>
      </c>
      <c r="E2064" s="31" t="s">
        <v>311</v>
      </c>
      <c r="F2064" s="31" t="s">
        <v>436</v>
      </c>
      <c r="G2064" s="110">
        <v>0</v>
      </c>
      <c r="I2064" s="30">
        <v>47</v>
      </c>
      <c r="J2064" s="110">
        <v>3</v>
      </c>
      <c r="M2064" s="30">
        <v>0</v>
      </c>
      <c r="N2064" s="110">
        <v>44</v>
      </c>
      <c r="P2064" s="121" t="s">
        <v>431</v>
      </c>
      <c r="W2064" s="12"/>
      <c r="X2064"/>
      <c r="AA2064" t="s">
        <v>434</v>
      </c>
    </row>
    <row r="2065" spans="2:27" ht="15" customHeight="1" x14ac:dyDescent="0.25">
      <c r="B2065" t="s">
        <v>261</v>
      </c>
      <c r="C2065" s="54" t="s">
        <v>442</v>
      </c>
      <c r="E2065" s="31" t="s">
        <v>311</v>
      </c>
      <c r="F2065" s="31" t="s">
        <v>433</v>
      </c>
      <c r="G2065" s="110">
        <v>143</v>
      </c>
      <c r="I2065" s="30">
        <v>227</v>
      </c>
      <c r="M2065" s="30">
        <v>0</v>
      </c>
      <c r="N2065" s="110">
        <v>227</v>
      </c>
      <c r="O2065" s="30">
        <v>0</v>
      </c>
      <c r="P2065" s="121" t="s">
        <v>431</v>
      </c>
      <c r="W2065" s="122">
        <v>6.5000000000000002E-2</v>
      </c>
      <c r="X2065" t="s">
        <v>608</v>
      </c>
      <c r="AA2065" t="s">
        <v>434</v>
      </c>
    </row>
    <row r="2066" spans="2:27" ht="15" customHeight="1" x14ac:dyDescent="0.25">
      <c r="B2066" t="s">
        <v>261</v>
      </c>
      <c r="C2066" s="54" t="s">
        <v>442</v>
      </c>
      <c r="E2066" s="31" t="s">
        <v>311</v>
      </c>
      <c r="F2066" s="31" t="s">
        <v>435</v>
      </c>
      <c r="G2066" s="110">
        <v>137</v>
      </c>
      <c r="I2066" s="30">
        <v>226</v>
      </c>
      <c r="M2066" s="30">
        <v>0</v>
      </c>
      <c r="N2066" s="110">
        <v>226</v>
      </c>
      <c r="O2066" s="30">
        <v>0</v>
      </c>
      <c r="P2066" s="121" t="s">
        <v>431</v>
      </c>
      <c r="W2066" s="122">
        <v>6.5000000000000002E-2</v>
      </c>
      <c r="X2066" t="s">
        <v>608</v>
      </c>
      <c r="AA2066" t="s">
        <v>434</v>
      </c>
    </row>
    <row r="2067" spans="2:27" ht="15" customHeight="1" x14ac:dyDescent="0.25">
      <c r="B2067" t="s">
        <v>261</v>
      </c>
      <c r="C2067" s="54" t="s">
        <v>442</v>
      </c>
      <c r="E2067" s="31" t="s">
        <v>311</v>
      </c>
      <c r="F2067" s="31" t="s">
        <v>436</v>
      </c>
      <c r="G2067" s="110">
        <v>137</v>
      </c>
      <c r="I2067" s="30">
        <v>232</v>
      </c>
      <c r="M2067" s="30">
        <v>0</v>
      </c>
      <c r="N2067" s="110">
        <v>232</v>
      </c>
      <c r="O2067" s="30">
        <v>0</v>
      </c>
      <c r="P2067" s="121" t="s">
        <v>431</v>
      </c>
      <c r="W2067" s="122">
        <v>6.5000000000000002E-2</v>
      </c>
      <c r="X2067" t="s">
        <v>608</v>
      </c>
      <c r="AA2067" t="s">
        <v>434</v>
      </c>
    </row>
    <row r="2068" spans="2:27" ht="15" customHeight="1" x14ac:dyDescent="0.25">
      <c r="B2068" t="s">
        <v>261</v>
      </c>
      <c r="C2068" s="54" t="s">
        <v>443</v>
      </c>
      <c r="E2068" s="31" t="s">
        <v>311</v>
      </c>
      <c r="F2068" s="31" t="s">
        <v>433</v>
      </c>
      <c r="G2068" s="110">
        <v>172</v>
      </c>
      <c r="I2068" s="30">
        <v>216</v>
      </c>
      <c r="M2068" s="30">
        <v>0</v>
      </c>
      <c r="N2068" s="110">
        <v>157</v>
      </c>
      <c r="O2068" s="30">
        <v>59</v>
      </c>
      <c r="P2068" s="121" t="s">
        <v>431</v>
      </c>
      <c r="W2068" s="122">
        <v>6.5000000000000002E-2</v>
      </c>
      <c r="X2068" t="s">
        <v>608</v>
      </c>
      <c r="AA2068" t="s">
        <v>434</v>
      </c>
    </row>
    <row r="2069" spans="2:27" ht="15" customHeight="1" x14ac:dyDescent="0.25">
      <c r="B2069" t="s">
        <v>261</v>
      </c>
      <c r="C2069" s="54" t="s">
        <v>443</v>
      </c>
      <c r="E2069" s="31" t="s">
        <v>311</v>
      </c>
      <c r="F2069" s="31" t="s">
        <v>435</v>
      </c>
      <c r="G2069" s="110">
        <v>184</v>
      </c>
      <c r="I2069" s="30">
        <v>227</v>
      </c>
      <c r="M2069" s="30">
        <v>0</v>
      </c>
      <c r="N2069" s="110">
        <v>162</v>
      </c>
      <c r="O2069" s="30">
        <v>66</v>
      </c>
      <c r="P2069" s="121" t="s">
        <v>431</v>
      </c>
      <c r="W2069" s="122">
        <v>6.5000000000000002E-2</v>
      </c>
      <c r="X2069" t="s">
        <v>608</v>
      </c>
      <c r="AA2069" t="s">
        <v>434</v>
      </c>
    </row>
    <row r="2070" spans="2:27" ht="15" customHeight="1" x14ac:dyDescent="0.25">
      <c r="B2070" t="s">
        <v>261</v>
      </c>
      <c r="C2070" s="54" t="s">
        <v>443</v>
      </c>
      <c r="E2070" s="31" t="s">
        <v>311</v>
      </c>
      <c r="F2070" s="31" t="s">
        <v>436</v>
      </c>
      <c r="G2070" s="110">
        <v>172</v>
      </c>
      <c r="I2070" s="30">
        <v>233</v>
      </c>
      <c r="M2070" s="30">
        <v>0</v>
      </c>
      <c r="N2070" s="110">
        <v>172</v>
      </c>
      <c r="O2070" s="30">
        <v>61</v>
      </c>
      <c r="P2070" s="121" t="s">
        <v>431</v>
      </c>
      <c r="W2070" s="122">
        <v>6.5000000000000002E-2</v>
      </c>
      <c r="X2070" t="s">
        <v>608</v>
      </c>
      <c r="AA2070" t="s">
        <v>434</v>
      </c>
    </row>
    <row r="2071" spans="2:27" ht="15" hidden="1" customHeight="1" x14ac:dyDescent="0.25">
      <c r="B2071" t="s">
        <v>150</v>
      </c>
      <c r="C2071" s="5" t="s">
        <v>266</v>
      </c>
      <c r="E2071" s="31" t="s">
        <v>311</v>
      </c>
      <c r="F2071" s="31" t="s">
        <v>433</v>
      </c>
      <c r="G2071" s="110">
        <v>149</v>
      </c>
      <c r="I2071" s="30">
        <v>154</v>
      </c>
      <c r="J2071" s="110">
        <v>3</v>
      </c>
      <c r="L2071" s="110">
        <v>6</v>
      </c>
      <c r="M2071" s="30">
        <v>0</v>
      </c>
      <c r="N2071" s="110">
        <v>138</v>
      </c>
      <c r="P2071" s="121" t="s">
        <v>431</v>
      </c>
      <c r="W2071" s="122">
        <v>2.5000000000000001E-2</v>
      </c>
      <c r="X2071" t="s">
        <v>603</v>
      </c>
      <c r="AA2071" t="s">
        <v>434</v>
      </c>
    </row>
    <row r="2072" spans="2:27" ht="15" hidden="1" customHeight="1" x14ac:dyDescent="0.25">
      <c r="B2072" t="s">
        <v>150</v>
      </c>
      <c r="C2072" s="5" t="s">
        <v>266</v>
      </c>
      <c r="E2072" s="31" t="s">
        <v>311</v>
      </c>
      <c r="F2072" s="31" t="s">
        <v>435</v>
      </c>
      <c r="G2072" s="110">
        <v>128</v>
      </c>
      <c r="I2072" s="30">
        <v>148</v>
      </c>
      <c r="J2072" s="110">
        <v>3</v>
      </c>
      <c r="L2072" s="110">
        <v>5</v>
      </c>
      <c r="M2072" s="30">
        <v>0</v>
      </c>
      <c r="N2072" s="110">
        <v>134</v>
      </c>
      <c r="P2072" s="121" t="s">
        <v>431</v>
      </c>
      <c r="W2072" s="122">
        <v>2.5000000000000001E-2</v>
      </c>
      <c r="X2072" t="s">
        <v>603</v>
      </c>
      <c r="AA2072" t="s">
        <v>434</v>
      </c>
    </row>
    <row r="2073" spans="2:27" ht="15" hidden="1" customHeight="1" x14ac:dyDescent="0.25">
      <c r="B2073" t="s">
        <v>150</v>
      </c>
      <c r="C2073" s="5" t="s">
        <v>266</v>
      </c>
      <c r="E2073" s="31" t="s">
        <v>311</v>
      </c>
      <c r="F2073" s="31" t="s">
        <v>436</v>
      </c>
      <c r="G2073" s="110">
        <v>156</v>
      </c>
      <c r="I2073" s="30">
        <v>154</v>
      </c>
      <c r="J2073" s="110">
        <v>3</v>
      </c>
      <c r="L2073" s="110">
        <v>5</v>
      </c>
      <c r="M2073" s="30">
        <v>0</v>
      </c>
      <c r="N2073" s="110">
        <v>140</v>
      </c>
      <c r="P2073" s="121" t="s">
        <v>431</v>
      </c>
      <c r="W2073" s="122">
        <v>2.5000000000000001E-2</v>
      </c>
      <c r="X2073" t="s">
        <v>603</v>
      </c>
      <c r="AA2073" t="s">
        <v>434</v>
      </c>
    </row>
    <row r="2074" spans="2:27" ht="15" hidden="1" customHeight="1" x14ac:dyDescent="0.25">
      <c r="B2074" s="133" t="s">
        <v>185</v>
      </c>
      <c r="C2074" s="98" t="s">
        <v>600</v>
      </c>
      <c r="D2074" s="98"/>
      <c r="E2074" s="98" t="s">
        <v>177</v>
      </c>
      <c r="F2074" s="97" t="s">
        <v>433</v>
      </c>
      <c r="G2074">
        <v>4.88</v>
      </c>
      <c r="I2074">
        <v>34.19</v>
      </c>
      <c r="J2074"/>
      <c r="L2074">
        <v>0.03</v>
      </c>
      <c r="N2074">
        <v>34.159999999999997</v>
      </c>
      <c r="P2074" s="121" t="s">
        <v>431</v>
      </c>
      <c r="AA2074" t="s">
        <v>434</v>
      </c>
    </row>
    <row r="2075" spans="2:27" ht="15" hidden="1" customHeight="1" x14ac:dyDescent="0.25">
      <c r="B2075" s="130" t="s">
        <v>185</v>
      </c>
      <c r="C2075" t="s">
        <v>600</v>
      </c>
      <c r="E2075" t="s">
        <v>177</v>
      </c>
      <c r="F2075" s="31" t="s">
        <v>435</v>
      </c>
      <c r="G2075">
        <v>5.23</v>
      </c>
      <c r="I2075">
        <v>37.17</v>
      </c>
      <c r="J2075"/>
      <c r="L2075">
        <v>0.02</v>
      </c>
      <c r="N2075">
        <v>37.159999999999997</v>
      </c>
      <c r="P2075" s="121" t="s">
        <v>431</v>
      </c>
      <c r="AA2075" t="s">
        <v>434</v>
      </c>
    </row>
    <row r="2076" spans="2:27" ht="15" hidden="1" customHeight="1" x14ac:dyDescent="0.25">
      <c r="B2076" s="130" t="s">
        <v>185</v>
      </c>
      <c r="C2076" t="s">
        <v>600</v>
      </c>
      <c r="E2076" t="s">
        <v>177</v>
      </c>
      <c r="F2076" s="31" t="s">
        <v>436</v>
      </c>
      <c r="G2076">
        <v>5.23</v>
      </c>
      <c r="I2076">
        <v>37.17</v>
      </c>
      <c r="J2076"/>
      <c r="L2076">
        <v>0.02</v>
      </c>
      <c r="N2076">
        <v>37.159999999999997</v>
      </c>
      <c r="P2076" s="121" t="s">
        <v>431</v>
      </c>
      <c r="AA2076" t="s">
        <v>434</v>
      </c>
    </row>
    <row r="2077" spans="2:27" ht="15" hidden="1" customHeight="1" x14ac:dyDescent="0.25">
      <c r="B2077" s="130" t="s">
        <v>185</v>
      </c>
      <c r="C2077" t="s">
        <v>601</v>
      </c>
      <c r="E2077" t="s">
        <v>177</v>
      </c>
      <c r="F2077" s="31" t="s">
        <v>433</v>
      </c>
      <c r="G2077" s="28"/>
      <c r="I2077">
        <v>6.14</v>
      </c>
      <c r="J2077"/>
      <c r="L2077">
        <v>0</v>
      </c>
      <c r="N2077">
        <v>6.14</v>
      </c>
      <c r="P2077" s="121" t="s">
        <v>431</v>
      </c>
      <c r="AA2077" t="s">
        <v>434</v>
      </c>
    </row>
    <row r="2078" spans="2:27" ht="15" hidden="1" customHeight="1" x14ac:dyDescent="0.25">
      <c r="B2078" s="130" t="s">
        <v>185</v>
      </c>
      <c r="C2078" t="s">
        <v>601</v>
      </c>
      <c r="E2078" t="s">
        <v>177</v>
      </c>
      <c r="F2078" s="31" t="s">
        <v>435</v>
      </c>
      <c r="G2078" s="28"/>
      <c r="I2078">
        <v>5.01</v>
      </c>
      <c r="J2078"/>
      <c r="L2078">
        <v>0</v>
      </c>
      <c r="N2078">
        <v>5.01</v>
      </c>
      <c r="P2078" s="121" t="s">
        <v>431</v>
      </c>
      <c r="AA2078" t="s">
        <v>434</v>
      </c>
    </row>
    <row r="2079" spans="2:27" ht="15" hidden="1" customHeight="1" x14ac:dyDescent="0.25">
      <c r="B2079" s="130" t="s">
        <v>185</v>
      </c>
      <c r="C2079" t="s">
        <v>601</v>
      </c>
      <c r="E2079" t="s">
        <v>177</v>
      </c>
      <c r="F2079" s="31" t="s">
        <v>436</v>
      </c>
      <c r="G2079" s="28"/>
      <c r="I2079">
        <v>5.01</v>
      </c>
      <c r="J2079"/>
      <c r="L2079">
        <v>0</v>
      </c>
      <c r="N2079">
        <v>5.01</v>
      </c>
      <c r="P2079" s="121" t="s">
        <v>431</v>
      </c>
      <c r="AA2079" t="s">
        <v>434</v>
      </c>
    </row>
    <row r="2080" spans="2:27" ht="15" hidden="1" customHeight="1" x14ac:dyDescent="0.25">
      <c r="B2080" s="133" t="s">
        <v>185</v>
      </c>
      <c r="C2080" s="98" t="s">
        <v>600</v>
      </c>
      <c r="D2080" s="98"/>
      <c r="E2080" s="98" t="s">
        <v>166</v>
      </c>
      <c r="F2080" s="97" t="s">
        <v>433</v>
      </c>
      <c r="G2080">
        <v>0.37</v>
      </c>
      <c r="I2080">
        <v>82.98</v>
      </c>
      <c r="J2080"/>
      <c r="K2080">
        <v>0</v>
      </c>
      <c r="L2080">
        <v>0.28999999999999998</v>
      </c>
      <c r="M2080">
        <v>0</v>
      </c>
      <c r="N2080">
        <v>82.68</v>
      </c>
      <c r="P2080" s="121" t="s">
        <v>431</v>
      </c>
      <c r="AA2080" t="s">
        <v>434</v>
      </c>
    </row>
    <row r="2081" spans="2:27" ht="15" hidden="1" customHeight="1" x14ac:dyDescent="0.25">
      <c r="B2081" s="130" t="s">
        <v>185</v>
      </c>
      <c r="C2081" t="s">
        <v>600</v>
      </c>
      <c r="E2081" t="s">
        <v>166</v>
      </c>
      <c r="F2081" s="31" t="s">
        <v>435</v>
      </c>
      <c r="G2081">
        <v>0.37</v>
      </c>
      <c r="I2081">
        <v>82.98</v>
      </c>
      <c r="J2081"/>
      <c r="K2081">
        <v>0</v>
      </c>
      <c r="L2081">
        <v>0.28999999999999998</v>
      </c>
      <c r="M2081">
        <v>0</v>
      </c>
      <c r="N2081">
        <v>82.68</v>
      </c>
      <c r="P2081" s="121" t="s">
        <v>431</v>
      </c>
      <c r="AA2081" t="s">
        <v>434</v>
      </c>
    </row>
    <row r="2082" spans="2:27" ht="15" hidden="1" customHeight="1" x14ac:dyDescent="0.25">
      <c r="B2082" s="130" t="s">
        <v>185</v>
      </c>
      <c r="C2082" t="s">
        <v>600</v>
      </c>
      <c r="E2082" t="s">
        <v>166</v>
      </c>
      <c r="F2082" s="31" t="s">
        <v>436</v>
      </c>
      <c r="G2082">
        <v>0.37</v>
      </c>
      <c r="I2082">
        <v>82.98</v>
      </c>
      <c r="J2082"/>
      <c r="K2082">
        <v>0</v>
      </c>
      <c r="L2082">
        <v>0.28999999999999998</v>
      </c>
      <c r="M2082">
        <v>0</v>
      </c>
      <c r="N2082">
        <v>82.68</v>
      </c>
      <c r="P2082" s="121" t="s">
        <v>431</v>
      </c>
      <c r="AA2082" t="s">
        <v>434</v>
      </c>
    </row>
    <row r="2083" spans="2:27" ht="15" hidden="1" customHeight="1" x14ac:dyDescent="0.25">
      <c r="B2083" s="130" t="s">
        <v>185</v>
      </c>
      <c r="C2083" t="s">
        <v>601</v>
      </c>
      <c r="E2083" t="s">
        <v>166</v>
      </c>
      <c r="F2083" s="31" t="s">
        <v>433</v>
      </c>
      <c r="G2083">
        <v>0.01</v>
      </c>
      <c r="I2083">
        <v>6.86</v>
      </c>
      <c r="J2083"/>
      <c r="K2083">
        <v>0</v>
      </c>
      <c r="L2083">
        <v>0</v>
      </c>
      <c r="M2083">
        <v>0</v>
      </c>
      <c r="N2083">
        <v>6.86</v>
      </c>
      <c r="P2083" s="121" t="s">
        <v>431</v>
      </c>
      <c r="AA2083" t="s">
        <v>434</v>
      </c>
    </row>
    <row r="2084" spans="2:27" ht="15" hidden="1" customHeight="1" x14ac:dyDescent="0.25">
      <c r="B2084" s="130" t="s">
        <v>185</v>
      </c>
      <c r="C2084" t="s">
        <v>601</v>
      </c>
      <c r="E2084" t="s">
        <v>166</v>
      </c>
      <c r="F2084" s="31" t="s">
        <v>435</v>
      </c>
      <c r="G2084">
        <v>0.01</v>
      </c>
      <c r="I2084">
        <v>6.86</v>
      </c>
      <c r="J2084"/>
      <c r="K2084">
        <v>0</v>
      </c>
      <c r="L2084">
        <v>0</v>
      </c>
      <c r="M2084">
        <v>0</v>
      </c>
      <c r="N2084">
        <v>6.86</v>
      </c>
      <c r="P2084" s="121" t="s">
        <v>431</v>
      </c>
      <c r="AA2084" t="s">
        <v>434</v>
      </c>
    </row>
    <row r="2085" spans="2:27" ht="15" hidden="1" customHeight="1" x14ac:dyDescent="0.25">
      <c r="B2085" s="130" t="s">
        <v>185</v>
      </c>
      <c r="C2085" t="s">
        <v>601</v>
      </c>
      <c r="E2085" t="s">
        <v>166</v>
      </c>
      <c r="F2085" s="31" t="s">
        <v>436</v>
      </c>
      <c r="G2085">
        <v>0.01</v>
      </c>
      <c r="I2085">
        <v>6.86</v>
      </c>
      <c r="J2085"/>
      <c r="K2085">
        <v>0</v>
      </c>
      <c r="L2085">
        <v>0</v>
      </c>
      <c r="M2085">
        <v>0</v>
      </c>
      <c r="N2085">
        <v>6.86</v>
      </c>
      <c r="P2085" s="121" t="s">
        <v>431</v>
      </c>
      <c r="AA2085" t="s">
        <v>434</v>
      </c>
    </row>
    <row r="2086" spans="2:27" ht="15" hidden="1" customHeight="1" x14ac:dyDescent="0.25">
      <c r="B2086" s="133" t="s">
        <v>185</v>
      </c>
      <c r="C2086" s="98" t="s">
        <v>600</v>
      </c>
      <c r="D2086" s="98"/>
      <c r="E2086" s="98" t="s">
        <v>227</v>
      </c>
      <c r="F2086" s="97" t="s">
        <v>433</v>
      </c>
      <c r="G2086">
        <v>13.66</v>
      </c>
      <c r="I2086">
        <v>15.14</v>
      </c>
      <c r="J2086"/>
      <c r="K2086">
        <v>0</v>
      </c>
      <c r="L2086">
        <v>0.01</v>
      </c>
      <c r="M2086">
        <v>0</v>
      </c>
      <c r="N2086">
        <v>15.13</v>
      </c>
      <c r="P2086" s="121" t="s">
        <v>431</v>
      </c>
      <c r="AA2086" t="s">
        <v>434</v>
      </c>
    </row>
    <row r="2087" spans="2:27" ht="15" hidden="1" customHeight="1" x14ac:dyDescent="0.25">
      <c r="B2087" s="130" t="s">
        <v>185</v>
      </c>
      <c r="C2087" t="s">
        <v>600</v>
      </c>
      <c r="E2087" t="s">
        <v>227</v>
      </c>
      <c r="F2087" s="31" t="s">
        <v>435</v>
      </c>
      <c r="G2087">
        <v>13.66</v>
      </c>
      <c r="I2087">
        <v>15.14</v>
      </c>
      <c r="J2087"/>
      <c r="K2087">
        <v>0</v>
      </c>
      <c r="L2087">
        <v>0.01</v>
      </c>
      <c r="M2087">
        <v>0</v>
      </c>
      <c r="N2087">
        <v>15.13</v>
      </c>
      <c r="P2087" s="121" t="s">
        <v>431</v>
      </c>
      <c r="AA2087" t="s">
        <v>434</v>
      </c>
    </row>
    <row r="2088" spans="2:27" ht="15" hidden="1" customHeight="1" x14ac:dyDescent="0.25">
      <c r="B2088" s="130" t="s">
        <v>185</v>
      </c>
      <c r="C2088" t="s">
        <v>600</v>
      </c>
      <c r="E2088" t="s">
        <v>227</v>
      </c>
      <c r="F2088" s="31" t="s">
        <v>436</v>
      </c>
      <c r="G2088">
        <v>13.66</v>
      </c>
      <c r="I2088">
        <v>15.14</v>
      </c>
      <c r="J2088"/>
      <c r="K2088">
        <v>0</v>
      </c>
      <c r="L2088">
        <v>0.01</v>
      </c>
      <c r="M2088">
        <v>0</v>
      </c>
      <c r="N2088">
        <v>15.13</v>
      </c>
      <c r="P2088" s="121" t="s">
        <v>431</v>
      </c>
      <c r="AA2088" t="s">
        <v>434</v>
      </c>
    </row>
    <row r="2089" spans="2:27" ht="15" hidden="1" customHeight="1" x14ac:dyDescent="0.25">
      <c r="B2089" s="130" t="s">
        <v>185</v>
      </c>
      <c r="C2089" t="s">
        <v>601</v>
      </c>
      <c r="E2089" t="s">
        <v>227</v>
      </c>
      <c r="F2089" s="31" t="s">
        <v>433</v>
      </c>
      <c r="G2089">
        <v>0</v>
      </c>
      <c r="I2089">
        <v>1.41</v>
      </c>
      <c r="J2089"/>
      <c r="K2089">
        <v>0</v>
      </c>
      <c r="L2089">
        <v>0.09</v>
      </c>
      <c r="M2089">
        <v>0</v>
      </c>
      <c r="N2089">
        <v>1.32</v>
      </c>
      <c r="P2089" s="121" t="s">
        <v>431</v>
      </c>
      <c r="AA2089" t="s">
        <v>434</v>
      </c>
    </row>
    <row r="2090" spans="2:27" ht="15" hidden="1" customHeight="1" x14ac:dyDescent="0.25">
      <c r="B2090" s="130" t="s">
        <v>185</v>
      </c>
      <c r="C2090" t="s">
        <v>601</v>
      </c>
      <c r="E2090" t="s">
        <v>227</v>
      </c>
      <c r="F2090" s="31" t="s">
        <v>435</v>
      </c>
      <c r="G2090">
        <v>0</v>
      </c>
      <c r="I2090">
        <v>1.41</v>
      </c>
      <c r="J2090"/>
      <c r="K2090">
        <v>0</v>
      </c>
      <c r="L2090">
        <v>0.09</v>
      </c>
      <c r="M2090">
        <v>0</v>
      </c>
      <c r="N2090">
        <v>1.32</v>
      </c>
      <c r="P2090" s="121" t="s">
        <v>431</v>
      </c>
      <c r="AA2090" t="s">
        <v>434</v>
      </c>
    </row>
    <row r="2091" spans="2:27" ht="15" hidden="1" customHeight="1" x14ac:dyDescent="0.25">
      <c r="B2091" s="130" t="s">
        <v>185</v>
      </c>
      <c r="C2091" t="s">
        <v>601</v>
      </c>
      <c r="E2091" t="s">
        <v>227</v>
      </c>
      <c r="F2091" s="31" t="s">
        <v>436</v>
      </c>
      <c r="G2091">
        <v>0</v>
      </c>
      <c r="I2091">
        <v>1.41</v>
      </c>
      <c r="J2091"/>
      <c r="K2091">
        <v>0</v>
      </c>
      <c r="L2091">
        <v>0.09</v>
      </c>
      <c r="M2091">
        <v>0</v>
      </c>
      <c r="N2091">
        <v>1.32</v>
      </c>
      <c r="P2091" s="121" t="s">
        <v>431</v>
      </c>
      <c r="AA2091" t="s">
        <v>434</v>
      </c>
    </row>
    <row r="2092" spans="2:27" ht="15" hidden="1" customHeight="1" x14ac:dyDescent="0.25">
      <c r="B2092" s="133" t="s">
        <v>185</v>
      </c>
      <c r="C2092" s="98" t="s">
        <v>600</v>
      </c>
      <c r="D2092" s="98"/>
      <c r="E2092" s="98" t="s">
        <v>232</v>
      </c>
      <c r="F2092" s="97" t="s">
        <v>433</v>
      </c>
      <c r="G2092">
        <v>4.08</v>
      </c>
      <c r="I2092">
        <v>7.12</v>
      </c>
      <c r="J2092"/>
      <c r="K2092">
        <v>0</v>
      </c>
      <c r="L2092">
        <v>0</v>
      </c>
      <c r="M2092">
        <v>0</v>
      </c>
      <c r="N2092">
        <v>7.12</v>
      </c>
      <c r="P2092" s="121" t="s">
        <v>431</v>
      </c>
      <c r="AA2092" t="s">
        <v>434</v>
      </c>
    </row>
    <row r="2093" spans="2:27" ht="15" hidden="1" customHeight="1" x14ac:dyDescent="0.25">
      <c r="B2093" s="130" t="s">
        <v>185</v>
      </c>
      <c r="C2093" t="s">
        <v>600</v>
      </c>
      <c r="E2093" t="s">
        <v>232</v>
      </c>
      <c r="F2093" s="31" t="s">
        <v>435</v>
      </c>
      <c r="G2093">
        <v>4.08</v>
      </c>
      <c r="I2093">
        <v>7.12</v>
      </c>
      <c r="J2093"/>
      <c r="K2093">
        <v>0</v>
      </c>
      <c r="L2093">
        <v>0</v>
      </c>
      <c r="M2093">
        <v>0</v>
      </c>
      <c r="N2093">
        <v>7.12</v>
      </c>
      <c r="P2093" s="121" t="s">
        <v>431</v>
      </c>
      <c r="AA2093" t="s">
        <v>434</v>
      </c>
    </row>
    <row r="2094" spans="2:27" ht="15" hidden="1" customHeight="1" x14ac:dyDescent="0.25">
      <c r="B2094" s="130" t="s">
        <v>185</v>
      </c>
      <c r="C2094" t="s">
        <v>600</v>
      </c>
      <c r="E2094" t="s">
        <v>232</v>
      </c>
      <c r="F2094" s="31" t="s">
        <v>436</v>
      </c>
      <c r="G2094">
        <v>4.08</v>
      </c>
      <c r="I2094">
        <v>7.12</v>
      </c>
      <c r="J2094"/>
      <c r="K2094">
        <v>0</v>
      </c>
      <c r="L2094">
        <v>0</v>
      </c>
      <c r="M2094">
        <v>0</v>
      </c>
      <c r="N2094">
        <v>7.12</v>
      </c>
      <c r="P2094" s="121" t="s">
        <v>431</v>
      </c>
      <c r="AA2094" t="s">
        <v>434</v>
      </c>
    </row>
    <row r="2095" spans="2:27" ht="15" hidden="1" customHeight="1" x14ac:dyDescent="0.25">
      <c r="B2095" s="130" t="s">
        <v>185</v>
      </c>
      <c r="C2095" t="s">
        <v>601</v>
      </c>
      <c r="E2095" t="s">
        <v>232</v>
      </c>
      <c r="F2095" s="31" t="s">
        <v>433</v>
      </c>
      <c r="G2095">
        <v>7.0000000000000007E-2</v>
      </c>
      <c r="I2095">
        <v>0.28999999999999998</v>
      </c>
      <c r="J2095"/>
      <c r="K2095">
        <v>0</v>
      </c>
      <c r="L2095">
        <v>0</v>
      </c>
      <c r="M2095">
        <v>0</v>
      </c>
      <c r="N2095">
        <v>0.28999999999999998</v>
      </c>
      <c r="P2095" s="121" t="s">
        <v>431</v>
      </c>
      <c r="AA2095" t="s">
        <v>434</v>
      </c>
    </row>
    <row r="2096" spans="2:27" ht="15" hidden="1" customHeight="1" x14ac:dyDescent="0.25">
      <c r="B2096" s="130" t="s">
        <v>185</v>
      </c>
      <c r="C2096" t="s">
        <v>601</v>
      </c>
      <c r="E2096" t="s">
        <v>232</v>
      </c>
      <c r="F2096" s="31" t="s">
        <v>435</v>
      </c>
      <c r="G2096">
        <v>7.0000000000000007E-2</v>
      </c>
      <c r="I2096">
        <v>0.28999999999999998</v>
      </c>
      <c r="J2096"/>
      <c r="K2096">
        <v>0</v>
      </c>
      <c r="L2096">
        <v>0</v>
      </c>
      <c r="M2096">
        <v>0</v>
      </c>
      <c r="N2096">
        <v>0.28999999999999998</v>
      </c>
      <c r="P2096" s="121" t="s">
        <v>431</v>
      </c>
      <c r="AA2096" t="s">
        <v>434</v>
      </c>
    </row>
    <row r="2097" spans="2:27" ht="15" hidden="1" customHeight="1" x14ac:dyDescent="0.25">
      <c r="B2097" s="130" t="s">
        <v>185</v>
      </c>
      <c r="C2097" t="s">
        <v>601</v>
      </c>
      <c r="E2097" t="s">
        <v>232</v>
      </c>
      <c r="F2097" s="31" t="s">
        <v>436</v>
      </c>
      <c r="G2097">
        <v>7.0000000000000007E-2</v>
      </c>
      <c r="I2097">
        <v>0.28999999999999998</v>
      </c>
      <c r="J2097"/>
      <c r="K2097">
        <v>0</v>
      </c>
      <c r="L2097">
        <v>0</v>
      </c>
      <c r="M2097">
        <v>0</v>
      </c>
      <c r="N2097">
        <v>0.28999999999999998</v>
      </c>
      <c r="P2097" s="121" t="s">
        <v>431</v>
      </c>
      <c r="AA2097" t="s">
        <v>434</v>
      </c>
    </row>
    <row r="2098" spans="2:27" ht="15" hidden="1" customHeight="1" x14ac:dyDescent="0.25">
      <c r="B2098" s="133" t="s">
        <v>185</v>
      </c>
      <c r="C2098" s="98" t="s">
        <v>600</v>
      </c>
      <c r="D2098" s="98"/>
      <c r="E2098" s="98" t="s">
        <v>244</v>
      </c>
      <c r="F2098" s="97" t="s">
        <v>433</v>
      </c>
      <c r="G2098">
        <v>0.06</v>
      </c>
      <c r="I2098">
        <v>4.32</v>
      </c>
      <c r="J2098"/>
      <c r="K2098">
        <v>0</v>
      </c>
      <c r="L2098">
        <v>0.01</v>
      </c>
      <c r="N2098">
        <v>4.3099999999999996</v>
      </c>
      <c r="P2098" s="121" t="s">
        <v>431</v>
      </c>
      <c r="AA2098" t="s">
        <v>434</v>
      </c>
    </row>
    <row r="2099" spans="2:27" ht="15" hidden="1" customHeight="1" x14ac:dyDescent="0.25">
      <c r="B2099" s="130" t="s">
        <v>185</v>
      </c>
      <c r="C2099" t="s">
        <v>600</v>
      </c>
      <c r="E2099" t="s">
        <v>244</v>
      </c>
      <c r="F2099" s="31" t="s">
        <v>435</v>
      </c>
      <c r="G2099">
        <v>0.08</v>
      </c>
      <c r="I2099">
        <v>3.95</v>
      </c>
      <c r="J2099"/>
      <c r="K2099">
        <v>0</v>
      </c>
      <c r="L2099">
        <v>0.01</v>
      </c>
      <c r="N2099">
        <v>3.94</v>
      </c>
      <c r="P2099" s="121" t="s">
        <v>431</v>
      </c>
      <c r="AA2099" t="s">
        <v>434</v>
      </c>
    </row>
    <row r="2100" spans="2:27" ht="15" hidden="1" customHeight="1" x14ac:dyDescent="0.25">
      <c r="B2100" s="130" t="s">
        <v>185</v>
      </c>
      <c r="C2100" t="s">
        <v>600</v>
      </c>
      <c r="E2100" t="s">
        <v>244</v>
      </c>
      <c r="F2100" s="31" t="s">
        <v>436</v>
      </c>
      <c r="G2100">
        <v>0.08</v>
      </c>
      <c r="I2100">
        <v>3.95</v>
      </c>
      <c r="J2100"/>
      <c r="K2100">
        <v>0</v>
      </c>
      <c r="L2100">
        <v>0.01</v>
      </c>
      <c r="N2100">
        <v>3.94</v>
      </c>
      <c r="P2100" s="121" t="s">
        <v>431</v>
      </c>
      <c r="AA2100" t="s">
        <v>434</v>
      </c>
    </row>
    <row r="2101" spans="2:27" ht="15" hidden="1" customHeight="1" x14ac:dyDescent="0.25">
      <c r="B2101" s="130" t="s">
        <v>185</v>
      </c>
      <c r="C2101" t="s">
        <v>601</v>
      </c>
      <c r="E2101" t="s">
        <v>244</v>
      </c>
      <c r="F2101" s="31" t="s">
        <v>433</v>
      </c>
      <c r="G2101" s="28"/>
      <c r="I2101">
        <v>1.18</v>
      </c>
      <c r="J2101"/>
      <c r="K2101">
        <v>0</v>
      </c>
      <c r="L2101">
        <v>0</v>
      </c>
      <c r="N2101">
        <v>1.18</v>
      </c>
      <c r="P2101" s="121" t="s">
        <v>431</v>
      </c>
      <c r="AA2101" t="s">
        <v>434</v>
      </c>
    </row>
    <row r="2102" spans="2:27" ht="15" hidden="1" customHeight="1" x14ac:dyDescent="0.25">
      <c r="B2102" s="130" t="s">
        <v>185</v>
      </c>
      <c r="C2102" t="s">
        <v>601</v>
      </c>
      <c r="E2102" t="s">
        <v>244</v>
      </c>
      <c r="F2102" s="31" t="s">
        <v>435</v>
      </c>
      <c r="G2102" s="28"/>
      <c r="I2102">
        <v>1.2</v>
      </c>
      <c r="J2102"/>
      <c r="K2102">
        <v>0</v>
      </c>
      <c r="L2102">
        <v>0</v>
      </c>
      <c r="N2102">
        <v>1.2</v>
      </c>
      <c r="P2102" s="121" t="s">
        <v>431</v>
      </c>
      <c r="AA2102" t="s">
        <v>434</v>
      </c>
    </row>
    <row r="2103" spans="2:27" ht="15" hidden="1" customHeight="1" x14ac:dyDescent="0.25">
      <c r="B2103" s="130" t="s">
        <v>185</v>
      </c>
      <c r="C2103" t="s">
        <v>601</v>
      </c>
      <c r="E2103" t="s">
        <v>244</v>
      </c>
      <c r="F2103" s="31" t="s">
        <v>436</v>
      </c>
      <c r="G2103" s="28"/>
      <c r="I2103">
        <v>1.2</v>
      </c>
      <c r="J2103"/>
      <c r="K2103">
        <v>0</v>
      </c>
      <c r="L2103">
        <v>0</v>
      </c>
      <c r="N2103">
        <v>1.2</v>
      </c>
      <c r="P2103" s="121" t="s">
        <v>431</v>
      </c>
      <c r="AA2103" t="s">
        <v>434</v>
      </c>
    </row>
    <row r="2104" spans="2:27" ht="15" hidden="1" customHeight="1" x14ac:dyDescent="0.25">
      <c r="B2104" s="133" t="s">
        <v>185</v>
      </c>
      <c r="C2104" s="98" t="s">
        <v>600</v>
      </c>
      <c r="D2104" s="98"/>
      <c r="E2104" s="98" t="s">
        <v>305</v>
      </c>
      <c r="F2104" s="97" t="s">
        <v>433</v>
      </c>
      <c r="G2104">
        <v>24.71</v>
      </c>
      <c r="I2104">
        <v>36.58</v>
      </c>
      <c r="J2104"/>
      <c r="K2104">
        <v>0</v>
      </c>
      <c r="L2104">
        <v>0.02</v>
      </c>
      <c r="M2104">
        <v>0</v>
      </c>
      <c r="N2104">
        <v>36.549999999999997</v>
      </c>
      <c r="P2104" s="121" t="s">
        <v>431</v>
      </c>
      <c r="AA2104" t="s">
        <v>434</v>
      </c>
    </row>
    <row r="2105" spans="2:27" ht="15" hidden="1" customHeight="1" x14ac:dyDescent="0.25">
      <c r="B2105" s="130" t="s">
        <v>185</v>
      </c>
      <c r="C2105" t="s">
        <v>600</v>
      </c>
      <c r="E2105" t="s">
        <v>305</v>
      </c>
      <c r="F2105" s="31" t="s">
        <v>435</v>
      </c>
      <c r="G2105">
        <v>24.71</v>
      </c>
      <c r="I2105">
        <v>36.58</v>
      </c>
      <c r="J2105"/>
      <c r="K2105">
        <v>0</v>
      </c>
      <c r="L2105">
        <v>0.02</v>
      </c>
      <c r="M2105">
        <v>0</v>
      </c>
      <c r="N2105">
        <v>36.549999999999997</v>
      </c>
      <c r="P2105" s="121" t="s">
        <v>431</v>
      </c>
      <c r="AA2105" t="s">
        <v>434</v>
      </c>
    </row>
    <row r="2106" spans="2:27" ht="15" hidden="1" customHeight="1" x14ac:dyDescent="0.25">
      <c r="B2106" s="130" t="s">
        <v>185</v>
      </c>
      <c r="C2106" t="s">
        <v>600</v>
      </c>
      <c r="E2106" t="s">
        <v>305</v>
      </c>
      <c r="F2106" s="31" t="s">
        <v>436</v>
      </c>
      <c r="G2106">
        <v>24.71</v>
      </c>
      <c r="I2106">
        <v>36.58</v>
      </c>
      <c r="J2106"/>
      <c r="K2106">
        <v>0</v>
      </c>
      <c r="L2106">
        <v>0.02</v>
      </c>
      <c r="M2106">
        <v>0</v>
      </c>
      <c r="N2106">
        <v>36.549999999999997</v>
      </c>
      <c r="P2106" s="121" t="s">
        <v>431</v>
      </c>
      <c r="AA2106" t="s">
        <v>434</v>
      </c>
    </row>
    <row r="2107" spans="2:27" ht="15" hidden="1" customHeight="1" x14ac:dyDescent="0.25">
      <c r="B2107" s="130" t="s">
        <v>185</v>
      </c>
      <c r="C2107" t="s">
        <v>601</v>
      </c>
      <c r="E2107" t="s">
        <v>305</v>
      </c>
      <c r="F2107" s="31" t="s">
        <v>433</v>
      </c>
      <c r="G2107">
        <v>0</v>
      </c>
      <c r="I2107">
        <v>7.52</v>
      </c>
      <c r="J2107"/>
      <c r="K2107">
        <v>0</v>
      </c>
      <c r="L2107">
        <v>0</v>
      </c>
      <c r="M2107">
        <v>0</v>
      </c>
      <c r="N2107">
        <v>7.52</v>
      </c>
      <c r="P2107" s="121" t="s">
        <v>431</v>
      </c>
      <c r="AA2107" t="s">
        <v>434</v>
      </c>
    </row>
    <row r="2108" spans="2:27" ht="15" hidden="1" customHeight="1" x14ac:dyDescent="0.25">
      <c r="B2108" s="130" t="s">
        <v>185</v>
      </c>
      <c r="C2108" t="s">
        <v>601</v>
      </c>
      <c r="E2108" t="s">
        <v>305</v>
      </c>
      <c r="F2108" s="31" t="s">
        <v>435</v>
      </c>
      <c r="G2108">
        <v>0</v>
      </c>
      <c r="I2108">
        <v>7.52</v>
      </c>
      <c r="J2108"/>
      <c r="K2108">
        <v>0</v>
      </c>
      <c r="L2108">
        <v>0</v>
      </c>
      <c r="M2108">
        <v>0</v>
      </c>
      <c r="N2108">
        <v>7.52</v>
      </c>
      <c r="P2108" s="121" t="s">
        <v>431</v>
      </c>
      <c r="AA2108" t="s">
        <v>434</v>
      </c>
    </row>
    <row r="2109" spans="2:27" ht="15" hidden="1" customHeight="1" x14ac:dyDescent="0.25">
      <c r="B2109" s="130" t="s">
        <v>185</v>
      </c>
      <c r="C2109" t="s">
        <v>601</v>
      </c>
      <c r="E2109" t="s">
        <v>305</v>
      </c>
      <c r="F2109" s="31" t="s">
        <v>436</v>
      </c>
      <c r="G2109">
        <v>0</v>
      </c>
      <c r="I2109">
        <v>7.52</v>
      </c>
      <c r="J2109"/>
      <c r="K2109">
        <v>0</v>
      </c>
      <c r="L2109">
        <v>0</v>
      </c>
      <c r="M2109">
        <v>0</v>
      </c>
      <c r="N2109">
        <v>7.52</v>
      </c>
      <c r="P2109" s="121" t="s">
        <v>431</v>
      </c>
      <c r="AA2109" t="s">
        <v>434</v>
      </c>
    </row>
    <row r="2110" spans="2:27" ht="15" hidden="1" customHeight="1" x14ac:dyDescent="0.25">
      <c r="B2110" s="133" t="s">
        <v>185</v>
      </c>
      <c r="C2110" s="98" t="s">
        <v>600</v>
      </c>
      <c r="D2110" s="98"/>
      <c r="E2110" s="98" t="s">
        <v>190</v>
      </c>
      <c r="F2110" s="97" t="s">
        <v>433</v>
      </c>
      <c r="G2110">
        <v>34.78</v>
      </c>
      <c r="I2110">
        <v>9.06</v>
      </c>
      <c r="J2110"/>
      <c r="K2110">
        <v>0</v>
      </c>
      <c r="L2110">
        <v>0.2</v>
      </c>
      <c r="M2110">
        <v>0</v>
      </c>
      <c r="N2110">
        <v>8.85</v>
      </c>
      <c r="P2110" s="121" t="s">
        <v>431</v>
      </c>
      <c r="AA2110" t="s">
        <v>434</v>
      </c>
    </row>
    <row r="2111" spans="2:27" ht="15" hidden="1" customHeight="1" x14ac:dyDescent="0.25">
      <c r="B2111" s="130" t="s">
        <v>185</v>
      </c>
      <c r="C2111" t="s">
        <v>600</v>
      </c>
      <c r="E2111" t="s">
        <v>190</v>
      </c>
      <c r="F2111" s="31" t="s">
        <v>435</v>
      </c>
      <c r="G2111">
        <v>34.78</v>
      </c>
      <c r="I2111">
        <v>9.06</v>
      </c>
      <c r="J2111"/>
      <c r="K2111">
        <v>0</v>
      </c>
      <c r="L2111">
        <v>0.2</v>
      </c>
      <c r="M2111">
        <v>0</v>
      </c>
      <c r="N2111">
        <v>8.85</v>
      </c>
      <c r="P2111" s="121" t="s">
        <v>431</v>
      </c>
      <c r="AA2111" t="s">
        <v>434</v>
      </c>
    </row>
    <row r="2112" spans="2:27" ht="15" hidden="1" customHeight="1" x14ac:dyDescent="0.25">
      <c r="B2112" s="130" t="s">
        <v>185</v>
      </c>
      <c r="C2112" t="s">
        <v>600</v>
      </c>
      <c r="E2112" t="s">
        <v>190</v>
      </c>
      <c r="F2112" s="31" t="s">
        <v>436</v>
      </c>
      <c r="G2112">
        <v>34.78</v>
      </c>
      <c r="I2112">
        <v>9.06</v>
      </c>
      <c r="J2112"/>
      <c r="K2112">
        <v>0</v>
      </c>
      <c r="L2112">
        <v>0.2</v>
      </c>
      <c r="M2112">
        <v>0</v>
      </c>
      <c r="N2112">
        <v>8.85</v>
      </c>
      <c r="P2112" s="121" t="s">
        <v>431</v>
      </c>
      <c r="AA2112" t="s">
        <v>434</v>
      </c>
    </row>
    <row r="2113" spans="2:27" ht="15" hidden="1" customHeight="1" x14ac:dyDescent="0.25">
      <c r="B2113" s="130" t="s">
        <v>185</v>
      </c>
      <c r="C2113" t="s">
        <v>601</v>
      </c>
      <c r="E2113" t="s">
        <v>190</v>
      </c>
      <c r="F2113" s="31" t="s">
        <v>433</v>
      </c>
      <c r="G2113">
        <v>0.04</v>
      </c>
      <c r="I2113">
        <v>0.04</v>
      </c>
      <c r="J2113"/>
      <c r="K2113">
        <v>0</v>
      </c>
      <c r="L2113">
        <v>0</v>
      </c>
      <c r="M2113">
        <v>0</v>
      </c>
      <c r="N2113">
        <v>0.04</v>
      </c>
      <c r="P2113" s="121" t="s">
        <v>431</v>
      </c>
      <c r="AA2113" t="s">
        <v>434</v>
      </c>
    </row>
    <row r="2114" spans="2:27" ht="15" hidden="1" customHeight="1" x14ac:dyDescent="0.25">
      <c r="B2114" s="130" t="s">
        <v>185</v>
      </c>
      <c r="C2114" t="s">
        <v>601</v>
      </c>
      <c r="E2114" t="s">
        <v>190</v>
      </c>
      <c r="F2114" s="31" t="s">
        <v>435</v>
      </c>
      <c r="G2114">
        <v>0.04</v>
      </c>
      <c r="I2114">
        <v>0.04</v>
      </c>
      <c r="J2114"/>
      <c r="K2114">
        <v>0</v>
      </c>
      <c r="L2114">
        <v>0</v>
      </c>
      <c r="M2114">
        <v>0</v>
      </c>
      <c r="N2114">
        <v>0.04</v>
      </c>
      <c r="P2114" s="121" t="s">
        <v>431</v>
      </c>
      <c r="AA2114" t="s">
        <v>434</v>
      </c>
    </row>
    <row r="2115" spans="2:27" ht="15" hidden="1" customHeight="1" x14ac:dyDescent="0.25">
      <c r="B2115" s="130" t="s">
        <v>185</v>
      </c>
      <c r="C2115" t="s">
        <v>601</v>
      </c>
      <c r="E2115" t="s">
        <v>190</v>
      </c>
      <c r="F2115" s="31" t="s">
        <v>436</v>
      </c>
      <c r="G2115">
        <v>0.04</v>
      </c>
      <c r="I2115">
        <v>0.04</v>
      </c>
      <c r="J2115"/>
      <c r="K2115">
        <v>0</v>
      </c>
      <c r="L2115">
        <v>0</v>
      </c>
      <c r="M2115">
        <v>0</v>
      </c>
      <c r="N2115">
        <v>0.04</v>
      </c>
      <c r="P2115" s="121" t="s">
        <v>431</v>
      </c>
      <c r="AA2115" t="s">
        <v>434</v>
      </c>
    </row>
    <row r="2116" spans="2:27" ht="15" hidden="1" customHeight="1" x14ac:dyDescent="0.25">
      <c r="B2116" s="133" t="s">
        <v>185</v>
      </c>
      <c r="C2116" s="98" t="s">
        <v>600</v>
      </c>
      <c r="D2116" s="98"/>
      <c r="E2116" s="98" t="s">
        <v>242</v>
      </c>
      <c r="F2116" s="97" t="s">
        <v>433</v>
      </c>
      <c r="G2116">
        <v>6.5</v>
      </c>
      <c r="I2116">
        <v>2.67</v>
      </c>
      <c r="J2116"/>
      <c r="K2116">
        <v>0</v>
      </c>
      <c r="L2116">
        <v>0</v>
      </c>
      <c r="M2116">
        <v>0</v>
      </c>
      <c r="N2116">
        <v>2.67</v>
      </c>
      <c r="P2116" s="121" t="s">
        <v>431</v>
      </c>
      <c r="AA2116" t="s">
        <v>434</v>
      </c>
    </row>
    <row r="2117" spans="2:27" ht="15" hidden="1" customHeight="1" x14ac:dyDescent="0.25">
      <c r="B2117" s="130" t="s">
        <v>185</v>
      </c>
      <c r="C2117" t="s">
        <v>600</v>
      </c>
      <c r="E2117" t="s">
        <v>242</v>
      </c>
      <c r="F2117" s="31" t="s">
        <v>435</v>
      </c>
      <c r="G2117">
        <v>6.5</v>
      </c>
      <c r="I2117">
        <v>2.67</v>
      </c>
      <c r="J2117"/>
      <c r="K2117">
        <v>0</v>
      </c>
      <c r="L2117">
        <v>0</v>
      </c>
      <c r="M2117">
        <v>0</v>
      </c>
      <c r="N2117">
        <v>2.67</v>
      </c>
      <c r="P2117" s="121" t="s">
        <v>431</v>
      </c>
      <c r="AA2117" t="s">
        <v>434</v>
      </c>
    </row>
    <row r="2118" spans="2:27" ht="15" hidden="1" customHeight="1" x14ac:dyDescent="0.25">
      <c r="B2118" s="130" t="s">
        <v>185</v>
      </c>
      <c r="C2118" t="s">
        <v>600</v>
      </c>
      <c r="E2118" t="s">
        <v>242</v>
      </c>
      <c r="F2118" s="31" t="s">
        <v>436</v>
      </c>
      <c r="G2118">
        <v>6.5</v>
      </c>
      <c r="I2118">
        <v>2.67</v>
      </c>
      <c r="J2118"/>
      <c r="K2118">
        <v>0</v>
      </c>
      <c r="L2118">
        <v>0</v>
      </c>
      <c r="M2118">
        <v>0</v>
      </c>
      <c r="N2118">
        <v>2.67</v>
      </c>
      <c r="P2118" s="121" t="s">
        <v>431</v>
      </c>
      <c r="AA2118" t="s">
        <v>434</v>
      </c>
    </row>
    <row r="2119" spans="2:27" ht="15" hidden="1" customHeight="1" x14ac:dyDescent="0.25">
      <c r="B2119" s="130" t="s">
        <v>185</v>
      </c>
      <c r="C2119" t="s">
        <v>601</v>
      </c>
      <c r="E2119" t="s">
        <v>242</v>
      </c>
      <c r="F2119" s="31" t="s">
        <v>433</v>
      </c>
      <c r="G2119">
        <v>0</v>
      </c>
      <c r="I2119">
        <v>0</v>
      </c>
      <c r="J2119"/>
      <c r="K2119">
        <v>0</v>
      </c>
      <c r="L2119">
        <v>0</v>
      </c>
      <c r="M2119">
        <v>0</v>
      </c>
      <c r="N2119">
        <v>0</v>
      </c>
      <c r="P2119" s="121" t="s">
        <v>431</v>
      </c>
      <c r="AA2119" t="s">
        <v>434</v>
      </c>
    </row>
    <row r="2120" spans="2:27" ht="15" hidden="1" customHeight="1" x14ac:dyDescent="0.25">
      <c r="B2120" s="130" t="s">
        <v>185</v>
      </c>
      <c r="C2120" t="s">
        <v>601</v>
      </c>
      <c r="E2120" t="s">
        <v>242</v>
      </c>
      <c r="F2120" s="31" t="s">
        <v>435</v>
      </c>
      <c r="G2120">
        <v>0</v>
      </c>
      <c r="I2120">
        <v>0</v>
      </c>
      <c r="J2120"/>
      <c r="K2120">
        <v>0</v>
      </c>
      <c r="L2120">
        <v>0</v>
      </c>
      <c r="M2120">
        <v>0</v>
      </c>
      <c r="N2120">
        <v>0</v>
      </c>
      <c r="P2120" s="121" t="s">
        <v>431</v>
      </c>
      <c r="AA2120" t="s">
        <v>434</v>
      </c>
    </row>
    <row r="2121" spans="2:27" ht="15" hidden="1" customHeight="1" x14ac:dyDescent="0.25">
      <c r="B2121" s="130" t="s">
        <v>185</v>
      </c>
      <c r="C2121" t="s">
        <v>601</v>
      </c>
      <c r="E2121" t="s">
        <v>242</v>
      </c>
      <c r="F2121" s="31" t="s">
        <v>436</v>
      </c>
      <c r="G2121">
        <v>0</v>
      </c>
      <c r="I2121">
        <v>0</v>
      </c>
      <c r="J2121"/>
      <c r="K2121">
        <v>0</v>
      </c>
      <c r="L2121">
        <v>0</v>
      </c>
      <c r="M2121">
        <v>0</v>
      </c>
      <c r="N2121">
        <v>0</v>
      </c>
      <c r="P2121" s="121" t="s">
        <v>431</v>
      </c>
      <c r="AA2121" t="s">
        <v>434</v>
      </c>
    </row>
    <row r="2122" spans="2:27" ht="15" hidden="1" customHeight="1" x14ac:dyDescent="0.25">
      <c r="B2122" s="133" t="s">
        <v>185</v>
      </c>
      <c r="C2122" s="98" t="s">
        <v>600</v>
      </c>
      <c r="D2122" s="98"/>
      <c r="E2122" s="98" t="s">
        <v>173</v>
      </c>
      <c r="F2122" s="97" t="s">
        <v>433</v>
      </c>
      <c r="G2122">
        <v>48.97</v>
      </c>
      <c r="I2122">
        <v>90.7</v>
      </c>
      <c r="J2122"/>
      <c r="K2122">
        <v>0</v>
      </c>
      <c r="L2122">
        <v>0</v>
      </c>
      <c r="M2122">
        <v>0</v>
      </c>
      <c r="N2122">
        <v>90.7</v>
      </c>
      <c r="P2122" s="121" t="s">
        <v>431</v>
      </c>
      <c r="AA2122" t="s">
        <v>434</v>
      </c>
    </row>
    <row r="2123" spans="2:27" ht="15" hidden="1" customHeight="1" x14ac:dyDescent="0.25">
      <c r="B2123" s="130" t="s">
        <v>185</v>
      </c>
      <c r="C2123" t="s">
        <v>600</v>
      </c>
      <c r="E2123" t="s">
        <v>173</v>
      </c>
      <c r="F2123" s="31" t="s">
        <v>435</v>
      </c>
      <c r="G2123">
        <v>48.97</v>
      </c>
      <c r="I2123">
        <v>90.7</v>
      </c>
      <c r="J2123"/>
      <c r="K2123">
        <v>0</v>
      </c>
      <c r="L2123">
        <v>0</v>
      </c>
      <c r="M2123">
        <v>0</v>
      </c>
      <c r="N2123">
        <v>90.7</v>
      </c>
      <c r="P2123" s="121" t="s">
        <v>431</v>
      </c>
      <c r="AA2123" t="s">
        <v>434</v>
      </c>
    </row>
    <row r="2124" spans="2:27" ht="15" hidden="1" customHeight="1" x14ac:dyDescent="0.25">
      <c r="B2124" s="130" t="s">
        <v>185</v>
      </c>
      <c r="C2124" t="s">
        <v>600</v>
      </c>
      <c r="E2124" t="s">
        <v>173</v>
      </c>
      <c r="F2124" s="31" t="s">
        <v>436</v>
      </c>
      <c r="G2124">
        <v>48.97</v>
      </c>
      <c r="I2124">
        <v>90.7</v>
      </c>
      <c r="J2124"/>
      <c r="K2124">
        <v>0</v>
      </c>
      <c r="L2124">
        <v>0</v>
      </c>
      <c r="M2124">
        <v>0</v>
      </c>
      <c r="N2124">
        <v>90.7</v>
      </c>
      <c r="P2124" s="121" t="s">
        <v>431</v>
      </c>
      <c r="AA2124" t="s">
        <v>434</v>
      </c>
    </row>
    <row r="2125" spans="2:27" ht="15" hidden="1" customHeight="1" x14ac:dyDescent="0.25">
      <c r="B2125" s="130" t="s">
        <v>185</v>
      </c>
      <c r="C2125" t="s">
        <v>601</v>
      </c>
      <c r="E2125" t="s">
        <v>173</v>
      </c>
      <c r="F2125" s="31" t="s">
        <v>433</v>
      </c>
      <c r="G2125">
        <v>0.76</v>
      </c>
      <c r="I2125">
        <v>6.78</v>
      </c>
      <c r="J2125"/>
      <c r="K2125">
        <v>0</v>
      </c>
      <c r="L2125">
        <v>0</v>
      </c>
      <c r="M2125">
        <v>0</v>
      </c>
      <c r="N2125">
        <v>6.78</v>
      </c>
      <c r="P2125" s="121" t="s">
        <v>431</v>
      </c>
      <c r="AA2125" t="s">
        <v>434</v>
      </c>
    </row>
    <row r="2126" spans="2:27" ht="15" hidden="1" customHeight="1" x14ac:dyDescent="0.25">
      <c r="B2126" s="130" t="s">
        <v>185</v>
      </c>
      <c r="C2126" t="s">
        <v>601</v>
      </c>
      <c r="E2126" t="s">
        <v>173</v>
      </c>
      <c r="F2126" s="31" t="s">
        <v>435</v>
      </c>
      <c r="G2126">
        <v>0.76</v>
      </c>
      <c r="I2126">
        <v>6.78</v>
      </c>
      <c r="J2126"/>
      <c r="K2126">
        <v>0</v>
      </c>
      <c r="L2126">
        <v>0</v>
      </c>
      <c r="M2126">
        <v>0</v>
      </c>
      <c r="N2126">
        <v>6.78</v>
      </c>
      <c r="P2126" s="121" t="s">
        <v>431</v>
      </c>
      <c r="AA2126" t="s">
        <v>434</v>
      </c>
    </row>
    <row r="2127" spans="2:27" ht="15" hidden="1" customHeight="1" x14ac:dyDescent="0.25">
      <c r="B2127" s="130" t="s">
        <v>185</v>
      </c>
      <c r="C2127" t="s">
        <v>601</v>
      </c>
      <c r="E2127" t="s">
        <v>173</v>
      </c>
      <c r="F2127" s="31" t="s">
        <v>436</v>
      </c>
      <c r="G2127">
        <v>0.76</v>
      </c>
      <c r="I2127">
        <v>6.78</v>
      </c>
      <c r="J2127"/>
      <c r="K2127">
        <v>0</v>
      </c>
      <c r="L2127">
        <v>0</v>
      </c>
      <c r="M2127">
        <v>0</v>
      </c>
      <c r="N2127">
        <v>6.78</v>
      </c>
      <c r="P2127" s="121" t="s">
        <v>431</v>
      </c>
      <c r="AA2127" t="s">
        <v>434</v>
      </c>
    </row>
    <row r="2128" spans="2:27" ht="15" hidden="1" customHeight="1" x14ac:dyDescent="0.25">
      <c r="B2128" s="133" t="s">
        <v>185</v>
      </c>
      <c r="C2128" s="98" t="s">
        <v>600</v>
      </c>
      <c r="D2128" s="98"/>
      <c r="E2128" s="98" t="s">
        <v>151</v>
      </c>
      <c r="F2128" s="97" t="s">
        <v>433</v>
      </c>
      <c r="G2128">
        <v>42.43</v>
      </c>
      <c r="I2128">
        <v>279.93</v>
      </c>
      <c r="J2128"/>
      <c r="K2128">
        <v>0</v>
      </c>
      <c r="L2128">
        <v>0.21</v>
      </c>
      <c r="M2128">
        <v>0</v>
      </c>
      <c r="N2128">
        <v>279.70999999999998</v>
      </c>
      <c r="P2128" s="121" t="s">
        <v>431</v>
      </c>
      <c r="AA2128" t="s">
        <v>434</v>
      </c>
    </row>
    <row r="2129" spans="2:27" ht="15" hidden="1" customHeight="1" x14ac:dyDescent="0.25">
      <c r="B2129" s="130" t="s">
        <v>185</v>
      </c>
      <c r="C2129" t="s">
        <v>600</v>
      </c>
      <c r="E2129" t="s">
        <v>151</v>
      </c>
      <c r="F2129" s="31" t="s">
        <v>435</v>
      </c>
      <c r="G2129">
        <v>42.43</v>
      </c>
      <c r="I2129">
        <v>279.93</v>
      </c>
      <c r="J2129"/>
      <c r="K2129">
        <v>0</v>
      </c>
      <c r="L2129">
        <v>0.21</v>
      </c>
      <c r="M2129">
        <v>0</v>
      </c>
      <c r="N2129">
        <v>279.70999999999998</v>
      </c>
      <c r="P2129" s="121" t="s">
        <v>431</v>
      </c>
      <c r="AA2129" t="s">
        <v>434</v>
      </c>
    </row>
    <row r="2130" spans="2:27" ht="15" hidden="1" customHeight="1" x14ac:dyDescent="0.25">
      <c r="B2130" s="130" t="s">
        <v>185</v>
      </c>
      <c r="C2130" t="s">
        <v>600</v>
      </c>
      <c r="E2130" t="s">
        <v>151</v>
      </c>
      <c r="F2130" s="31" t="s">
        <v>436</v>
      </c>
      <c r="G2130">
        <v>42.43</v>
      </c>
      <c r="I2130">
        <v>279.93</v>
      </c>
      <c r="J2130"/>
      <c r="K2130">
        <v>0</v>
      </c>
      <c r="L2130">
        <v>0.21</v>
      </c>
      <c r="M2130">
        <v>0</v>
      </c>
      <c r="N2130">
        <v>279.70999999999998</v>
      </c>
      <c r="P2130" s="121" t="s">
        <v>431</v>
      </c>
      <c r="AA2130" t="s">
        <v>434</v>
      </c>
    </row>
    <row r="2131" spans="2:27" ht="15" hidden="1" customHeight="1" x14ac:dyDescent="0.25">
      <c r="B2131" s="130" t="s">
        <v>185</v>
      </c>
      <c r="C2131" t="s">
        <v>601</v>
      </c>
      <c r="E2131" t="s">
        <v>151</v>
      </c>
      <c r="F2131" s="31" t="s">
        <v>433</v>
      </c>
      <c r="G2131">
        <v>1.38</v>
      </c>
      <c r="I2131">
        <v>7.71</v>
      </c>
      <c r="J2131"/>
      <c r="K2131">
        <v>0</v>
      </c>
      <c r="L2131">
        <v>0.04</v>
      </c>
      <c r="M2131">
        <v>0</v>
      </c>
      <c r="N2131">
        <v>7.67</v>
      </c>
      <c r="P2131" s="121" t="s">
        <v>431</v>
      </c>
      <c r="AA2131" t="s">
        <v>434</v>
      </c>
    </row>
    <row r="2132" spans="2:27" ht="15" hidden="1" customHeight="1" x14ac:dyDescent="0.25">
      <c r="B2132" s="130" t="s">
        <v>185</v>
      </c>
      <c r="C2132" t="s">
        <v>601</v>
      </c>
      <c r="E2132" t="s">
        <v>151</v>
      </c>
      <c r="F2132" s="31" t="s">
        <v>435</v>
      </c>
      <c r="G2132">
        <v>1.38</v>
      </c>
      <c r="I2132">
        <v>7.71</v>
      </c>
      <c r="J2132"/>
      <c r="K2132">
        <v>0</v>
      </c>
      <c r="L2132">
        <v>0.04</v>
      </c>
      <c r="M2132">
        <v>0</v>
      </c>
      <c r="N2132">
        <v>7.67</v>
      </c>
      <c r="P2132" s="121" t="s">
        <v>431</v>
      </c>
      <c r="AA2132" t="s">
        <v>434</v>
      </c>
    </row>
    <row r="2133" spans="2:27" ht="15" hidden="1" customHeight="1" x14ac:dyDescent="0.25">
      <c r="B2133" s="130" t="s">
        <v>185</v>
      </c>
      <c r="C2133" t="s">
        <v>601</v>
      </c>
      <c r="E2133" t="s">
        <v>151</v>
      </c>
      <c r="F2133" s="31" t="s">
        <v>436</v>
      </c>
      <c r="G2133">
        <v>1.38</v>
      </c>
      <c r="I2133">
        <v>7.71</v>
      </c>
      <c r="J2133"/>
      <c r="K2133">
        <v>0</v>
      </c>
      <c r="L2133">
        <v>0.04</v>
      </c>
      <c r="M2133">
        <v>0</v>
      </c>
      <c r="N2133">
        <v>7.67</v>
      </c>
      <c r="P2133" s="121" t="s">
        <v>431</v>
      </c>
      <c r="AA2133" t="s">
        <v>434</v>
      </c>
    </row>
    <row r="2134" spans="2:27" ht="15" hidden="1" customHeight="1" x14ac:dyDescent="0.25">
      <c r="B2134" s="133" t="s">
        <v>185</v>
      </c>
      <c r="C2134" s="98" t="s">
        <v>600</v>
      </c>
      <c r="D2134" s="98"/>
      <c r="E2134" s="98" t="s">
        <v>157</v>
      </c>
      <c r="F2134" s="97" t="s">
        <v>433</v>
      </c>
      <c r="G2134">
        <v>37.1</v>
      </c>
      <c r="I2134">
        <v>393.63</v>
      </c>
      <c r="J2134"/>
      <c r="K2134">
        <v>0</v>
      </c>
      <c r="L2134">
        <v>0.11</v>
      </c>
      <c r="M2134">
        <v>0</v>
      </c>
      <c r="N2134">
        <v>393.51</v>
      </c>
      <c r="P2134" s="121" t="s">
        <v>431</v>
      </c>
      <c r="AA2134" t="s">
        <v>434</v>
      </c>
    </row>
    <row r="2135" spans="2:27" ht="15" hidden="1" customHeight="1" x14ac:dyDescent="0.25">
      <c r="B2135" s="130" t="s">
        <v>185</v>
      </c>
      <c r="C2135" t="s">
        <v>600</v>
      </c>
      <c r="E2135" t="s">
        <v>157</v>
      </c>
      <c r="F2135" s="31" t="s">
        <v>435</v>
      </c>
      <c r="G2135">
        <v>37.1</v>
      </c>
      <c r="I2135">
        <v>393.63</v>
      </c>
      <c r="J2135"/>
      <c r="K2135">
        <v>0</v>
      </c>
      <c r="L2135">
        <v>0.11</v>
      </c>
      <c r="M2135">
        <v>0</v>
      </c>
      <c r="N2135">
        <v>393.51</v>
      </c>
      <c r="P2135" s="121" t="s">
        <v>431</v>
      </c>
      <c r="AA2135" t="s">
        <v>434</v>
      </c>
    </row>
    <row r="2136" spans="2:27" ht="15" hidden="1" customHeight="1" x14ac:dyDescent="0.25">
      <c r="B2136" s="130" t="s">
        <v>185</v>
      </c>
      <c r="C2136" t="s">
        <v>600</v>
      </c>
      <c r="E2136" t="s">
        <v>157</v>
      </c>
      <c r="F2136" s="31" t="s">
        <v>436</v>
      </c>
      <c r="G2136">
        <v>37.1</v>
      </c>
      <c r="I2136">
        <v>393.63</v>
      </c>
      <c r="J2136"/>
      <c r="K2136">
        <v>0</v>
      </c>
      <c r="L2136">
        <v>0.11</v>
      </c>
      <c r="M2136">
        <v>0</v>
      </c>
      <c r="N2136">
        <v>393.51</v>
      </c>
      <c r="P2136" s="121" t="s">
        <v>431</v>
      </c>
      <c r="AA2136" t="s">
        <v>434</v>
      </c>
    </row>
    <row r="2137" spans="2:27" ht="15" hidden="1" customHeight="1" x14ac:dyDescent="0.25">
      <c r="B2137" s="130" t="s">
        <v>185</v>
      </c>
      <c r="C2137" t="s">
        <v>601</v>
      </c>
      <c r="E2137" t="s">
        <v>157</v>
      </c>
      <c r="F2137" s="31" t="s">
        <v>433</v>
      </c>
      <c r="G2137">
        <v>0</v>
      </c>
      <c r="I2137">
        <v>31.23</v>
      </c>
      <c r="J2137"/>
      <c r="K2137">
        <v>0</v>
      </c>
      <c r="L2137">
        <v>0.03</v>
      </c>
      <c r="M2137">
        <v>0</v>
      </c>
      <c r="N2137">
        <v>31.2</v>
      </c>
      <c r="P2137" s="121" t="s">
        <v>431</v>
      </c>
      <c r="AA2137" t="s">
        <v>434</v>
      </c>
    </row>
    <row r="2138" spans="2:27" ht="15" hidden="1" customHeight="1" x14ac:dyDescent="0.25">
      <c r="B2138" s="130" t="s">
        <v>185</v>
      </c>
      <c r="C2138" t="s">
        <v>601</v>
      </c>
      <c r="E2138" t="s">
        <v>157</v>
      </c>
      <c r="F2138" s="31" t="s">
        <v>435</v>
      </c>
      <c r="G2138">
        <v>0</v>
      </c>
      <c r="I2138">
        <v>31.23</v>
      </c>
      <c r="J2138"/>
      <c r="K2138">
        <v>0</v>
      </c>
      <c r="L2138">
        <v>0.03</v>
      </c>
      <c r="M2138">
        <v>0</v>
      </c>
      <c r="N2138">
        <v>31.2</v>
      </c>
      <c r="P2138" s="121" t="s">
        <v>431</v>
      </c>
      <c r="AA2138" t="s">
        <v>434</v>
      </c>
    </row>
    <row r="2139" spans="2:27" ht="15" hidden="1" customHeight="1" x14ac:dyDescent="0.25">
      <c r="B2139" s="130" t="s">
        <v>185</v>
      </c>
      <c r="C2139" t="s">
        <v>601</v>
      </c>
      <c r="E2139" t="s">
        <v>157</v>
      </c>
      <c r="F2139" s="31" t="s">
        <v>436</v>
      </c>
      <c r="G2139">
        <v>0</v>
      </c>
      <c r="I2139">
        <v>31.23</v>
      </c>
      <c r="J2139"/>
      <c r="K2139">
        <v>0</v>
      </c>
      <c r="L2139">
        <v>0.03</v>
      </c>
      <c r="M2139">
        <v>0</v>
      </c>
      <c r="N2139">
        <v>31.2</v>
      </c>
      <c r="P2139" s="121" t="s">
        <v>431</v>
      </c>
      <c r="AA2139" t="s">
        <v>434</v>
      </c>
    </row>
    <row r="2140" spans="2:27" ht="15" hidden="1" customHeight="1" x14ac:dyDescent="0.25">
      <c r="B2140" s="133" t="s">
        <v>185</v>
      </c>
      <c r="C2140" s="98" t="s">
        <v>600</v>
      </c>
      <c r="D2140" s="98"/>
      <c r="E2140" s="98" t="s">
        <v>213</v>
      </c>
      <c r="F2140" s="97" t="s">
        <v>433</v>
      </c>
      <c r="G2140">
        <v>3.05</v>
      </c>
      <c r="I2140">
        <v>11.47</v>
      </c>
      <c r="J2140"/>
      <c r="L2140">
        <v>0.03</v>
      </c>
      <c r="N2140">
        <v>11.44</v>
      </c>
      <c r="P2140" s="121" t="s">
        <v>431</v>
      </c>
      <c r="AA2140" t="s">
        <v>434</v>
      </c>
    </row>
    <row r="2141" spans="2:27" ht="15" hidden="1" customHeight="1" x14ac:dyDescent="0.25">
      <c r="B2141" s="130" t="s">
        <v>185</v>
      </c>
      <c r="C2141" t="s">
        <v>600</v>
      </c>
      <c r="E2141" t="s">
        <v>213</v>
      </c>
      <c r="F2141" s="31" t="s">
        <v>435</v>
      </c>
      <c r="G2141">
        <v>3.31</v>
      </c>
      <c r="I2141">
        <v>11.82</v>
      </c>
      <c r="J2141"/>
      <c r="L2141">
        <v>0.02</v>
      </c>
      <c r="N2141">
        <v>11.8</v>
      </c>
      <c r="P2141" s="121" t="s">
        <v>431</v>
      </c>
      <c r="AA2141" t="s">
        <v>434</v>
      </c>
    </row>
    <row r="2142" spans="2:27" ht="15" hidden="1" customHeight="1" x14ac:dyDescent="0.25">
      <c r="B2142" s="130" t="s">
        <v>185</v>
      </c>
      <c r="C2142" t="s">
        <v>600</v>
      </c>
      <c r="E2142" t="s">
        <v>213</v>
      </c>
      <c r="F2142" s="31" t="s">
        <v>436</v>
      </c>
      <c r="G2142">
        <v>3.31</v>
      </c>
      <c r="I2142">
        <v>11.82</v>
      </c>
      <c r="J2142"/>
      <c r="L2142">
        <v>0.02</v>
      </c>
      <c r="N2142">
        <v>11.8</v>
      </c>
      <c r="P2142" s="121" t="s">
        <v>431</v>
      </c>
      <c r="AA2142" t="s">
        <v>434</v>
      </c>
    </row>
    <row r="2143" spans="2:27" ht="15" hidden="1" customHeight="1" x14ac:dyDescent="0.25">
      <c r="B2143" s="130" t="s">
        <v>185</v>
      </c>
      <c r="C2143" t="s">
        <v>601</v>
      </c>
      <c r="E2143" t="s">
        <v>213</v>
      </c>
      <c r="F2143" s="31" t="s">
        <v>433</v>
      </c>
      <c r="G2143">
        <v>3.8</v>
      </c>
      <c r="I2143">
        <v>9.08</v>
      </c>
      <c r="J2143"/>
      <c r="L2143">
        <v>0.71</v>
      </c>
      <c r="N2143">
        <v>8.3800000000000008</v>
      </c>
      <c r="P2143" s="121" t="s">
        <v>431</v>
      </c>
      <c r="AA2143" t="s">
        <v>434</v>
      </c>
    </row>
    <row r="2144" spans="2:27" ht="15" hidden="1" customHeight="1" x14ac:dyDescent="0.25">
      <c r="B2144" s="130" t="s">
        <v>185</v>
      </c>
      <c r="C2144" t="s">
        <v>601</v>
      </c>
      <c r="E2144" t="s">
        <v>213</v>
      </c>
      <c r="F2144" s="31" t="s">
        <v>435</v>
      </c>
      <c r="G2144">
        <v>4.7300000000000004</v>
      </c>
      <c r="I2144">
        <v>15.01</v>
      </c>
      <c r="J2144"/>
      <c r="L2144">
        <v>1.63</v>
      </c>
      <c r="N2144">
        <v>13.38</v>
      </c>
      <c r="P2144" s="121" t="s">
        <v>431</v>
      </c>
      <c r="AA2144" t="s">
        <v>434</v>
      </c>
    </row>
    <row r="2145" spans="2:27" ht="15" hidden="1" customHeight="1" x14ac:dyDescent="0.25">
      <c r="B2145" s="130" t="s">
        <v>185</v>
      </c>
      <c r="C2145" t="s">
        <v>601</v>
      </c>
      <c r="E2145" t="s">
        <v>213</v>
      </c>
      <c r="F2145" s="31" t="s">
        <v>436</v>
      </c>
      <c r="G2145">
        <v>4.7300000000000004</v>
      </c>
      <c r="I2145">
        <v>15.01</v>
      </c>
      <c r="J2145"/>
      <c r="L2145">
        <v>1.63</v>
      </c>
      <c r="N2145">
        <v>13.38</v>
      </c>
      <c r="P2145" s="121" t="s">
        <v>431</v>
      </c>
      <c r="AA2145" t="s">
        <v>434</v>
      </c>
    </row>
    <row r="2146" spans="2:27" ht="15" hidden="1" customHeight="1" x14ac:dyDescent="0.25">
      <c r="B2146" s="133" t="s">
        <v>185</v>
      </c>
      <c r="C2146" s="98" t="s">
        <v>600</v>
      </c>
      <c r="D2146" s="98"/>
      <c r="E2146" s="98" t="s">
        <v>201</v>
      </c>
      <c r="F2146" s="97" t="s">
        <v>433</v>
      </c>
      <c r="G2146">
        <v>22.1</v>
      </c>
      <c r="I2146">
        <v>29.22</v>
      </c>
      <c r="J2146"/>
      <c r="K2146">
        <v>0</v>
      </c>
      <c r="L2146">
        <v>0.02</v>
      </c>
      <c r="M2146">
        <v>0</v>
      </c>
      <c r="N2146">
        <v>29.2</v>
      </c>
      <c r="P2146" s="121" t="s">
        <v>431</v>
      </c>
      <c r="AA2146" t="s">
        <v>434</v>
      </c>
    </row>
    <row r="2147" spans="2:27" ht="15" hidden="1" customHeight="1" x14ac:dyDescent="0.25">
      <c r="B2147" s="130" t="s">
        <v>185</v>
      </c>
      <c r="C2147" t="s">
        <v>600</v>
      </c>
      <c r="E2147" t="s">
        <v>201</v>
      </c>
      <c r="F2147" s="31" t="s">
        <v>435</v>
      </c>
      <c r="G2147">
        <v>22.1</v>
      </c>
      <c r="I2147">
        <v>29.22</v>
      </c>
      <c r="J2147"/>
      <c r="K2147">
        <v>0</v>
      </c>
      <c r="L2147">
        <v>0.02</v>
      </c>
      <c r="M2147">
        <v>0</v>
      </c>
      <c r="N2147">
        <v>29.2</v>
      </c>
      <c r="P2147" s="121" t="s">
        <v>431</v>
      </c>
      <c r="AA2147" t="s">
        <v>434</v>
      </c>
    </row>
    <row r="2148" spans="2:27" ht="15" hidden="1" customHeight="1" x14ac:dyDescent="0.25">
      <c r="B2148" s="130" t="s">
        <v>185</v>
      </c>
      <c r="C2148" t="s">
        <v>600</v>
      </c>
      <c r="E2148" t="s">
        <v>201</v>
      </c>
      <c r="F2148" s="31" t="s">
        <v>436</v>
      </c>
      <c r="G2148">
        <v>22.1</v>
      </c>
      <c r="I2148">
        <v>29.22</v>
      </c>
      <c r="J2148"/>
      <c r="K2148">
        <v>0</v>
      </c>
      <c r="L2148">
        <v>0.02</v>
      </c>
      <c r="M2148">
        <v>0</v>
      </c>
      <c r="N2148">
        <v>29.2</v>
      </c>
      <c r="P2148" s="121" t="s">
        <v>431</v>
      </c>
      <c r="AA2148" t="s">
        <v>434</v>
      </c>
    </row>
    <row r="2149" spans="2:27" ht="15" hidden="1" customHeight="1" x14ac:dyDescent="0.25">
      <c r="B2149" s="130" t="s">
        <v>185</v>
      </c>
      <c r="C2149" t="s">
        <v>601</v>
      </c>
      <c r="E2149" t="s">
        <v>201</v>
      </c>
      <c r="F2149" s="31" t="s">
        <v>433</v>
      </c>
      <c r="G2149">
        <v>0</v>
      </c>
      <c r="I2149">
        <v>1.84</v>
      </c>
      <c r="J2149"/>
      <c r="K2149">
        <v>0</v>
      </c>
      <c r="L2149">
        <v>0</v>
      </c>
      <c r="M2149">
        <v>0</v>
      </c>
      <c r="N2149">
        <v>1.84</v>
      </c>
      <c r="P2149" s="121" t="s">
        <v>431</v>
      </c>
      <c r="AA2149" t="s">
        <v>434</v>
      </c>
    </row>
    <row r="2150" spans="2:27" ht="15" hidden="1" customHeight="1" x14ac:dyDescent="0.25">
      <c r="B2150" s="130" t="s">
        <v>185</v>
      </c>
      <c r="C2150" t="s">
        <v>601</v>
      </c>
      <c r="E2150" t="s">
        <v>201</v>
      </c>
      <c r="F2150" s="31" t="s">
        <v>435</v>
      </c>
      <c r="G2150">
        <v>0</v>
      </c>
      <c r="I2150">
        <v>1.84</v>
      </c>
      <c r="J2150"/>
      <c r="K2150">
        <v>0</v>
      </c>
      <c r="L2150">
        <v>0</v>
      </c>
      <c r="M2150">
        <v>0</v>
      </c>
      <c r="N2150">
        <v>1.84</v>
      </c>
      <c r="P2150" s="121" t="s">
        <v>431</v>
      </c>
      <c r="AA2150" t="s">
        <v>434</v>
      </c>
    </row>
    <row r="2151" spans="2:27" ht="15" hidden="1" customHeight="1" x14ac:dyDescent="0.25">
      <c r="B2151" s="130" t="s">
        <v>185</v>
      </c>
      <c r="C2151" t="s">
        <v>601</v>
      </c>
      <c r="E2151" t="s">
        <v>201</v>
      </c>
      <c r="F2151" s="31" t="s">
        <v>436</v>
      </c>
      <c r="G2151">
        <v>0</v>
      </c>
      <c r="I2151">
        <v>1.84</v>
      </c>
      <c r="J2151"/>
      <c r="K2151">
        <v>0</v>
      </c>
      <c r="L2151">
        <v>0</v>
      </c>
      <c r="M2151">
        <v>0</v>
      </c>
      <c r="N2151">
        <v>1.84</v>
      </c>
      <c r="P2151" s="121" t="s">
        <v>431</v>
      </c>
      <c r="AA2151" t="s">
        <v>434</v>
      </c>
    </row>
    <row r="2152" spans="2:27" ht="15" hidden="1" customHeight="1" x14ac:dyDescent="0.25">
      <c r="B2152" s="133" t="s">
        <v>185</v>
      </c>
      <c r="C2152" s="98" t="s">
        <v>600</v>
      </c>
      <c r="D2152" s="98"/>
      <c r="E2152" s="98" t="s">
        <v>229</v>
      </c>
      <c r="F2152" s="97" t="s">
        <v>433</v>
      </c>
      <c r="G2152">
        <v>12.03</v>
      </c>
      <c r="I2152">
        <v>13.08</v>
      </c>
      <c r="J2152"/>
      <c r="K2152">
        <v>0</v>
      </c>
      <c r="L2152">
        <v>0.03</v>
      </c>
      <c r="M2152">
        <v>0</v>
      </c>
      <c r="N2152">
        <v>13.06</v>
      </c>
      <c r="P2152" s="121" t="s">
        <v>431</v>
      </c>
      <c r="AA2152" t="s">
        <v>434</v>
      </c>
    </row>
    <row r="2153" spans="2:27" ht="15" hidden="1" customHeight="1" x14ac:dyDescent="0.25">
      <c r="B2153" s="130" t="s">
        <v>185</v>
      </c>
      <c r="C2153" t="s">
        <v>600</v>
      </c>
      <c r="E2153" t="s">
        <v>229</v>
      </c>
      <c r="F2153" s="31" t="s">
        <v>435</v>
      </c>
      <c r="G2153">
        <v>12.03</v>
      </c>
      <c r="I2153">
        <v>13.08</v>
      </c>
      <c r="J2153"/>
      <c r="K2153">
        <v>0</v>
      </c>
      <c r="L2153">
        <v>0.03</v>
      </c>
      <c r="M2153">
        <v>0</v>
      </c>
      <c r="N2153">
        <v>13.06</v>
      </c>
      <c r="P2153" s="121" t="s">
        <v>431</v>
      </c>
      <c r="AA2153" t="s">
        <v>434</v>
      </c>
    </row>
    <row r="2154" spans="2:27" ht="15" hidden="1" customHeight="1" x14ac:dyDescent="0.25">
      <c r="B2154" s="130" t="s">
        <v>185</v>
      </c>
      <c r="C2154" t="s">
        <v>600</v>
      </c>
      <c r="E2154" t="s">
        <v>229</v>
      </c>
      <c r="F2154" s="31" t="s">
        <v>436</v>
      </c>
      <c r="G2154">
        <v>12.03</v>
      </c>
      <c r="I2154">
        <v>13.08</v>
      </c>
      <c r="J2154"/>
      <c r="K2154">
        <v>0</v>
      </c>
      <c r="L2154">
        <v>0.03</v>
      </c>
      <c r="M2154">
        <v>0</v>
      </c>
      <c r="N2154">
        <v>13.06</v>
      </c>
      <c r="P2154" s="121" t="s">
        <v>431</v>
      </c>
      <c r="AA2154" t="s">
        <v>434</v>
      </c>
    </row>
    <row r="2155" spans="2:27" ht="15" hidden="1" customHeight="1" x14ac:dyDescent="0.25">
      <c r="B2155" s="130" t="s">
        <v>185</v>
      </c>
      <c r="C2155" t="s">
        <v>601</v>
      </c>
      <c r="E2155" t="s">
        <v>229</v>
      </c>
      <c r="F2155" s="31" t="s">
        <v>433</v>
      </c>
      <c r="G2155">
        <v>0.08</v>
      </c>
      <c r="I2155">
        <v>0.08</v>
      </c>
      <c r="J2155"/>
      <c r="K2155">
        <v>0</v>
      </c>
      <c r="L2155">
        <v>0</v>
      </c>
      <c r="M2155">
        <v>0</v>
      </c>
      <c r="N2155">
        <v>0.08</v>
      </c>
      <c r="P2155" s="121" t="s">
        <v>431</v>
      </c>
      <c r="AA2155" t="s">
        <v>434</v>
      </c>
    </row>
    <row r="2156" spans="2:27" ht="15" hidden="1" customHeight="1" x14ac:dyDescent="0.25">
      <c r="B2156" s="130" t="s">
        <v>185</v>
      </c>
      <c r="C2156" t="s">
        <v>601</v>
      </c>
      <c r="E2156" t="s">
        <v>229</v>
      </c>
      <c r="F2156" s="31" t="s">
        <v>435</v>
      </c>
      <c r="G2156">
        <v>0.08</v>
      </c>
      <c r="I2156">
        <v>0.08</v>
      </c>
      <c r="J2156"/>
      <c r="K2156">
        <v>0</v>
      </c>
      <c r="L2156">
        <v>0</v>
      </c>
      <c r="M2156">
        <v>0</v>
      </c>
      <c r="N2156">
        <v>0.08</v>
      </c>
      <c r="P2156" s="121" t="s">
        <v>431</v>
      </c>
      <c r="AA2156" t="s">
        <v>434</v>
      </c>
    </row>
    <row r="2157" spans="2:27" ht="15" hidden="1" customHeight="1" x14ac:dyDescent="0.25">
      <c r="B2157" s="130" t="s">
        <v>185</v>
      </c>
      <c r="C2157" t="s">
        <v>601</v>
      </c>
      <c r="E2157" t="s">
        <v>229</v>
      </c>
      <c r="F2157" s="31" t="s">
        <v>436</v>
      </c>
      <c r="G2157">
        <v>0.08</v>
      </c>
      <c r="I2157">
        <v>0.08</v>
      </c>
      <c r="J2157"/>
      <c r="K2157">
        <v>0</v>
      </c>
      <c r="L2157">
        <v>0</v>
      </c>
      <c r="M2157">
        <v>0</v>
      </c>
      <c r="N2157">
        <v>0.08</v>
      </c>
      <c r="P2157" s="121" t="s">
        <v>431</v>
      </c>
      <c r="AA2157" t="s">
        <v>434</v>
      </c>
    </row>
    <row r="2158" spans="2:27" ht="15" hidden="1" customHeight="1" x14ac:dyDescent="0.25">
      <c r="B2158" s="133" t="s">
        <v>185</v>
      </c>
      <c r="C2158" s="98" t="s">
        <v>600</v>
      </c>
      <c r="D2158" s="98"/>
      <c r="E2158" s="98" t="s">
        <v>159</v>
      </c>
      <c r="F2158" s="97" t="s">
        <v>433</v>
      </c>
      <c r="G2158">
        <v>40.83</v>
      </c>
      <c r="I2158">
        <v>234.37</v>
      </c>
      <c r="J2158"/>
      <c r="K2158">
        <v>0</v>
      </c>
      <c r="L2158">
        <v>0.05</v>
      </c>
      <c r="M2158">
        <v>0</v>
      </c>
      <c r="N2158">
        <v>234.32</v>
      </c>
      <c r="P2158" s="121" t="s">
        <v>431</v>
      </c>
      <c r="AA2158" t="s">
        <v>434</v>
      </c>
    </row>
    <row r="2159" spans="2:27" ht="15" hidden="1" customHeight="1" x14ac:dyDescent="0.25">
      <c r="B2159" s="130" t="s">
        <v>185</v>
      </c>
      <c r="C2159" t="s">
        <v>600</v>
      </c>
      <c r="E2159" t="s">
        <v>159</v>
      </c>
      <c r="F2159" s="31" t="s">
        <v>435</v>
      </c>
      <c r="G2159">
        <v>40.83</v>
      </c>
      <c r="I2159">
        <v>234.37</v>
      </c>
      <c r="J2159"/>
      <c r="K2159">
        <v>0</v>
      </c>
      <c r="L2159">
        <v>0.05</v>
      </c>
      <c r="M2159">
        <v>0</v>
      </c>
      <c r="N2159">
        <v>234.32</v>
      </c>
      <c r="P2159" s="121" t="s">
        <v>431</v>
      </c>
      <c r="AA2159" t="s">
        <v>434</v>
      </c>
    </row>
    <row r="2160" spans="2:27" ht="15" hidden="1" customHeight="1" x14ac:dyDescent="0.25">
      <c r="B2160" s="130" t="s">
        <v>185</v>
      </c>
      <c r="C2160" t="s">
        <v>600</v>
      </c>
      <c r="E2160" t="s">
        <v>159</v>
      </c>
      <c r="F2160" s="31" t="s">
        <v>436</v>
      </c>
      <c r="G2160">
        <v>40.83</v>
      </c>
      <c r="I2160">
        <v>234.37</v>
      </c>
      <c r="J2160"/>
      <c r="K2160">
        <v>0</v>
      </c>
      <c r="L2160">
        <v>0.05</v>
      </c>
      <c r="M2160">
        <v>0</v>
      </c>
      <c r="N2160">
        <v>234.32</v>
      </c>
      <c r="P2160" s="121" t="s">
        <v>431</v>
      </c>
      <c r="AA2160" t="s">
        <v>434</v>
      </c>
    </row>
    <row r="2161" spans="2:27" ht="15" hidden="1" customHeight="1" x14ac:dyDescent="0.25">
      <c r="B2161" s="130" t="s">
        <v>185</v>
      </c>
      <c r="C2161" t="s">
        <v>601</v>
      </c>
      <c r="E2161" t="s">
        <v>159</v>
      </c>
      <c r="F2161" s="31" t="s">
        <v>433</v>
      </c>
      <c r="G2161">
        <v>1.33</v>
      </c>
      <c r="I2161">
        <v>89.62</v>
      </c>
      <c r="J2161"/>
      <c r="K2161">
        <v>0</v>
      </c>
      <c r="L2161">
        <v>0.17</v>
      </c>
      <c r="M2161">
        <v>0</v>
      </c>
      <c r="N2161">
        <v>89.44</v>
      </c>
      <c r="P2161" s="121" t="s">
        <v>431</v>
      </c>
      <c r="AA2161" t="s">
        <v>434</v>
      </c>
    </row>
    <row r="2162" spans="2:27" ht="15" hidden="1" customHeight="1" x14ac:dyDescent="0.25">
      <c r="B2162" s="130" t="s">
        <v>185</v>
      </c>
      <c r="C2162" t="s">
        <v>601</v>
      </c>
      <c r="E2162" t="s">
        <v>159</v>
      </c>
      <c r="F2162" s="31" t="s">
        <v>435</v>
      </c>
      <c r="G2162">
        <v>1.33</v>
      </c>
      <c r="I2162">
        <v>89.62</v>
      </c>
      <c r="J2162"/>
      <c r="K2162">
        <v>0</v>
      </c>
      <c r="L2162">
        <v>0.17</v>
      </c>
      <c r="M2162">
        <v>0</v>
      </c>
      <c r="N2162">
        <v>89.44</v>
      </c>
      <c r="P2162" s="121" t="s">
        <v>431</v>
      </c>
      <c r="AA2162" t="s">
        <v>434</v>
      </c>
    </row>
    <row r="2163" spans="2:27" ht="15" hidden="1" customHeight="1" x14ac:dyDescent="0.25">
      <c r="B2163" s="130" t="s">
        <v>185</v>
      </c>
      <c r="C2163" t="s">
        <v>601</v>
      </c>
      <c r="E2163" t="s">
        <v>159</v>
      </c>
      <c r="F2163" s="31" t="s">
        <v>436</v>
      </c>
      <c r="G2163">
        <v>1.33</v>
      </c>
      <c r="I2163">
        <v>89.62</v>
      </c>
      <c r="J2163"/>
      <c r="K2163">
        <v>0</v>
      </c>
      <c r="L2163">
        <v>0.17</v>
      </c>
      <c r="M2163">
        <v>0</v>
      </c>
      <c r="N2163">
        <v>89.44</v>
      </c>
      <c r="P2163" s="121" t="s">
        <v>431</v>
      </c>
      <c r="AA2163" t="s">
        <v>434</v>
      </c>
    </row>
    <row r="2164" spans="2:27" ht="15" hidden="1" customHeight="1" x14ac:dyDescent="0.25">
      <c r="B2164" s="133" t="s">
        <v>185</v>
      </c>
      <c r="C2164" s="98" t="s">
        <v>600</v>
      </c>
      <c r="D2164" s="98"/>
      <c r="E2164" s="98" t="s">
        <v>238</v>
      </c>
      <c r="F2164" s="97" t="s">
        <v>433</v>
      </c>
      <c r="G2164">
        <v>4.7</v>
      </c>
      <c r="I2164">
        <v>8.1300000000000008</v>
      </c>
      <c r="J2164"/>
      <c r="K2164">
        <v>0</v>
      </c>
      <c r="L2164">
        <v>0</v>
      </c>
      <c r="M2164">
        <v>0</v>
      </c>
      <c r="N2164">
        <v>8.1300000000000008</v>
      </c>
      <c r="P2164" s="121" t="s">
        <v>431</v>
      </c>
      <c r="AA2164" t="s">
        <v>434</v>
      </c>
    </row>
    <row r="2165" spans="2:27" ht="15" hidden="1" customHeight="1" x14ac:dyDescent="0.25">
      <c r="B2165" s="130" t="s">
        <v>185</v>
      </c>
      <c r="C2165" t="s">
        <v>600</v>
      </c>
      <c r="E2165" t="s">
        <v>238</v>
      </c>
      <c r="F2165" s="31" t="s">
        <v>435</v>
      </c>
      <c r="G2165">
        <v>4.7</v>
      </c>
      <c r="I2165">
        <v>8.1300000000000008</v>
      </c>
      <c r="J2165"/>
      <c r="K2165">
        <v>0</v>
      </c>
      <c r="L2165">
        <v>0</v>
      </c>
      <c r="M2165">
        <v>0</v>
      </c>
      <c r="N2165">
        <v>8.1300000000000008</v>
      </c>
      <c r="P2165" s="121" t="s">
        <v>431</v>
      </c>
      <c r="AA2165" t="s">
        <v>434</v>
      </c>
    </row>
    <row r="2166" spans="2:27" ht="15" hidden="1" customHeight="1" x14ac:dyDescent="0.25">
      <c r="B2166" s="130" t="s">
        <v>185</v>
      </c>
      <c r="C2166" t="s">
        <v>600</v>
      </c>
      <c r="E2166" t="s">
        <v>238</v>
      </c>
      <c r="F2166" s="31" t="s">
        <v>436</v>
      </c>
      <c r="G2166">
        <v>4.7</v>
      </c>
      <c r="I2166">
        <v>8.1300000000000008</v>
      </c>
      <c r="J2166"/>
      <c r="K2166">
        <v>0</v>
      </c>
      <c r="L2166">
        <v>0</v>
      </c>
      <c r="M2166">
        <v>0</v>
      </c>
      <c r="N2166">
        <v>8.1300000000000008</v>
      </c>
      <c r="P2166" s="121" t="s">
        <v>431</v>
      </c>
      <c r="AA2166" t="s">
        <v>434</v>
      </c>
    </row>
    <row r="2167" spans="2:27" ht="15" hidden="1" customHeight="1" x14ac:dyDescent="0.25">
      <c r="B2167" s="130" t="s">
        <v>185</v>
      </c>
      <c r="C2167" t="s">
        <v>601</v>
      </c>
      <c r="E2167" t="s">
        <v>238</v>
      </c>
      <c r="F2167" s="31" t="s">
        <v>433</v>
      </c>
      <c r="G2167">
        <v>3.51</v>
      </c>
      <c r="I2167">
        <v>10.92</v>
      </c>
      <c r="J2167"/>
      <c r="K2167">
        <v>0</v>
      </c>
      <c r="L2167">
        <v>0</v>
      </c>
      <c r="M2167">
        <v>0</v>
      </c>
      <c r="N2167">
        <v>10.92</v>
      </c>
      <c r="P2167" s="121" t="s">
        <v>431</v>
      </c>
      <c r="AA2167" t="s">
        <v>434</v>
      </c>
    </row>
    <row r="2168" spans="2:27" ht="15" hidden="1" customHeight="1" x14ac:dyDescent="0.25">
      <c r="B2168" s="130" t="s">
        <v>185</v>
      </c>
      <c r="C2168" t="s">
        <v>601</v>
      </c>
      <c r="E2168" t="s">
        <v>238</v>
      </c>
      <c r="F2168" s="31" t="s">
        <v>435</v>
      </c>
      <c r="G2168">
        <v>3.51</v>
      </c>
      <c r="I2168">
        <v>10.92</v>
      </c>
      <c r="J2168"/>
      <c r="K2168">
        <v>0</v>
      </c>
      <c r="L2168">
        <v>0</v>
      </c>
      <c r="M2168">
        <v>0</v>
      </c>
      <c r="N2168">
        <v>10.92</v>
      </c>
      <c r="P2168" s="121" t="s">
        <v>431</v>
      </c>
      <c r="AA2168" t="s">
        <v>434</v>
      </c>
    </row>
    <row r="2169" spans="2:27" ht="15" hidden="1" customHeight="1" x14ac:dyDescent="0.25">
      <c r="B2169" s="130" t="s">
        <v>185</v>
      </c>
      <c r="C2169" t="s">
        <v>601</v>
      </c>
      <c r="E2169" t="s">
        <v>238</v>
      </c>
      <c r="F2169" s="31" t="s">
        <v>436</v>
      </c>
      <c r="G2169">
        <v>3.51</v>
      </c>
      <c r="I2169">
        <v>10.92</v>
      </c>
      <c r="J2169"/>
      <c r="K2169">
        <v>0</v>
      </c>
      <c r="L2169">
        <v>0</v>
      </c>
      <c r="M2169">
        <v>0</v>
      </c>
      <c r="N2169">
        <v>10.92</v>
      </c>
      <c r="P2169" s="121" t="s">
        <v>431</v>
      </c>
      <c r="AA2169" t="s">
        <v>434</v>
      </c>
    </row>
    <row r="2170" spans="2:27" ht="15" hidden="1" customHeight="1" x14ac:dyDescent="0.25">
      <c r="B2170" s="133" t="s">
        <v>185</v>
      </c>
      <c r="C2170" s="98" t="s">
        <v>600</v>
      </c>
      <c r="D2170" s="98"/>
      <c r="E2170" s="98" t="s">
        <v>121</v>
      </c>
      <c r="F2170" s="97" t="s">
        <v>433</v>
      </c>
      <c r="G2170">
        <v>5.7</v>
      </c>
      <c r="I2170">
        <v>3.21</v>
      </c>
      <c r="J2170"/>
      <c r="K2170">
        <v>0</v>
      </c>
      <c r="L2170">
        <v>0</v>
      </c>
      <c r="M2170">
        <v>0</v>
      </c>
      <c r="N2170">
        <v>3.21</v>
      </c>
      <c r="P2170" s="121" t="s">
        <v>431</v>
      </c>
      <c r="AA2170" t="s">
        <v>434</v>
      </c>
    </row>
    <row r="2171" spans="2:27" ht="15" hidden="1" customHeight="1" x14ac:dyDescent="0.25">
      <c r="B2171" s="130" t="s">
        <v>185</v>
      </c>
      <c r="C2171" t="s">
        <v>600</v>
      </c>
      <c r="E2171" t="s">
        <v>121</v>
      </c>
      <c r="F2171" s="31" t="s">
        <v>435</v>
      </c>
      <c r="G2171">
        <v>5.7</v>
      </c>
      <c r="I2171">
        <v>3.21</v>
      </c>
      <c r="J2171"/>
      <c r="K2171">
        <v>0</v>
      </c>
      <c r="L2171">
        <v>0</v>
      </c>
      <c r="M2171">
        <v>0</v>
      </c>
      <c r="N2171">
        <v>3.21</v>
      </c>
      <c r="P2171" s="121" t="s">
        <v>431</v>
      </c>
      <c r="AA2171" t="s">
        <v>434</v>
      </c>
    </row>
    <row r="2172" spans="2:27" ht="15" hidden="1" customHeight="1" x14ac:dyDescent="0.25">
      <c r="B2172" s="130" t="s">
        <v>185</v>
      </c>
      <c r="C2172" t="s">
        <v>600</v>
      </c>
      <c r="E2172" t="s">
        <v>121</v>
      </c>
      <c r="F2172" s="31" t="s">
        <v>436</v>
      </c>
      <c r="G2172">
        <v>5.7</v>
      </c>
      <c r="I2172">
        <v>3.21</v>
      </c>
      <c r="J2172"/>
      <c r="K2172">
        <v>0</v>
      </c>
      <c r="L2172">
        <v>0</v>
      </c>
      <c r="M2172">
        <v>0</v>
      </c>
      <c r="N2172">
        <v>3.21</v>
      </c>
      <c r="P2172" s="121" t="s">
        <v>431</v>
      </c>
      <c r="AA2172" t="s">
        <v>434</v>
      </c>
    </row>
    <row r="2173" spans="2:27" ht="15" hidden="1" customHeight="1" x14ac:dyDescent="0.25">
      <c r="B2173" s="130" t="s">
        <v>185</v>
      </c>
      <c r="C2173" t="s">
        <v>601</v>
      </c>
      <c r="E2173" t="s">
        <v>121</v>
      </c>
      <c r="F2173" s="31" t="s">
        <v>433</v>
      </c>
      <c r="G2173">
        <v>0</v>
      </c>
      <c r="I2173">
        <v>0</v>
      </c>
      <c r="J2173"/>
      <c r="K2173">
        <v>0</v>
      </c>
      <c r="L2173">
        <v>0</v>
      </c>
      <c r="M2173">
        <v>0</v>
      </c>
      <c r="N2173">
        <v>0</v>
      </c>
      <c r="P2173" s="121" t="s">
        <v>431</v>
      </c>
      <c r="AA2173" t="s">
        <v>434</v>
      </c>
    </row>
    <row r="2174" spans="2:27" ht="15" hidden="1" customHeight="1" x14ac:dyDescent="0.25">
      <c r="B2174" s="130" t="s">
        <v>185</v>
      </c>
      <c r="C2174" t="s">
        <v>601</v>
      </c>
      <c r="E2174" t="s">
        <v>121</v>
      </c>
      <c r="F2174" s="31" t="s">
        <v>435</v>
      </c>
      <c r="G2174">
        <v>0</v>
      </c>
      <c r="I2174">
        <v>0</v>
      </c>
      <c r="J2174"/>
      <c r="K2174">
        <v>0</v>
      </c>
      <c r="L2174">
        <v>0</v>
      </c>
      <c r="M2174">
        <v>0</v>
      </c>
      <c r="N2174">
        <v>0</v>
      </c>
      <c r="P2174" s="121" t="s">
        <v>431</v>
      </c>
      <c r="AA2174" t="s">
        <v>434</v>
      </c>
    </row>
    <row r="2175" spans="2:27" ht="15" hidden="1" customHeight="1" x14ac:dyDescent="0.25">
      <c r="B2175" s="130" t="s">
        <v>185</v>
      </c>
      <c r="C2175" t="s">
        <v>601</v>
      </c>
      <c r="E2175" t="s">
        <v>121</v>
      </c>
      <c r="F2175" s="31" t="s">
        <v>436</v>
      </c>
      <c r="G2175">
        <v>0</v>
      </c>
      <c r="I2175">
        <v>0</v>
      </c>
      <c r="J2175"/>
      <c r="K2175">
        <v>0</v>
      </c>
      <c r="L2175">
        <v>0</v>
      </c>
      <c r="M2175">
        <v>0</v>
      </c>
      <c r="N2175">
        <v>0</v>
      </c>
      <c r="P2175" s="121" t="s">
        <v>431</v>
      </c>
      <c r="AA2175" t="s">
        <v>434</v>
      </c>
    </row>
    <row r="2176" spans="2:27" ht="15" hidden="1" customHeight="1" x14ac:dyDescent="0.25">
      <c r="B2176" s="133" t="s">
        <v>185</v>
      </c>
      <c r="C2176" s="98" t="s">
        <v>600</v>
      </c>
      <c r="D2176" s="98"/>
      <c r="E2176" s="98" t="s">
        <v>308</v>
      </c>
      <c r="F2176" s="97" t="s">
        <v>433</v>
      </c>
      <c r="G2176">
        <v>0</v>
      </c>
      <c r="I2176">
        <v>4.53</v>
      </c>
      <c r="J2176"/>
      <c r="L2176">
        <v>0.03</v>
      </c>
      <c r="N2176">
        <v>4.5</v>
      </c>
      <c r="P2176" s="121" t="s">
        <v>431</v>
      </c>
      <c r="AA2176" t="s">
        <v>434</v>
      </c>
    </row>
    <row r="2177" spans="2:27" ht="15" hidden="1" customHeight="1" x14ac:dyDescent="0.25">
      <c r="B2177" s="130" t="s">
        <v>185</v>
      </c>
      <c r="C2177" t="s">
        <v>600</v>
      </c>
      <c r="E2177" t="s">
        <v>308</v>
      </c>
      <c r="F2177" s="31" t="s">
        <v>435</v>
      </c>
      <c r="G2177">
        <v>0</v>
      </c>
      <c r="I2177">
        <v>4.72</v>
      </c>
      <c r="J2177"/>
      <c r="L2177">
        <v>0.04</v>
      </c>
      <c r="N2177">
        <v>4.67</v>
      </c>
      <c r="P2177" s="121" t="s">
        <v>431</v>
      </c>
      <c r="AA2177" t="s">
        <v>434</v>
      </c>
    </row>
    <row r="2178" spans="2:27" ht="15" hidden="1" customHeight="1" x14ac:dyDescent="0.25">
      <c r="B2178" s="130" t="s">
        <v>185</v>
      </c>
      <c r="C2178" t="s">
        <v>600</v>
      </c>
      <c r="E2178" t="s">
        <v>308</v>
      </c>
      <c r="F2178" s="31" t="s">
        <v>436</v>
      </c>
      <c r="G2178">
        <v>0</v>
      </c>
      <c r="I2178">
        <v>4.72</v>
      </c>
      <c r="J2178"/>
      <c r="L2178">
        <v>0.04</v>
      </c>
      <c r="N2178">
        <v>4.67</v>
      </c>
      <c r="P2178" s="121" t="s">
        <v>431</v>
      </c>
      <c r="AA2178" t="s">
        <v>434</v>
      </c>
    </row>
    <row r="2179" spans="2:27" ht="15" hidden="1" customHeight="1" x14ac:dyDescent="0.25">
      <c r="B2179" s="130" t="s">
        <v>185</v>
      </c>
      <c r="C2179" t="s">
        <v>601</v>
      </c>
      <c r="E2179" t="s">
        <v>308</v>
      </c>
      <c r="F2179" s="31" t="s">
        <v>433</v>
      </c>
      <c r="G2179" s="28"/>
      <c r="I2179">
        <v>0.97</v>
      </c>
      <c r="J2179"/>
      <c r="L2179">
        <v>0</v>
      </c>
      <c r="N2179">
        <v>0.96</v>
      </c>
      <c r="P2179" s="121" t="s">
        <v>431</v>
      </c>
      <c r="AA2179" t="s">
        <v>434</v>
      </c>
    </row>
    <row r="2180" spans="2:27" ht="15" hidden="1" customHeight="1" x14ac:dyDescent="0.25">
      <c r="B2180" s="130" t="s">
        <v>185</v>
      </c>
      <c r="C2180" t="s">
        <v>601</v>
      </c>
      <c r="E2180" t="s">
        <v>308</v>
      </c>
      <c r="F2180" s="31" t="s">
        <v>435</v>
      </c>
      <c r="G2180" s="28"/>
      <c r="I2180">
        <v>0.99</v>
      </c>
      <c r="J2180"/>
      <c r="L2180">
        <v>0</v>
      </c>
      <c r="N2180">
        <v>0.99</v>
      </c>
      <c r="P2180" s="121" t="s">
        <v>431</v>
      </c>
      <c r="AA2180" t="s">
        <v>434</v>
      </c>
    </row>
    <row r="2181" spans="2:27" ht="15" hidden="1" customHeight="1" x14ac:dyDescent="0.25">
      <c r="B2181" s="130" t="s">
        <v>185</v>
      </c>
      <c r="C2181" t="s">
        <v>601</v>
      </c>
      <c r="E2181" t="s">
        <v>308</v>
      </c>
      <c r="F2181" s="31" t="s">
        <v>436</v>
      </c>
      <c r="G2181" s="28"/>
      <c r="I2181">
        <v>0.99</v>
      </c>
      <c r="J2181"/>
      <c r="L2181">
        <v>0</v>
      </c>
      <c r="N2181">
        <v>0.99</v>
      </c>
      <c r="P2181" s="121" t="s">
        <v>431</v>
      </c>
      <c r="AA2181" t="s">
        <v>434</v>
      </c>
    </row>
    <row r="2182" spans="2:27" ht="15" hidden="1" customHeight="1" x14ac:dyDescent="0.25">
      <c r="B2182" s="133" t="s">
        <v>185</v>
      </c>
      <c r="C2182" s="98" t="s">
        <v>600</v>
      </c>
      <c r="D2182" s="98"/>
      <c r="E2182" s="98" t="s">
        <v>309</v>
      </c>
      <c r="F2182" s="97" t="s">
        <v>433</v>
      </c>
      <c r="G2182">
        <v>0</v>
      </c>
      <c r="I2182">
        <v>1.85</v>
      </c>
      <c r="J2182"/>
      <c r="K2182">
        <v>0</v>
      </c>
      <c r="L2182">
        <v>0.02</v>
      </c>
      <c r="M2182">
        <v>0</v>
      </c>
      <c r="N2182">
        <v>1.83</v>
      </c>
      <c r="P2182" s="121" t="s">
        <v>431</v>
      </c>
      <c r="AA2182" t="s">
        <v>434</v>
      </c>
    </row>
    <row r="2183" spans="2:27" ht="15" hidden="1" customHeight="1" x14ac:dyDescent="0.25">
      <c r="B2183" s="130" t="s">
        <v>185</v>
      </c>
      <c r="C2183" t="s">
        <v>600</v>
      </c>
      <c r="E2183" t="s">
        <v>309</v>
      </c>
      <c r="F2183" s="31" t="s">
        <v>435</v>
      </c>
      <c r="G2183">
        <v>0</v>
      </c>
      <c r="I2183">
        <v>1.85</v>
      </c>
      <c r="J2183"/>
      <c r="K2183">
        <v>0</v>
      </c>
      <c r="L2183">
        <v>0.02</v>
      </c>
      <c r="M2183">
        <v>0</v>
      </c>
      <c r="N2183">
        <v>1.83</v>
      </c>
      <c r="P2183" s="121" t="s">
        <v>431</v>
      </c>
      <c r="AA2183" t="s">
        <v>434</v>
      </c>
    </row>
    <row r="2184" spans="2:27" ht="15" hidden="1" customHeight="1" x14ac:dyDescent="0.25">
      <c r="B2184" s="130" t="s">
        <v>185</v>
      </c>
      <c r="C2184" t="s">
        <v>600</v>
      </c>
      <c r="E2184" t="s">
        <v>309</v>
      </c>
      <c r="F2184" s="31" t="s">
        <v>436</v>
      </c>
      <c r="G2184">
        <v>0</v>
      </c>
      <c r="I2184">
        <v>1.85</v>
      </c>
      <c r="J2184"/>
      <c r="K2184">
        <v>0</v>
      </c>
      <c r="L2184">
        <v>0.02</v>
      </c>
      <c r="M2184">
        <v>0</v>
      </c>
      <c r="N2184">
        <v>1.83</v>
      </c>
      <c r="P2184" s="121" t="s">
        <v>431</v>
      </c>
      <c r="AA2184" t="s">
        <v>434</v>
      </c>
    </row>
    <row r="2185" spans="2:27" ht="15" hidden="1" customHeight="1" x14ac:dyDescent="0.25">
      <c r="B2185" s="130" t="s">
        <v>185</v>
      </c>
      <c r="C2185" t="s">
        <v>601</v>
      </c>
      <c r="E2185" t="s">
        <v>309</v>
      </c>
      <c r="F2185" s="31" t="s">
        <v>433</v>
      </c>
      <c r="G2185">
        <v>0.01</v>
      </c>
      <c r="I2185">
        <v>2.48</v>
      </c>
      <c r="J2185"/>
      <c r="K2185">
        <v>1.78</v>
      </c>
      <c r="L2185">
        <v>0</v>
      </c>
      <c r="M2185">
        <v>0</v>
      </c>
      <c r="N2185">
        <v>0.7</v>
      </c>
      <c r="P2185" s="121" t="s">
        <v>431</v>
      </c>
      <c r="AA2185" t="s">
        <v>434</v>
      </c>
    </row>
    <row r="2186" spans="2:27" ht="15" hidden="1" customHeight="1" x14ac:dyDescent="0.25">
      <c r="B2186" s="130" t="s">
        <v>185</v>
      </c>
      <c r="C2186" t="s">
        <v>601</v>
      </c>
      <c r="E2186" t="s">
        <v>309</v>
      </c>
      <c r="F2186" s="31" t="s">
        <v>435</v>
      </c>
      <c r="G2186">
        <v>0.01</v>
      </c>
      <c r="I2186">
        <v>2.48</v>
      </c>
      <c r="J2186"/>
      <c r="K2186">
        <v>1.78</v>
      </c>
      <c r="L2186">
        <v>0</v>
      </c>
      <c r="M2186">
        <v>0</v>
      </c>
      <c r="N2186">
        <v>0.7</v>
      </c>
      <c r="P2186" s="121" t="s">
        <v>431</v>
      </c>
      <c r="AA2186" t="s">
        <v>434</v>
      </c>
    </row>
    <row r="2187" spans="2:27" ht="15" hidden="1" customHeight="1" x14ac:dyDescent="0.25">
      <c r="B2187" s="130" t="s">
        <v>185</v>
      </c>
      <c r="C2187" t="s">
        <v>601</v>
      </c>
      <c r="E2187" t="s">
        <v>309</v>
      </c>
      <c r="F2187" s="31" t="s">
        <v>436</v>
      </c>
      <c r="G2187">
        <v>0.01</v>
      </c>
      <c r="I2187">
        <v>2.48</v>
      </c>
      <c r="J2187"/>
      <c r="K2187">
        <v>1.78</v>
      </c>
      <c r="L2187">
        <v>0</v>
      </c>
      <c r="M2187">
        <v>0</v>
      </c>
      <c r="N2187">
        <v>0.7</v>
      </c>
      <c r="P2187" s="121" t="s">
        <v>431</v>
      </c>
      <c r="AA2187" t="s">
        <v>434</v>
      </c>
    </row>
    <row r="2188" spans="2:27" ht="15" hidden="1" customHeight="1" x14ac:dyDescent="0.25">
      <c r="B2188" s="133" t="s">
        <v>185</v>
      </c>
      <c r="C2188" s="98" t="s">
        <v>600</v>
      </c>
      <c r="D2188" s="98"/>
      <c r="E2188" s="98" t="s">
        <v>445</v>
      </c>
      <c r="F2188" s="97" t="s">
        <v>433</v>
      </c>
      <c r="G2188">
        <v>6.62</v>
      </c>
      <c r="I2188">
        <v>33.82</v>
      </c>
      <c r="J2188"/>
      <c r="K2188">
        <v>0</v>
      </c>
      <c r="L2188">
        <v>0.42</v>
      </c>
      <c r="M2188">
        <v>0</v>
      </c>
      <c r="N2188">
        <v>33.409999999999997</v>
      </c>
      <c r="P2188" s="121" t="s">
        <v>431</v>
      </c>
      <c r="AA2188" t="s">
        <v>434</v>
      </c>
    </row>
    <row r="2189" spans="2:27" ht="15" hidden="1" customHeight="1" x14ac:dyDescent="0.25">
      <c r="B2189" s="130" t="s">
        <v>185</v>
      </c>
      <c r="C2189" t="s">
        <v>600</v>
      </c>
      <c r="E2189" t="s">
        <v>445</v>
      </c>
      <c r="F2189" s="31" t="s">
        <v>435</v>
      </c>
      <c r="G2189">
        <v>6.62</v>
      </c>
      <c r="I2189">
        <v>33.82</v>
      </c>
      <c r="J2189"/>
      <c r="K2189">
        <v>0</v>
      </c>
      <c r="L2189">
        <v>0.42</v>
      </c>
      <c r="M2189">
        <v>0</v>
      </c>
      <c r="N2189">
        <v>33.409999999999997</v>
      </c>
      <c r="P2189" s="121" t="s">
        <v>431</v>
      </c>
      <c r="AA2189" t="s">
        <v>434</v>
      </c>
    </row>
    <row r="2190" spans="2:27" ht="15" hidden="1" customHeight="1" x14ac:dyDescent="0.25">
      <c r="B2190" s="130" t="s">
        <v>185</v>
      </c>
      <c r="C2190" t="s">
        <v>600</v>
      </c>
      <c r="E2190" t="s">
        <v>445</v>
      </c>
      <c r="F2190" s="31" t="s">
        <v>436</v>
      </c>
      <c r="G2190">
        <v>6.62</v>
      </c>
      <c r="I2190">
        <v>33.82</v>
      </c>
      <c r="J2190"/>
      <c r="K2190">
        <v>0</v>
      </c>
      <c r="L2190">
        <v>0.42</v>
      </c>
      <c r="M2190">
        <v>0</v>
      </c>
      <c r="N2190">
        <v>33.409999999999997</v>
      </c>
      <c r="P2190" s="121" t="s">
        <v>431</v>
      </c>
      <c r="AA2190" t="s">
        <v>434</v>
      </c>
    </row>
    <row r="2191" spans="2:27" ht="15" hidden="1" customHeight="1" x14ac:dyDescent="0.25">
      <c r="B2191" s="130" t="s">
        <v>185</v>
      </c>
      <c r="C2191" t="s">
        <v>601</v>
      </c>
      <c r="E2191" t="s">
        <v>445</v>
      </c>
      <c r="F2191" s="31" t="s">
        <v>433</v>
      </c>
      <c r="G2191">
        <v>0.01</v>
      </c>
      <c r="I2191">
        <v>0.01</v>
      </c>
      <c r="J2191"/>
      <c r="K2191">
        <v>0</v>
      </c>
      <c r="L2191">
        <v>0</v>
      </c>
      <c r="M2191">
        <v>0</v>
      </c>
      <c r="N2191">
        <v>0.01</v>
      </c>
      <c r="P2191" s="121" t="s">
        <v>431</v>
      </c>
      <c r="AA2191" t="s">
        <v>434</v>
      </c>
    </row>
    <row r="2192" spans="2:27" ht="15" hidden="1" customHeight="1" x14ac:dyDescent="0.25">
      <c r="B2192" s="130" t="s">
        <v>185</v>
      </c>
      <c r="C2192" t="s">
        <v>601</v>
      </c>
      <c r="E2192" t="s">
        <v>445</v>
      </c>
      <c r="F2192" s="31" t="s">
        <v>435</v>
      </c>
      <c r="G2192">
        <v>0.01</v>
      </c>
      <c r="I2192">
        <v>0.01</v>
      </c>
      <c r="J2192"/>
      <c r="K2192">
        <v>0</v>
      </c>
      <c r="L2192">
        <v>0</v>
      </c>
      <c r="M2192">
        <v>0</v>
      </c>
      <c r="N2192">
        <v>0.01</v>
      </c>
      <c r="P2192" s="121" t="s">
        <v>431</v>
      </c>
      <c r="AA2192" t="s">
        <v>434</v>
      </c>
    </row>
    <row r="2193" spans="2:27" ht="15" hidden="1" customHeight="1" x14ac:dyDescent="0.25">
      <c r="B2193" s="130" t="s">
        <v>185</v>
      </c>
      <c r="C2193" t="s">
        <v>601</v>
      </c>
      <c r="E2193" t="s">
        <v>445</v>
      </c>
      <c r="F2193" s="31" t="s">
        <v>436</v>
      </c>
      <c r="G2193">
        <v>0.01</v>
      </c>
      <c r="I2193">
        <v>0.01</v>
      </c>
      <c r="J2193"/>
      <c r="K2193">
        <v>0</v>
      </c>
      <c r="L2193">
        <v>0</v>
      </c>
      <c r="M2193">
        <v>0</v>
      </c>
      <c r="N2193">
        <v>0.01</v>
      </c>
      <c r="P2193" s="121" t="s">
        <v>431</v>
      </c>
      <c r="AA2193" t="s">
        <v>434</v>
      </c>
    </row>
    <row r="2194" spans="2:27" ht="15" hidden="1" customHeight="1" x14ac:dyDescent="0.25">
      <c r="B2194" s="133" t="s">
        <v>185</v>
      </c>
      <c r="C2194" s="98" t="s">
        <v>600</v>
      </c>
      <c r="D2194" s="98"/>
      <c r="E2194" s="98" t="s">
        <v>124</v>
      </c>
      <c r="F2194" s="97" t="s">
        <v>433</v>
      </c>
      <c r="G2194">
        <v>67.17</v>
      </c>
      <c r="I2194">
        <v>35.29</v>
      </c>
      <c r="J2194"/>
      <c r="K2194">
        <v>0</v>
      </c>
      <c r="L2194">
        <v>0.05</v>
      </c>
      <c r="M2194">
        <v>0</v>
      </c>
      <c r="N2194">
        <v>35.24</v>
      </c>
      <c r="P2194" s="121" t="s">
        <v>431</v>
      </c>
      <c r="AA2194" t="s">
        <v>434</v>
      </c>
    </row>
    <row r="2195" spans="2:27" ht="15" hidden="1" customHeight="1" x14ac:dyDescent="0.25">
      <c r="B2195" s="130" t="s">
        <v>185</v>
      </c>
      <c r="C2195" t="s">
        <v>600</v>
      </c>
      <c r="E2195" t="s">
        <v>124</v>
      </c>
      <c r="F2195" s="31" t="s">
        <v>435</v>
      </c>
      <c r="G2195">
        <v>67.17</v>
      </c>
      <c r="I2195">
        <v>35.29</v>
      </c>
      <c r="J2195"/>
      <c r="K2195">
        <v>0</v>
      </c>
      <c r="L2195">
        <v>0.05</v>
      </c>
      <c r="M2195">
        <v>0</v>
      </c>
      <c r="N2195">
        <v>35.24</v>
      </c>
      <c r="P2195" s="121" t="s">
        <v>431</v>
      </c>
      <c r="AA2195" t="s">
        <v>434</v>
      </c>
    </row>
    <row r="2196" spans="2:27" ht="15" hidden="1" customHeight="1" x14ac:dyDescent="0.25">
      <c r="B2196" s="130" t="s">
        <v>185</v>
      </c>
      <c r="C2196" t="s">
        <v>600</v>
      </c>
      <c r="E2196" t="s">
        <v>124</v>
      </c>
      <c r="F2196" s="31" t="s">
        <v>436</v>
      </c>
      <c r="G2196">
        <v>67.17</v>
      </c>
      <c r="I2196">
        <v>35.29</v>
      </c>
      <c r="J2196"/>
      <c r="K2196">
        <v>0</v>
      </c>
      <c r="L2196">
        <v>0.05</v>
      </c>
      <c r="M2196">
        <v>0</v>
      </c>
      <c r="N2196">
        <v>35.24</v>
      </c>
      <c r="P2196" s="121" t="s">
        <v>431</v>
      </c>
      <c r="AA2196" t="s">
        <v>434</v>
      </c>
    </row>
    <row r="2197" spans="2:27" ht="15" hidden="1" customHeight="1" x14ac:dyDescent="0.25">
      <c r="B2197" s="130" t="s">
        <v>185</v>
      </c>
      <c r="C2197" t="s">
        <v>601</v>
      </c>
      <c r="E2197" t="s">
        <v>124</v>
      </c>
      <c r="F2197" s="31" t="s">
        <v>433</v>
      </c>
      <c r="G2197">
        <v>0</v>
      </c>
      <c r="I2197">
        <v>0</v>
      </c>
      <c r="J2197"/>
      <c r="K2197">
        <v>0</v>
      </c>
      <c r="L2197">
        <v>0</v>
      </c>
      <c r="M2197">
        <v>0</v>
      </c>
      <c r="N2197">
        <v>0</v>
      </c>
      <c r="P2197" s="121" t="s">
        <v>431</v>
      </c>
      <c r="AA2197" t="s">
        <v>434</v>
      </c>
    </row>
    <row r="2198" spans="2:27" ht="15" hidden="1" customHeight="1" x14ac:dyDescent="0.25">
      <c r="B2198" s="130" t="s">
        <v>185</v>
      </c>
      <c r="C2198" t="s">
        <v>601</v>
      </c>
      <c r="E2198" t="s">
        <v>124</v>
      </c>
      <c r="F2198" s="31" t="s">
        <v>435</v>
      </c>
      <c r="G2198">
        <v>0</v>
      </c>
      <c r="I2198">
        <v>0</v>
      </c>
      <c r="J2198"/>
      <c r="K2198">
        <v>0</v>
      </c>
      <c r="L2198">
        <v>0</v>
      </c>
      <c r="M2198">
        <v>0</v>
      </c>
      <c r="N2198">
        <v>0</v>
      </c>
      <c r="P2198" s="121" t="s">
        <v>431</v>
      </c>
      <c r="AA2198" t="s">
        <v>434</v>
      </c>
    </row>
    <row r="2199" spans="2:27" ht="15" hidden="1" customHeight="1" x14ac:dyDescent="0.25">
      <c r="B2199" s="130" t="s">
        <v>185</v>
      </c>
      <c r="C2199" t="s">
        <v>601</v>
      </c>
      <c r="E2199" t="s">
        <v>124</v>
      </c>
      <c r="F2199" s="31" t="s">
        <v>436</v>
      </c>
      <c r="G2199">
        <v>0</v>
      </c>
      <c r="I2199">
        <v>0</v>
      </c>
      <c r="J2199"/>
      <c r="K2199">
        <v>0</v>
      </c>
      <c r="L2199">
        <v>0</v>
      </c>
      <c r="M2199">
        <v>0</v>
      </c>
      <c r="N2199">
        <v>0</v>
      </c>
      <c r="P2199" s="121" t="s">
        <v>431</v>
      </c>
      <c r="AA2199" t="s">
        <v>434</v>
      </c>
    </row>
    <row r="2200" spans="2:27" ht="15" hidden="1" customHeight="1" x14ac:dyDescent="0.25">
      <c r="B2200" s="133" t="s">
        <v>185</v>
      </c>
      <c r="C2200" s="98" t="s">
        <v>600</v>
      </c>
      <c r="D2200" s="98"/>
      <c r="E2200" s="98" t="s">
        <v>310</v>
      </c>
      <c r="F2200" s="97" t="s">
        <v>433</v>
      </c>
      <c r="G2200">
        <v>1.04</v>
      </c>
      <c r="I2200">
        <v>39.659999999999997</v>
      </c>
      <c r="J2200"/>
      <c r="L2200">
        <v>0.01</v>
      </c>
      <c r="N2200">
        <v>39.65</v>
      </c>
      <c r="P2200" s="121" t="s">
        <v>431</v>
      </c>
      <c r="AA2200" t="s">
        <v>434</v>
      </c>
    </row>
    <row r="2201" spans="2:27" ht="15" hidden="1" customHeight="1" x14ac:dyDescent="0.25">
      <c r="B2201" s="130" t="s">
        <v>185</v>
      </c>
      <c r="C2201" t="s">
        <v>600</v>
      </c>
      <c r="E2201" t="s">
        <v>310</v>
      </c>
      <c r="F2201" s="31" t="s">
        <v>435</v>
      </c>
      <c r="G2201">
        <v>0.98</v>
      </c>
      <c r="I2201">
        <v>40.630000000000003</v>
      </c>
      <c r="J2201"/>
      <c r="L2201">
        <v>0.02</v>
      </c>
      <c r="N2201">
        <v>40.61</v>
      </c>
      <c r="P2201" s="121" t="s">
        <v>431</v>
      </c>
      <c r="AA2201" t="s">
        <v>434</v>
      </c>
    </row>
    <row r="2202" spans="2:27" ht="15" hidden="1" customHeight="1" x14ac:dyDescent="0.25">
      <c r="B2202" s="130" t="s">
        <v>185</v>
      </c>
      <c r="C2202" t="s">
        <v>600</v>
      </c>
      <c r="E2202" t="s">
        <v>310</v>
      </c>
      <c r="F2202" s="31" t="s">
        <v>436</v>
      </c>
      <c r="G2202">
        <v>0.98</v>
      </c>
      <c r="I2202">
        <v>40.630000000000003</v>
      </c>
      <c r="J2202"/>
      <c r="L2202">
        <v>0.02</v>
      </c>
      <c r="N2202">
        <v>40.61</v>
      </c>
      <c r="P2202" s="121" t="s">
        <v>431</v>
      </c>
      <c r="AA2202" t="s">
        <v>434</v>
      </c>
    </row>
    <row r="2203" spans="2:27" ht="15" hidden="1" customHeight="1" x14ac:dyDescent="0.25">
      <c r="B2203" s="130" t="s">
        <v>185</v>
      </c>
      <c r="C2203" t="s">
        <v>601</v>
      </c>
      <c r="E2203" t="s">
        <v>310</v>
      </c>
      <c r="F2203" s="31" t="s">
        <v>433</v>
      </c>
      <c r="G2203">
        <v>3.68</v>
      </c>
      <c r="I2203">
        <v>24.53</v>
      </c>
      <c r="J2203"/>
      <c r="L2203">
        <v>0</v>
      </c>
      <c r="N2203">
        <v>24.53</v>
      </c>
      <c r="P2203" s="121" t="s">
        <v>431</v>
      </c>
      <c r="AA2203" t="s">
        <v>434</v>
      </c>
    </row>
    <row r="2204" spans="2:27" ht="15" hidden="1" customHeight="1" x14ac:dyDescent="0.25">
      <c r="B2204" s="130" t="s">
        <v>185</v>
      </c>
      <c r="C2204" t="s">
        <v>601</v>
      </c>
      <c r="E2204" t="s">
        <v>310</v>
      </c>
      <c r="F2204" s="31" t="s">
        <v>435</v>
      </c>
      <c r="G2204">
        <v>0.18</v>
      </c>
      <c r="I2204">
        <v>19.079999999999998</v>
      </c>
      <c r="J2204"/>
      <c r="L2204">
        <v>0</v>
      </c>
      <c r="N2204">
        <v>19.079999999999998</v>
      </c>
      <c r="P2204" s="121" t="s">
        <v>431</v>
      </c>
      <c r="AA2204" t="s">
        <v>434</v>
      </c>
    </row>
    <row r="2205" spans="2:27" ht="15" hidden="1" customHeight="1" x14ac:dyDescent="0.25">
      <c r="B2205" s="130" t="s">
        <v>185</v>
      </c>
      <c r="C2205" t="s">
        <v>601</v>
      </c>
      <c r="E2205" t="s">
        <v>310</v>
      </c>
      <c r="F2205" s="31" t="s">
        <v>436</v>
      </c>
      <c r="G2205">
        <v>0.18</v>
      </c>
      <c r="I2205">
        <v>19.079999999999998</v>
      </c>
      <c r="J2205"/>
      <c r="L2205">
        <v>0</v>
      </c>
      <c r="N2205">
        <v>19.079999999999998</v>
      </c>
      <c r="P2205" s="121" t="s">
        <v>431</v>
      </c>
      <c r="AA2205" t="s">
        <v>434</v>
      </c>
    </row>
    <row r="2206" spans="2:27" ht="15" hidden="1" customHeight="1" x14ac:dyDescent="0.25">
      <c r="B2206" s="133" t="s">
        <v>185</v>
      </c>
      <c r="C2206" s="98" t="s">
        <v>600</v>
      </c>
      <c r="D2206" s="98"/>
      <c r="E2206" s="98" t="s">
        <v>164</v>
      </c>
      <c r="F2206" s="97" t="s">
        <v>433</v>
      </c>
      <c r="G2206">
        <v>16.649999999999999</v>
      </c>
      <c r="I2206">
        <v>45.25</v>
      </c>
      <c r="J2206"/>
      <c r="K2206">
        <v>0</v>
      </c>
      <c r="L2206">
        <v>2.75</v>
      </c>
      <c r="M2206">
        <v>0</v>
      </c>
      <c r="N2206">
        <v>42.5</v>
      </c>
      <c r="P2206" s="121" t="s">
        <v>431</v>
      </c>
      <c r="AA2206" t="s">
        <v>434</v>
      </c>
    </row>
    <row r="2207" spans="2:27" ht="15" hidden="1" customHeight="1" x14ac:dyDescent="0.25">
      <c r="B2207" s="130" t="s">
        <v>185</v>
      </c>
      <c r="C2207" t="s">
        <v>600</v>
      </c>
      <c r="E2207" t="s">
        <v>164</v>
      </c>
      <c r="F2207" s="31" t="s">
        <v>435</v>
      </c>
      <c r="G2207">
        <v>16.649999999999999</v>
      </c>
      <c r="I2207">
        <v>45.25</v>
      </c>
      <c r="J2207"/>
      <c r="K2207">
        <v>0</v>
      </c>
      <c r="L2207">
        <v>2.75</v>
      </c>
      <c r="M2207">
        <v>0</v>
      </c>
      <c r="N2207">
        <v>42.5</v>
      </c>
      <c r="P2207" s="121" t="s">
        <v>431</v>
      </c>
      <c r="AA2207" t="s">
        <v>434</v>
      </c>
    </row>
    <row r="2208" spans="2:27" ht="15" hidden="1" customHeight="1" x14ac:dyDescent="0.25">
      <c r="B2208" s="130" t="s">
        <v>185</v>
      </c>
      <c r="C2208" t="s">
        <v>600</v>
      </c>
      <c r="E2208" t="s">
        <v>164</v>
      </c>
      <c r="F2208" s="31" t="s">
        <v>436</v>
      </c>
      <c r="G2208">
        <v>16.649999999999999</v>
      </c>
      <c r="I2208">
        <v>45.25</v>
      </c>
      <c r="J2208"/>
      <c r="K2208">
        <v>0</v>
      </c>
      <c r="L2208">
        <v>2.75</v>
      </c>
      <c r="M2208">
        <v>0</v>
      </c>
      <c r="N2208">
        <v>42.5</v>
      </c>
      <c r="P2208" s="121" t="s">
        <v>431</v>
      </c>
      <c r="AA2208" t="s">
        <v>434</v>
      </c>
    </row>
    <row r="2209" spans="2:27" ht="15" hidden="1" customHeight="1" x14ac:dyDescent="0.25">
      <c r="B2209" s="130" t="s">
        <v>185</v>
      </c>
      <c r="C2209" t="s">
        <v>601</v>
      </c>
      <c r="E2209" t="s">
        <v>164</v>
      </c>
      <c r="F2209" s="31" t="s">
        <v>433</v>
      </c>
      <c r="G2209">
        <v>0</v>
      </c>
      <c r="I2209">
        <v>4.6900000000000004</v>
      </c>
      <c r="J2209"/>
      <c r="K2209">
        <v>0</v>
      </c>
      <c r="L2209">
        <v>0.04</v>
      </c>
      <c r="M2209">
        <v>0</v>
      </c>
      <c r="N2209">
        <v>4.6500000000000004</v>
      </c>
      <c r="P2209" s="121" t="s">
        <v>431</v>
      </c>
      <c r="AA2209" t="s">
        <v>434</v>
      </c>
    </row>
    <row r="2210" spans="2:27" ht="15" hidden="1" customHeight="1" x14ac:dyDescent="0.25">
      <c r="B2210" s="130" t="s">
        <v>185</v>
      </c>
      <c r="C2210" t="s">
        <v>601</v>
      </c>
      <c r="E2210" t="s">
        <v>164</v>
      </c>
      <c r="F2210" s="31" t="s">
        <v>435</v>
      </c>
      <c r="G2210">
        <v>0</v>
      </c>
      <c r="I2210">
        <v>4.6900000000000004</v>
      </c>
      <c r="J2210"/>
      <c r="K2210">
        <v>0</v>
      </c>
      <c r="L2210">
        <v>0.04</v>
      </c>
      <c r="M2210">
        <v>0</v>
      </c>
      <c r="N2210">
        <v>4.6500000000000004</v>
      </c>
      <c r="P2210" s="121" t="s">
        <v>431</v>
      </c>
      <c r="AA2210" t="s">
        <v>434</v>
      </c>
    </row>
    <row r="2211" spans="2:27" ht="15" hidden="1" customHeight="1" x14ac:dyDescent="0.25">
      <c r="B2211" s="130" t="s">
        <v>185</v>
      </c>
      <c r="C2211" t="s">
        <v>601</v>
      </c>
      <c r="E2211" t="s">
        <v>164</v>
      </c>
      <c r="F2211" s="31" t="s">
        <v>436</v>
      </c>
      <c r="G2211">
        <v>0</v>
      </c>
      <c r="I2211">
        <v>4.6900000000000004</v>
      </c>
      <c r="J2211"/>
      <c r="K2211">
        <v>0</v>
      </c>
      <c r="L2211">
        <v>0.04</v>
      </c>
      <c r="M2211">
        <v>0</v>
      </c>
      <c r="N2211">
        <v>4.6500000000000004</v>
      </c>
      <c r="P2211" s="121" t="s">
        <v>431</v>
      </c>
      <c r="AA2211" t="s">
        <v>434</v>
      </c>
    </row>
    <row r="2212" spans="2:27" ht="15" hidden="1" customHeight="1" x14ac:dyDescent="0.25">
      <c r="B2212" s="133" t="s">
        <v>185</v>
      </c>
      <c r="C2212" s="98" t="s">
        <v>600</v>
      </c>
      <c r="D2212" s="98"/>
      <c r="E2212" s="98" t="s">
        <v>234</v>
      </c>
      <c r="F2212" s="97" t="s">
        <v>433</v>
      </c>
      <c r="G2212">
        <v>4.55</v>
      </c>
      <c r="I2212">
        <v>15.46</v>
      </c>
      <c r="J2212"/>
      <c r="K2212">
        <v>0</v>
      </c>
      <c r="L2212">
        <v>0.14000000000000001</v>
      </c>
      <c r="M2212">
        <v>0</v>
      </c>
      <c r="N2212">
        <v>15.33</v>
      </c>
      <c r="P2212" s="121" t="s">
        <v>431</v>
      </c>
      <c r="AA2212" t="s">
        <v>434</v>
      </c>
    </row>
    <row r="2213" spans="2:27" ht="15" hidden="1" customHeight="1" x14ac:dyDescent="0.25">
      <c r="B2213" s="130" t="s">
        <v>185</v>
      </c>
      <c r="C2213" t="s">
        <v>600</v>
      </c>
      <c r="E2213" t="s">
        <v>234</v>
      </c>
      <c r="F2213" s="31" t="s">
        <v>435</v>
      </c>
      <c r="G2213">
        <v>4.55</v>
      </c>
      <c r="I2213">
        <v>15.46</v>
      </c>
      <c r="J2213"/>
      <c r="K2213">
        <v>0</v>
      </c>
      <c r="L2213">
        <v>0.14000000000000001</v>
      </c>
      <c r="M2213">
        <v>0</v>
      </c>
      <c r="N2213">
        <v>15.33</v>
      </c>
      <c r="P2213" s="121" t="s">
        <v>431</v>
      </c>
      <c r="AA2213" t="s">
        <v>434</v>
      </c>
    </row>
    <row r="2214" spans="2:27" ht="15" hidden="1" customHeight="1" x14ac:dyDescent="0.25">
      <c r="B2214" s="130" t="s">
        <v>185</v>
      </c>
      <c r="C2214" t="s">
        <v>600</v>
      </c>
      <c r="E2214" t="s">
        <v>234</v>
      </c>
      <c r="F2214" s="31" t="s">
        <v>436</v>
      </c>
      <c r="G2214">
        <v>4.55</v>
      </c>
      <c r="I2214">
        <v>15.46</v>
      </c>
      <c r="J2214"/>
      <c r="K2214">
        <v>0</v>
      </c>
      <c r="L2214">
        <v>0.14000000000000001</v>
      </c>
      <c r="M2214">
        <v>0</v>
      </c>
      <c r="N2214">
        <v>15.33</v>
      </c>
      <c r="P2214" s="121" t="s">
        <v>431</v>
      </c>
      <c r="AA2214" t="s">
        <v>434</v>
      </c>
    </row>
    <row r="2215" spans="2:27" ht="15" hidden="1" customHeight="1" x14ac:dyDescent="0.25">
      <c r="B2215" s="130" t="s">
        <v>185</v>
      </c>
      <c r="C2215" t="s">
        <v>601</v>
      </c>
      <c r="E2215" t="s">
        <v>234</v>
      </c>
      <c r="F2215" s="31" t="s">
        <v>433</v>
      </c>
      <c r="G2215">
        <v>0</v>
      </c>
      <c r="I2215">
        <v>1.72</v>
      </c>
      <c r="J2215"/>
      <c r="K2215">
        <v>0</v>
      </c>
      <c r="L2215">
        <v>0</v>
      </c>
      <c r="M2215">
        <v>0</v>
      </c>
      <c r="N2215">
        <v>1.72</v>
      </c>
      <c r="P2215" s="121" t="s">
        <v>431</v>
      </c>
      <c r="AA2215" t="s">
        <v>434</v>
      </c>
    </row>
    <row r="2216" spans="2:27" ht="15" hidden="1" customHeight="1" x14ac:dyDescent="0.25">
      <c r="B2216" s="130" t="s">
        <v>185</v>
      </c>
      <c r="C2216" t="s">
        <v>601</v>
      </c>
      <c r="E2216" t="s">
        <v>234</v>
      </c>
      <c r="F2216" s="31" t="s">
        <v>435</v>
      </c>
      <c r="G2216">
        <v>0</v>
      </c>
      <c r="I2216">
        <v>1.72</v>
      </c>
      <c r="J2216"/>
      <c r="K2216">
        <v>0</v>
      </c>
      <c r="L2216">
        <v>0</v>
      </c>
      <c r="M2216">
        <v>0</v>
      </c>
      <c r="N2216">
        <v>1.72</v>
      </c>
      <c r="P2216" s="121" t="s">
        <v>431</v>
      </c>
      <c r="AA2216" t="s">
        <v>434</v>
      </c>
    </row>
    <row r="2217" spans="2:27" ht="15" hidden="1" customHeight="1" x14ac:dyDescent="0.25">
      <c r="B2217" s="130" t="s">
        <v>185</v>
      </c>
      <c r="C2217" t="s">
        <v>601</v>
      </c>
      <c r="E2217" t="s">
        <v>234</v>
      </c>
      <c r="F2217" s="31" t="s">
        <v>436</v>
      </c>
      <c r="G2217">
        <v>0</v>
      </c>
      <c r="I2217">
        <v>1.72</v>
      </c>
      <c r="J2217"/>
      <c r="K2217">
        <v>0</v>
      </c>
      <c r="L2217">
        <v>0</v>
      </c>
      <c r="M2217">
        <v>0</v>
      </c>
      <c r="N2217">
        <v>1.72</v>
      </c>
      <c r="P2217" s="121" t="s">
        <v>431</v>
      </c>
      <c r="AA2217" t="s">
        <v>434</v>
      </c>
    </row>
    <row r="2218" spans="2:27" ht="15" hidden="1" customHeight="1" x14ac:dyDescent="0.25">
      <c r="B2218" s="133" t="s">
        <v>185</v>
      </c>
      <c r="C2218" s="98" t="s">
        <v>600</v>
      </c>
      <c r="D2218" s="98"/>
      <c r="E2218" s="98" t="s">
        <v>240</v>
      </c>
      <c r="F2218" s="97" t="s">
        <v>433</v>
      </c>
      <c r="G2218">
        <v>1.38</v>
      </c>
      <c r="I2218">
        <v>5.13</v>
      </c>
      <c r="J2218"/>
      <c r="K2218">
        <v>0</v>
      </c>
      <c r="L2218">
        <v>0</v>
      </c>
      <c r="M2218">
        <v>0</v>
      </c>
      <c r="N2218">
        <v>5.13</v>
      </c>
      <c r="P2218" s="121" t="s">
        <v>431</v>
      </c>
      <c r="AA2218" t="s">
        <v>434</v>
      </c>
    </row>
    <row r="2219" spans="2:27" ht="15" hidden="1" customHeight="1" x14ac:dyDescent="0.25">
      <c r="B2219" s="130" t="s">
        <v>185</v>
      </c>
      <c r="C2219" t="s">
        <v>600</v>
      </c>
      <c r="E2219" t="s">
        <v>240</v>
      </c>
      <c r="F2219" s="31" t="s">
        <v>435</v>
      </c>
      <c r="G2219">
        <v>1.38</v>
      </c>
      <c r="I2219">
        <v>5.13</v>
      </c>
      <c r="J2219"/>
      <c r="K2219">
        <v>0</v>
      </c>
      <c r="L2219">
        <v>0</v>
      </c>
      <c r="M2219">
        <v>0</v>
      </c>
      <c r="N2219">
        <v>5.13</v>
      </c>
      <c r="P2219" s="121" t="s">
        <v>431</v>
      </c>
      <c r="AA2219" t="s">
        <v>434</v>
      </c>
    </row>
    <row r="2220" spans="2:27" ht="15" hidden="1" customHeight="1" x14ac:dyDescent="0.25">
      <c r="B2220" s="130" t="s">
        <v>185</v>
      </c>
      <c r="C2220" t="s">
        <v>600</v>
      </c>
      <c r="E2220" t="s">
        <v>240</v>
      </c>
      <c r="F2220" s="31" t="s">
        <v>436</v>
      </c>
      <c r="G2220">
        <v>1.38</v>
      </c>
      <c r="I2220">
        <v>5.13</v>
      </c>
      <c r="J2220"/>
      <c r="K2220">
        <v>0</v>
      </c>
      <c r="L2220">
        <v>0</v>
      </c>
      <c r="M2220">
        <v>0</v>
      </c>
      <c r="N2220">
        <v>5.13</v>
      </c>
      <c r="P2220" s="121" t="s">
        <v>431</v>
      </c>
      <c r="AA2220" t="s">
        <v>434</v>
      </c>
    </row>
    <row r="2221" spans="2:27" ht="15" hidden="1" customHeight="1" x14ac:dyDescent="0.25">
      <c r="B2221" s="130" t="s">
        <v>185</v>
      </c>
      <c r="C2221" t="s">
        <v>601</v>
      </c>
      <c r="E2221" t="s">
        <v>240</v>
      </c>
      <c r="F2221" s="31" t="s">
        <v>433</v>
      </c>
      <c r="G2221">
        <v>0.01</v>
      </c>
      <c r="I2221">
        <v>1.05</v>
      </c>
      <c r="J2221"/>
      <c r="K2221">
        <v>0</v>
      </c>
      <c r="L2221">
        <v>0</v>
      </c>
      <c r="M2221">
        <v>0</v>
      </c>
      <c r="N2221">
        <v>1.05</v>
      </c>
      <c r="P2221" s="121" t="s">
        <v>431</v>
      </c>
      <c r="AA2221" t="s">
        <v>434</v>
      </c>
    </row>
    <row r="2222" spans="2:27" ht="15" hidden="1" customHeight="1" x14ac:dyDescent="0.25">
      <c r="B2222" s="130" t="s">
        <v>185</v>
      </c>
      <c r="C2222" t="s">
        <v>601</v>
      </c>
      <c r="E2222" t="s">
        <v>240</v>
      </c>
      <c r="F2222" s="31" t="s">
        <v>435</v>
      </c>
      <c r="G2222">
        <v>0.01</v>
      </c>
      <c r="I2222">
        <v>1.05</v>
      </c>
      <c r="J2222"/>
      <c r="K2222">
        <v>0</v>
      </c>
      <c r="L2222">
        <v>0</v>
      </c>
      <c r="M2222">
        <v>0</v>
      </c>
      <c r="N2222">
        <v>1.05</v>
      </c>
      <c r="P2222" s="121" t="s">
        <v>431</v>
      </c>
      <c r="AA2222" t="s">
        <v>434</v>
      </c>
    </row>
    <row r="2223" spans="2:27" ht="15" hidden="1" customHeight="1" x14ac:dyDescent="0.25">
      <c r="B2223" s="130" t="s">
        <v>185</v>
      </c>
      <c r="C2223" t="s">
        <v>601</v>
      </c>
      <c r="E2223" t="s">
        <v>240</v>
      </c>
      <c r="F2223" s="31" t="s">
        <v>436</v>
      </c>
      <c r="G2223">
        <v>0.01</v>
      </c>
      <c r="I2223">
        <v>1.05</v>
      </c>
      <c r="J2223"/>
      <c r="K2223">
        <v>0</v>
      </c>
      <c r="L2223">
        <v>0</v>
      </c>
      <c r="M2223">
        <v>0</v>
      </c>
      <c r="N2223">
        <v>1.05</v>
      </c>
      <c r="P2223" s="121" t="s">
        <v>431</v>
      </c>
      <c r="AA2223" t="s">
        <v>434</v>
      </c>
    </row>
    <row r="2224" spans="2:27" ht="15" hidden="1" customHeight="1" x14ac:dyDescent="0.25">
      <c r="B2224" s="133" t="s">
        <v>185</v>
      </c>
      <c r="C2224" s="98" t="s">
        <v>600</v>
      </c>
      <c r="D2224" s="98"/>
      <c r="E2224" s="98" t="s">
        <v>155</v>
      </c>
      <c r="F2224" s="97" t="s">
        <v>433</v>
      </c>
      <c r="G2224">
        <v>22.25</v>
      </c>
      <c r="I2224">
        <v>141.66999999999999</v>
      </c>
      <c r="J2224"/>
      <c r="K2224">
        <v>0</v>
      </c>
      <c r="L2224">
        <v>0.21</v>
      </c>
      <c r="M2224">
        <v>0</v>
      </c>
      <c r="N2224">
        <v>141.46</v>
      </c>
      <c r="P2224" s="121" t="s">
        <v>431</v>
      </c>
      <c r="AA2224" t="s">
        <v>434</v>
      </c>
    </row>
    <row r="2225" spans="2:27" ht="15" hidden="1" customHeight="1" x14ac:dyDescent="0.25">
      <c r="B2225" s="130" t="s">
        <v>185</v>
      </c>
      <c r="C2225" t="s">
        <v>600</v>
      </c>
      <c r="E2225" t="s">
        <v>155</v>
      </c>
      <c r="F2225" s="31" t="s">
        <v>435</v>
      </c>
      <c r="G2225">
        <v>22.25</v>
      </c>
      <c r="I2225">
        <v>141.66999999999999</v>
      </c>
      <c r="J2225"/>
      <c r="K2225">
        <v>0</v>
      </c>
      <c r="L2225">
        <v>0.21</v>
      </c>
      <c r="M2225">
        <v>0</v>
      </c>
      <c r="N2225">
        <v>141.46</v>
      </c>
      <c r="P2225" s="121" t="s">
        <v>431</v>
      </c>
      <c r="AA2225" t="s">
        <v>434</v>
      </c>
    </row>
    <row r="2226" spans="2:27" ht="15" hidden="1" customHeight="1" x14ac:dyDescent="0.25">
      <c r="B2226" s="130" t="s">
        <v>185</v>
      </c>
      <c r="C2226" t="s">
        <v>600</v>
      </c>
      <c r="E2226" t="s">
        <v>155</v>
      </c>
      <c r="F2226" s="31" t="s">
        <v>436</v>
      </c>
      <c r="G2226">
        <v>22.25</v>
      </c>
      <c r="I2226">
        <v>141.66999999999999</v>
      </c>
      <c r="J2226"/>
      <c r="K2226">
        <v>0</v>
      </c>
      <c r="L2226">
        <v>0.21</v>
      </c>
      <c r="M2226">
        <v>0</v>
      </c>
      <c r="N2226">
        <v>141.46</v>
      </c>
      <c r="P2226" s="121" t="s">
        <v>431</v>
      </c>
      <c r="AA2226" t="s">
        <v>434</v>
      </c>
    </row>
    <row r="2227" spans="2:27" ht="15" hidden="1" customHeight="1" x14ac:dyDescent="0.25">
      <c r="B2227" s="130" t="s">
        <v>185</v>
      </c>
      <c r="C2227" t="s">
        <v>601</v>
      </c>
      <c r="E2227" t="s">
        <v>155</v>
      </c>
      <c r="F2227" s="31" t="s">
        <v>433</v>
      </c>
      <c r="G2227">
        <v>0.91</v>
      </c>
      <c r="I2227">
        <v>29.19</v>
      </c>
      <c r="J2227"/>
      <c r="K2227">
        <v>0</v>
      </c>
      <c r="L2227">
        <v>0.71</v>
      </c>
      <c r="M2227">
        <v>0</v>
      </c>
      <c r="N2227">
        <v>28.48</v>
      </c>
      <c r="P2227" s="121" t="s">
        <v>431</v>
      </c>
      <c r="AA2227" t="s">
        <v>434</v>
      </c>
    </row>
    <row r="2228" spans="2:27" ht="15" hidden="1" customHeight="1" x14ac:dyDescent="0.25">
      <c r="B2228" s="130" t="s">
        <v>185</v>
      </c>
      <c r="C2228" t="s">
        <v>601</v>
      </c>
      <c r="E2228" t="s">
        <v>155</v>
      </c>
      <c r="F2228" s="31" t="s">
        <v>435</v>
      </c>
      <c r="G2228">
        <v>0.91</v>
      </c>
      <c r="I2228">
        <v>29.19</v>
      </c>
      <c r="J2228"/>
      <c r="K2228">
        <v>0</v>
      </c>
      <c r="L2228">
        <v>0.71</v>
      </c>
      <c r="M2228">
        <v>0</v>
      </c>
      <c r="N2228">
        <v>28.48</v>
      </c>
      <c r="P2228" s="121" t="s">
        <v>431</v>
      </c>
      <c r="AA2228" t="s">
        <v>434</v>
      </c>
    </row>
    <row r="2229" spans="2:27" ht="15" hidden="1" customHeight="1" x14ac:dyDescent="0.25">
      <c r="B2229" s="130" t="s">
        <v>185</v>
      </c>
      <c r="C2229" t="s">
        <v>601</v>
      </c>
      <c r="E2229" t="s">
        <v>155</v>
      </c>
      <c r="F2229" s="31" t="s">
        <v>436</v>
      </c>
      <c r="G2229">
        <v>0.91</v>
      </c>
      <c r="I2229">
        <v>29.19</v>
      </c>
      <c r="J2229"/>
      <c r="K2229">
        <v>0</v>
      </c>
      <c r="L2229">
        <v>0.71</v>
      </c>
      <c r="M2229">
        <v>0</v>
      </c>
      <c r="N2229">
        <v>28.48</v>
      </c>
      <c r="P2229" s="121" t="s">
        <v>431</v>
      </c>
      <c r="AA2229" t="s">
        <v>434</v>
      </c>
    </row>
    <row r="2230" spans="2:27" ht="15" hidden="1" customHeight="1" x14ac:dyDescent="0.25">
      <c r="B2230" s="133" t="s">
        <v>185</v>
      </c>
      <c r="C2230" s="98" t="s">
        <v>600</v>
      </c>
      <c r="D2230" s="98"/>
      <c r="E2230" s="98" t="s">
        <v>311</v>
      </c>
      <c r="F2230" s="97" t="s">
        <v>433</v>
      </c>
      <c r="G2230">
        <v>16.97</v>
      </c>
      <c r="I2230">
        <v>85.72</v>
      </c>
      <c r="J2230"/>
      <c r="K2230">
        <v>0</v>
      </c>
      <c r="L2230">
        <v>0.01</v>
      </c>
      <c r="M2230">
        <v>0</v>
      </c>
      <c r="N2230">
        <v>85.71</v>
      </c>
      <c r="P2230" s="121" t="s">
        <v>431</v>
      </c>
      <c r="AA2230" t="s">
        <v>434</v>
      </c>
    </row>
    <row r="2231" spans="2:27" ht="15" hidden="1" customHeight="1" x14ac:dyDescent="0.25">
      <c r="B2231" s="130" t="s">
        <v>185</v>
      </c>
      <c r="C2231" t="s">
        <v>600</v>
      </c>
      <c r="E2231" t="s">
        <v>311</v>
      </c>
      <c r="F2231" s="31" t="s">
        <v>435</v>
      </c>
      <c r="G2231">
        <v>16.97</v>
      </c>
      <c r="I2231">
        <v>85.72</v>
      </c>
      <c r="J2231"/>
      <c r="K2231">
        <v>0</v>
      </c>
      <c r="L2231">
        <v>0.01</v>
      </c>
      <c r="M2231">
        <v>0</v>
      </c>
      <c r="N2231">
        <v>85.71</v>
      </c>
      <c r="P2231" s="121" t="s">
        <v>431</v>
      </c>
      <c r="AA2231" t="s">
        <v>434</v>
      </c>
    </row>
    <row r="2232" spans="2:27" ht="15" hidden="1" customHeight="1" x14ac:dyDescent="0.25">
      <c r="B2232" s="130" t="s">
        <v>185</v>
      </c>
      <c r="C2232" t="s">
        <v>600</v>
      </c>
      <c r="E2232" t="s">
        <v>311</v>
      </c>
      <c r="F2232" s="31" t="s">
        <v>436</v>
      </c>
      <c r="G2232">
        <v>16.97</v>
      </c>
      <c r="I2232">
        <v>85.72</v>
      </c>
      <c r="J2232"/>
      <c r="K2232">
        <v>0</v>
      </c>
      <c r="L2232">
        <v>0.01</v>
      </c>
      <c r="M2232">
        <v>0</v>
      </c>
      <c r="N2232">
        <v>85.71</v>
      </c>
      <c r="P2232" s="121" t="s">
        <v>431</v>
      </c>
      <c r="AA2232" t="s">
        <v>434</v>
      </c>
    </row>
    <row r="2233" spans="2:27" ht="15" hidden="1" customHeight="1" x14ac:dyDescent="0.25">
      <c r="B2233" s="130" t="s">
        <v>185</v>
      </c>
      <c r="C2233" t="s">
        <v>601</v>
      </c>
      <c r="E2233" t="s">
        <v>311</v>
      </c>
      <c r="F2233" s="31" t="s">
        <v>433</v>
      </c>
      <c r="G2233">
        <v>0</v>
      </c>
      <c r="I2233">
        <v>6.55</v>
      </c>
      <c r="J2233"/>
      <c r="K2233">
        <v>0</v>
      </c>
      <c r="L2233">
        <v>0</v>
      </c>
      <c r="M2233">
        <v>0</v>
      </c>
      <c r="N2233">
        <v>6.55</v>
      </c>
      <c r="P2233" s="121" t="s">
        <v>431</v>
      </c>
      <c r="AA2233" t="s">
        <v>434</v>
      </c>
    </row>
    <row r="2234" spans="2:27" ht="15" hidden="1" customHeight="1" x14ac:dyDescent="0.25">
      <c r="B2234" s="130" t="s">
        <v>185</v>
      </c>
      <c r="C2234" t="s">
        <v>601</v>
      </c>
      <c r="E2234" t="s">
        <v>311</v>
      </c>
      <c r="F2234" s="31" t="s">
        <v>435</v>
      </c>
      <c r="G2234">
        <v>0</v>
      </c>
      <c r="I2234">
        <v>6.55</v>
      </c>
      <c r="J2234"/>
      <c r="K2234">
        <v>0</v>
      </c>
      <c r="L2234">
        <v>0</v>
      </c>
      <c r="M2234">
        <v>0</v>
      </c>
      <c r="N2234">
        <v>6.55</v>
      </c>
      <c r="P2234" s="121" t="s">
        <v>431</v>
      </c>
      <c r="AA2234" t="s">
        <v>434</v>
      </c>
    </row>
    <row r="2235" spans="2:27" ht="15" hidden="1" customHeight="1" x14ac:dyDescent="0.25">
      <c r="B2235" s="130" t="s">
        <v>185</v>
      </c>
      <c r="C2235" t="s">
        <v>601</v>
      </c>
      <c r="E2235" t="s">
        <v>311</v>
      </c>
      <c r="F2235" s="31" t="s">
        <v>436</v>
      </c>
      <c r="G2235">
        <v>0</v>
      </c>
      <c r="I2235">
        <v>6.55</v>
      </c>
      <c r="J2235"/>
      <c r="K2235">
        <v>0</v>
      </c>
      <c r="L2235">
        <v>0</v>
      </c>
      <c r="M2235">
        <v>0</v>
      </c>
      <c r="N2235">
        <v>6.55</v>
      </c>
      <c r="P2235" s="121" t="s">
        <v>431</v>
      </c>
      <c r="AA2235" t="s">
        <v>434</v>
      </c>
    </row>
    <row r="2236" spans="2:27" ht="15" customHeight="1" x14ac:dyDescent="0.25">
      <c r="G2236" s="28"/>
      <c r="J2236"/>
      <c r="L2236"/>
      <c r="N2236"/>
      <c r="P2236" s="121"/>
      <c r="Q2236" s="28"/>
      <c r="R2236"/>
      <c r="S2236"/>
      <c r="T2236" s="21"/>
      <c r="U2236" s="21"/>
      <c r="V2236"/>
      <c r="W2236"/>
    </row>
    <row r="2237" spans="2:27" ht="15" customHeight="1" x14ac:dyDescent="0.25">
      <c r="G2237" s="28"/>
      <c r="J2237"/>
      <c r="L2237"/>
      <c r="N2237"/>
      <c r="P2237" s="121"/>
      <c r="Q2237" s="28"/>
      <c r="R2237"/>
      <c r="S2237"/>
      <c r="T2237" s="21"/>
      <c r="U2237" s="21"/>
      <c r="V2237"/>
      <c r="W2237"/>
    </row>
    <row r="2238" spans="2:27" ht="15" customHeight="1" x14ac:dyDescent="0.25">
      <c r="G2238" s="28"/>
      <c r="J2238"/>
      <c r="L2238"/>
      <c r="N2238"/>
      <c r="P2238" s="121"/>
      <c r="Q2238" s="28"/>
      <c r="R2238"/>
      <c r="S2238"/>
      <c r="T2238" s="21"/>
      <c r="U2238" s="21"/>
      <c r="V2238"/>
      <c r="W2238"/>
    </row>
    <row r="2239" spans="2:27" ht="15" customHeight="1" x14ac:dyDescent="0.25">
      <c r="G2239" s="28"/>
      <c r="J2239"/>
      <c r="L2239"/>
      <c r="N2239"/>
      <c r="P2239" s="121"/>
      <c r="Q2239" s="28"/>
      <c r="R2239"/>
      <c r="S2239"/>
      <c r="T2239" s="21"/>
      <c r="U2239" s="21"/>
      <c r="V2239"/>
      <c r="W2239"/>
    </row>
    <row r="2240" spans="2:27" ht="15" customHeight="1" x14ac:dyDescent="0.25">
      <c r="G2240" s="28"/>
      <c r="J2240"/>
      <c r="L2240"/>
      <c r="N2240"/>
      <c r="P2240" s="121"/>
      <c r="Q2240" s="28"/>
      <c r="R2240"/>
      <c r="S2240"/>
      <c r="T2240" s="21"/>
      <c r="U2240" s="21"/>
      <c r="V2240"/>
      <c r="W2240"/>
    </row>
    <row r="2241" spans="7:23" ht="15" customHeight="1" x14ac:dyDescent="0.25">
      <c r="G2241" s="28"/>
      <c r="J2241"/>
      <c r="L2241"/>
      <c r="N2241"/>
      <c r="P2241" s="121"/>
      <c r="Q2241" s="28"/>
      <c r="R2241"/>
      <c r="S2241"/>
      <c r="T2241" s="21"/>
      <c r="U2241" s="21"/>
      <c r="V2241"/>
      <c r="W2241"/>
    </row>
    <row r="2242" spans="7:23" ht="15" customHeight="1" x14ac:dyDescent="0.25">
      <c r="G2242" s="28"/>
      <c r="J2242"/>
      <c r="L2242"/>
      <c r="N2242"/>
      <c r="P2242" s="121"/>
      <c r="Q2242" s="28"/>
      <c r="R2242"/>
      <c r="S2242"/>
      <c r="T2242" s="21"/>
      <c r="U2242" s="21"/>
      <c r="V2242"/>
      <c r="W2242"/>
    </row>
    <row r="2243" spans="7:23" ht="15" customHeight="1" x14ac:dyDescent="0.25">
      <c r="G2243" s="28"/>
      <c r="J2243"/>
      <c r="L2243"/>
      <c r="N2243"/>
      <c r="P2243" s="121"/>
      <c r="Q2243" s="28"/>
      <c r="R2243"/>
      <c r="S2243"/>
      <c r="T2243" s="21"/>
      <c r="U2243" s="21"/>
      <c r="V2243"/>
      <c r="W2243"/>
    </row>
    <row r="2244" spans="7:23" ht="15" customHeight="1" x14ac:dyDescent="0.25">
      <c r="G2244" s="28"/>
      <c r="J2244"/>
      <c r="L2244"/>
      <c r="N2244"/>
      <c r="P2244" s="121"/>
      <c r="Q2244" s="28"/>
      <c r="R2244"/>
      <c r="S2244"/>
      <c r="T2244" s="21"/>
      <c r="U2244" s="21"/>
      <c r="V2244"/>
      <c r="W2244"/>
    </row>
    <row r="2245" spans="7:23" ht="15" customHeight="1" x14ac:dyDescent="0.25">
      <c r="G2245" s="28"/>
      <c r="J2245"/>
      <c r="L2245"/>
      <c r="N2245"/>
      <c r="P2245" s="121"/>
      <c r="Q2245" s="28"/>
      <c r="R2245"/>
      <c r="S2245"/>
      <c r="T2245" s="21"/>
      <c r="U2245" s="21"/>
      <c r="V2245"/>
      <c r="W2245"/>
    </row>
    <row r="2246" spans="7:23" ht="15" customHeight="1" x14ac:dyDescent="0.25">
      <c r="G2246" s="28"/>
      <c r="J2246"/>
      <c r="L2246"/>
      <c r="N2246"/>
      <c r="P2246" s="121"/>
      <c r="Q2246" s="28"/>
      <c r="R2246"/>
      <c r="S2246"/>
      <c r="T2246" s="21"/>
      <c r="U2246" s="21"/>
      <c r="V2246"/>
      <c r="W2246"/>
    </row>
    <row r="2247" spans="7:23" ht="15" customHeight="1" x14ac:dyDescent="0.25">
      <c r="G2247" s="28"/>
      <c r="J2247"/>
      <c r="L2247"/>
      <c r="N2247"/>
      <c r="P2247" s="121"/>
      <c r="Q2247" s="28"/>
      <c r="R2247"/>
      <c r="S2247"/>
      <c r="T2247" s="21"/>
      <c r="U2247" s="21"/>
      <c r="V2247"/>
      <c r="W2247"/>
    </row>
    <row r="2248" spans="7:23" ht="15" customHeight="1" x14ac:dyDescent="0.25">
      <c r="G2248" s="28"/>
      <c r="J2248"/>
      <c r="L2248"/>
      <c r="N2248"/>
      <c r="P2248" s="121"/>
      <c r="Q2248" s="28"/>
      <c r="R2248"/>
      <c r="S2248"/>
      <c r="T2248" s="21"/>
      <c r="U2248" s="21"/>
      <c r="V2248"/>
      <c r="W2248"/>
    </row>
    <row r="2249" spans="7:23" ht="15" customHeight="1" x14ac:dyDescent="0.25">
      <c r="G2249" s="28"/>
      <c r="J2249"/>
      <c r="L2249"/>
      <c r="N2249"/>
      <c r="P2249" s="121"/>
      <c r="Q2249" s="28"/>
      <c r="R2249"/>
      <c r="S2249"/>
      <c r="T2249" s="21"/>
      <c r="U2249" s="21"/>
      <c r="V2249"/>
      <c r="W2249"/>
    </row>
    <row r="2250" spans="7:23" ht="15" customHeight="1" x14ac:dyDescent="0.25">
      <c r="G2250" s="28"/>
      <c r="J2250"/>
      <c r="L2250"/>
      <c r="N2250"/>
      <c r="P2250" s="121"/>
      <c r="Q2250" s="28"/>
      <c r="R2250"/>
      <c r="S2250"/>
      <c r="T2250" s="21"/>
      <c r="U2250" s="21"/>
      <c r="V2250"/>
      <c r="W2250"/>
    </row>
    <row r="2251" spans="7:23" ht="15" customHeight="1" x14ac:dyDescent="0.25">
      <c r="G2251" s="28"/>
      <c r="J2251"/>
      <c r="L2251"/>
      <c r="N2251"/>
      <c r="P2251" s="121"/>
      <c r="Q2251" s="28"/>
      <c r="R2251"/>
      <c r="S2251"/>
      <c r="T2251" s="21"/>
      <c r="U2251" s="21"/>
      <c r="V2251"/>
      <c r="W2251"/>
    </row>
    <row r="2252" spans="7:23" ht="15" customHeight="1" x14ac:dyDescent="0.25">
      <c r="G2252" s="28"/>
      <c r="J2252"/>
      <c r="L2252"/>
      <c r="N2252"/>
      <c r="P2252" s="121"/>
      <c r="Q2252" s="28"/>
      <c r="R2252"/>
      <c r="S2252"/>
      <c r="T2252" s="21"/>
      <c r="U2252" s="21"/>
      <c r="V2252"/>
      <c r="W2252"/>
    </row>
    <row r="2253" spans="7:23" ht="15" customHeight="1" x14ac:dyDescent="0.25">
      <c r="G2253" s="28"/>
      <c r="J2253"/>
      <c r="L2253"/>
      <c r="N2253"/>
      <c r="P2253" s="121"/>
      <c r="Q2253" s="28"/>
      <c r="R2253"/>
      <c r="S2253"/>
      <c r="T2253" s="21"/>
      <c r="U2253" s="21"/>
      <c r="V2253"/>
      <c r="W2253"/>
    </row>
    <row r="2254" spans="7:23" ht="15" customHeight="1" x14ac:dyDescent="0.25">
      <c r="G2254" s="28"/>
      <c r="J2254"/>
      <c r="L2254"/>
      <c r="N2254"/>
      <c r="P2254" s="121"/>
      <c r="Q2254" s="28"/>
      <c r="R2254"/>
      <c r="S2254"/>
      <c r="T2254" s="21"/>
      <c r="U2254" s="21"/>
      <c r="V2254"/>
      <c r="W2254"/>
    </row>
    <row r="2255" spans="7:23" ht="15" customHeight="1" x14ac:dyDescent="0.25">
      <c r="G2255" s="28"/>
      <c r="J2255"/>
      <c r="L2255"/>
      <c r="N2255"/>
      <c r="P2255" s="121"/>
      <c r="Q2255" s="28"/>
      <c r="R2255"/>
      <c r="S2255"/>
      <c r="T2255" s="21"/>
      <c r="U2255" s="21"/>
      <c r="V2255"/>
      <c r="W2255"/>
    </row>
    <row r="2256" spans="7:23" ht="15" customHeight="1" x14ac:dyDescent="0.25">
      <c r="G2256" s="28"/>
      <c r="J2256"/>
      <c r="L2256"/>
      <c r="N2256"/>
      <c r="P2256" s="121"/>
      <c r="Q2256" s="28"/>
      <c r="R2256"/>
      <c r="S2256"/>
      <c r="T2256" s="21"/>
      <c r="U2256" s="21"/>
      <c r="V2256"/>
      <c r="W2256"/>
    </row>
    <row r="2257" spans="7:23" ht="15" customHeight="1" x14ac:dyDescent="0.25">
      <c r="G2257" s="28"/>
      <c r="J2257"/>
      <c r="L2257"/>
      <c r="N2257"/>
      <c r="P2257" s="121"/>
      <c r="Q2257" s="28"/>
      <c r="R2257"/>
      <c r="S2257"/>
      <c r="T2257" s="21"/>
      <c r="U2257" s="21"/>
      <c r="V2257"/>
      <c r="W2257"/>
    </row>
    <row r="2258" spans="7:23" ht="15" customHeight="1" x14ac:dyDescent="0.25">
      <c r="G2258" s="28"/>
      <c r="J2258"/>
      <c r="L2258"/>
      <c r="N2258"/>
      <c r="P2258" s="121"/>
      <c r="Q2258" s="28"/>
      <c r="R2258"/>
      <c r="S2258"/>
      <c r="T2258" s="21"/>
      <c r="U2258" s="21"/>
      <c r="V2258"/>
      <c r="W2258"/>
    </row>
    <row r="2259" spans="7:23" ht="15" customHeight="1" x14ac:dyDescent="0.25">
      <c r="G2259" s="28"/>
      <c r="J2259"/>
      <c r="L2259"/>
      <c r="N2259"/>
      <c r="P2259" s="121"/>
      <c r="Q2259" s="28"/>
      <c r="R2259"/>
      <c r="S2259"/>
      <c r="T2259" s="21"/>
      <c r="U2259" s="21"/>
      <c r="V2259"/>
      <c r="W2259"/>
    </row>
    <row r="2260" spans="7:23" ht="15" customHeight="1" x14ac:dyDescent="0.25">
      <c r="G2260" s="28"/>
      <c r="J2260"/>
      <c r="L2260"/>
      <c r="N2260"/>
      <c r="P2260" s="121"/>
      <c r="Q2260" s="28"/>
      <c r="R2260"/>
      <c r="S2260"/>
      <c r="T2260" s="21"/>
      <c r="U2260" s="21"/>
      <c r="V2260"/>
      <c r="W2260"/>
    </row>
    <row r="2261" spans="7:23" ht="15" customHeight="1" x14ac:dyDescent="0.25">
      <c r="G2261" s="28"/>
      <c r="J2261"/>
      <c r="L2261"/>
      <c r="N2261"/>
      <c r="P2261" s="121"/>
      <c r="Q2261" s="28"/>
      <c r="R2261"/>
      <c r="S2261"/>
      <c r="T2261" s="21"/>
      <c r="U2261" s="21"/>
      <c r="V2261"/>
      <c r="W2261"/>
    </row>
    <row r="2262" spans="7:23" ht="15" customHeight="1" x14ac:dyDescent="0.25">
      <c r="G2262" s="28"/>
      <c r="J2262"/>
      <c r="L2262"/>
      <c r="N2262"/>
      <c r="P2262" s="121"/>
      <c r="Q2262" s="28"/>
      <c r="R2262"/>
      <c r="S2262"/>
      <c r="T2262" s="21"/>
      <c r="U2262" s="21"/>
      <c r="V2262"/>
      <c r="W2262"/>
    </row>
    <row r="2263" spans="7:23" ht="15" customHeight="1" x14ac:dyDescent="0.25">
      <c r="G2263" s="28"/>
      <c r="J2263"/>
      <c r="L2263"/>
      <c r="N2263"/>
      <c r="P2263" s="121"/>
      <c r="Q2263" s="28"/>
      <c r="R2263"/>
      <c r="S2263"/>
      <c r="T2263" s="21"/>
      <c r="U2263" s="21"/>
      <c r="V2263"/>
      <c r="W2263"/>
    </row>
    <row r="2264" spans="7:23" ht="15" customHeight="1" x14ac:dyDescent="0.25">
      <c r="G2264" s="28"/>
      <c r="J2264"/>
      <c r="L2264"/>
      <c r="N2264"/>
      <c r="P2264" s="121"/>
      <c r="Q2264" s="28"/>
      <c r="R2264"/>
      <c r="S2264"/>
      <c r="T2264" s="21"/>
      <c r="U2264" s="21"/>
      <c r="V2264"/>
      <c r="W2264"/>
    </row>
    <row r="2265" spans="7:23" ht="15" customHeight="1" x14ac:dyDescent="0.25">
      <c r="G2265" s="28"/>
      <c r="J2265"/>
      <c r="L2265"/>
      <c r="N2265"/>
      <c r="P2265" s="121"/>
      <c r="Q2265" s="28"/>
      <c r="R2265"/>
      <c r="S2265"/>
      <c r="T2265" s="21"/>
      <c r="U2265" s="21"/>
      <c r="V2265"/>
      <c r="W2265"/>
    </row>
    <row r="2266" spans="7:23" ht="15" customHeight="1" x14ac:dyDescent="0.25">
      <c r="G2266" s="28"/>
      <c r="J2266"/>
      <c r="L2266"/>
      <c r="N2266"/>
      <c r="P2266" s="121"/>
      <c r="Q2266" s="28"/>
      <c r="R2266"/>
      <c r="S2266"/>
      <c r="T2266" s="21"/>
      <c r="U2266" s="21"/>
      <c r="V2266"/>
      <c r="W2266"/>
    </row>
    <row r="2267" spans="7:23" ht="15" customHeight="1" x14ac:dyDescent="0.25">
      <c r="G2267" s="28"/>
      <c r="J2267"/>
      <c r="L2267"/>
      <c r="N2267"/>
      <c r="P2267" s="121"/>
      <c r="Q2267" s="28"/>
      <c r="R2267"/>
      <c r="S2267"/>
      <c r="T2267" s="21"/>
      <c r="U2267" s="21"/>
      <c r="V2267"/>
      <c r="W2267"/>
    </row>
    <row r="2268" spans="7:23" ht="15" customHeight="1" x14ac:dyDescent="0.25">
      <c r="G2268" s="28"/>
      <c r="J2268"/>
      <c r="L2268"/>
      <c r="N2268"/>
      <c r="P2268" s="121"/>
      <c r="Q2268" s="28"/>
      <c r="R2268"/>
      <c r="S2268"/>
      <c r="T2268" s="21"/>
      <c r="U2268" s="21"/>
      <c r="V2268"/>
      <c r="W2268"/>
    </row>
    <row r="2269" spans="7:23" ht="15" customHeight="1" x14ac:dyDescent="0.25">
      <c r="G2269" s="28"/>
      <c r="J2269"/>
      <c r="L2269"/>
      <c r="N2269"/>
      <c r="P2269" s="121"/>
      <c r="Q2269" s="28"/>
      <c r="R2269"/>
      <c r="S2269"/>
      <c r="T2269" s="21"/>
      <c r="U2269" s="21"/>
      <c r="V2269"/>
      <c r="W2269"/>
    </row>
    <row r="2270" spans="7:23" ht="15" customHeight="1" x14ac:dyDescent="0.25">
      <c r="G2270" s="28"/>
      <c r="J2270"/>
      <c r="L2270"/>
      <c r="N2270"/>
      <c r="P2270" s="121"/>
      <c r="Q2270" s="28"/>
      <c r="R2270"/>
      <c r="S2270"/>
      <c r="T2270" s="21"/>
      <c r="U2270" s="21"/>
      <c r="V2270"/>
      <c r="W2270"/>
    </row>
    <row r="2271" spans="7:23" ht="15" customHeight="1" x14ac:dyDescent="0.25">
      <c r="G2271" s="28"/>
      <c r="J2271"/>
      <c r="L2271"/>
      <c r="N2271"/>
      <c r="P2271" s="121"/>
      <c r="Q2271" s="28"/>
      <c r="R2271"/>
      <c r="S2271"/>
      <c r="T2271" s="21"/>
      <c r="U2271" s="21"/>
      <c r="V2271"/>
      <c r="W2271"/>
    </row>
    <row r="2272" spans="7:23" ht="15" customHeight="1" x14ac:dyDescent="0.25">
      <c r="G2272" s="28"/>
      <c r="J2272"/>
      <c r="L2272"/>
      <c r="N2272"/>
      <c r="P2272" s="121"/>
      <c r="Q2272" s="28"/>
      <c r="R2272"/>
      <c r="S2272"/>
      <c r="T2272" s="21"/>
      <c r="U2272" s="21"/>
      <c r="V2272"/>
      <c r="W2272"/>
    </row>
    <row r="2273" spans="7:23" ht="15" customHeight="1" x14ac:dyDescent="0.25">
      <c r="G2273" s="28"/>
      <c r="J2273"/>
      <c r="L2273"/>
      <c r="N2273"/>
      <c r="P2273" s="121"/>
      <c r="Q2273" s="28"/>
      <c r="R2273"/>
      <c r="S2273"/>
      <c r="T2273" s="21"/>
      <c r="U2273" s="21"/>
      <c r="V2273"/>
      <c r="W2273"/>
    </row>
    <row r="2274" spans="7:23" ht="15" customHeight="1" x14ac:dyDescent="0.25">
      <c r="G2274" s="28"/>
      <c r="J2274"/>
      <c r="L2274"/>
      <c r="N2274"/>
      <c r="P2274" s="121"/>
      <c r="Q2274" s="28"/>
      <c r="R2274"/>
      <c r="S2274"/>
      <c r="T2274" s="21"/>
      <c r="U2274" s="21"/>
      <c r="V2274"/>
      <c r="W2274"/>
    </row>
    <row r="2275" spans="7:23" ht="15" customHeight="1" x14ac:dyDescent="0.25">
      <c r="G2275" s="28"/>
      <c r="J2275"/>
      <c r="L2275"/>
      <c r="N2275"/>
      <c r="P2275" s="121"/>
      <c r="Q2275" s="28"/>
      <c r="R2275"/>
      <c r="S2275"/>
      <c r="T2275" s="21"/>
      <c r="U2275" s="21"/>
      <c r="V2275"/>
      <c r="W2275"/>
    </row>
    <row r="2276" spans="7:23" ht="15" customHeight="1" x14ac:dyDescent="0.25">
      <c r="G2276" s="28"/>
      <c r="J2276"/>
      <c r="L2276"/>
      <c r="N2276"/>
      <c r="P2276" s="121"/>
      <c r="Q2276" s="28"/>
      <c r="R2276"/>
      <c r="S2276"/>
      <c r="T2276" s="21"/>
      <c r="U2276" s="21"/>
      <c r="V2276"/>
      <c r="W2276"/>
    </row>
    <row r="2277" spans="7:23" ht="15" customHeight="1" x14ac:dyDescent="0.25">
      <c r="G2277" s="28"/>
      <c r="J2277"/>
      <c r="L2277"/>
      <c r="N2277"/>
      <c r="P2277" s="121"/>
      <c r="Q2277" s="28"/>
      <c r="R2277"/>
      <c r="S2277"/>
      <c r="T2277" s="21"/>
      <c r="U2277" s="21"/>
      <c r="V2277"/>
      <c r="W2277"/>
    </row>
    <row r="2278" spans="7:23" ht="15" customHeight="1" x14ac:dyDescent="0.25">
      <c r="G2278" s="28"/>
      <c r="J2278"/>
      <c r="L2278"/>
      <c r="N2278"/>
      <c r="P2278" s="121"/>
      <c r="Q2278" s="28"/>
      <c r="R2278"/>
      <c r="S2278"/>
      <c r="T2278" s="21"/>
      <c r="U2278" s="21"/>
      <c r="V2278"/>
      <c r="W2278"/>
    </row>
    <row r="2279" spans="7:23" ht="15" customHeight="1" x14ac:dyDescent="0.25">
      <c r="G2279" s="28"/>
      <c r="J2279"/>
      <c r="L2279"/>
      <c r="N2279"/>
      <c r="P2279" s="121"/>
      <c r="Q2279" s="28"/>
      <c r="R2279"/>
      <c r="S2279"/>
      <c r="T2279" s="21"/>
      <c r="U2279" s="21"/>
      <c r="V2279"/>
      <c r="W2279"/>
    </row>
    <row r="2280" spans="7:23" ht="15" customHeight="1" x14ac:dyDescent="0.25">
      <c r="G2280" s="28"/>
      <c r="J2280"/>
      <c r="L2280"/>
      <c r="N2280"/>
      <c r="P2280" s="121"/>
      <c r="Q2280" s="28"/>
      <c r="R2280"/>
      <c r="S2280"/>
      <c r="T2280" s="21"/>
      <c r="U2280" s="21"/>
      <c r="V2280"/>
      <c r="W2280"/>
    </row>
    <row r="2281" spans="7:23" ht="15" customHeight="1" x14ac:dyDescent="0.25">
      <c r="G2281" s="28"/>
      <c r="J2281"/>
      <c r="L2281"/>
      <c r="N2281"/>
      <c r="P2281" s="121"/>
      <c r="Q2281" s="28"/>
      <c r="R2281"/>
      <c r="S2281"/>
      <c r="T2281" s="21"/>
      <c r="U2281" s="21"/>
      <c r="V2281"/>
      <c r="W2281"/>
    </row>
    <row r="2282" spans="7:23" ht="15" customHeight="1" x14ac:dyDescent="0.25">
      <c r="G2282" s="28"/>
      <c r="J2282"/>
      <c r="L2282"/>
      <c r="N2282"/>
      <c r="P2282" s="121"/>
      <c r="Q2282" s="28"/>
      <c r="R2282"/>
      <c r="S2282"/>
      <c r="T2282" s="21"/>
      <c r="U2282" s="21"/>
      <c r="V2282"/>
      <c r="W2282"/>
    </row>
    <row r="2283" spans="7:23" ht="15" customHeight="1" x14ac:dyDescent="0.25">
      <c r="G2283" s="28"/>
      <c r="J2283"/>
      <c r="L2283"/>
      <c r="N2283"/>
      <c r="P2283" s="121"/>
      <c r="Q2283" s="28"/>
      <c r="R2283"/>
      <c r="S2283"/>
      <c r="T2283" s="21"/>
      <c r="U2283" s="21"/>
      <c r="V2283"/>
      <c r="W2283"/>
    </row>
    <row r="2284" spans="7:23" ht="15" customHeight="1" x14ac:dyDescent="0.25">
      <c r="G2284" s="28"/>
      <c r="J2284"/>
      <c r="L2284"/>
      <c r="N2284"/>
      <c r="P2284" s="121"/>
      <c r="Q2284" s="28"/>
      <c r="R2284"/>
      <c r="S2284"/>
      <c r="T2284" s="21"/>
      <c r="U2284" s="21"/>
      <c r="V2284"/>
      <c r="W2284"/>
    </row>
    <row r="2285" spans="7:23" ht="15" customHeight="1" x14ac:dyDescent="0.25">
      <c r="G2285" s="28"/>
      <c r="J2285"/>
      <c r="L2285"/>
      <c r="N2285"/>
      <c r="P2285" s="121"/>
      <c r="Q2285" s="28"/>
      <c r="R2285"/>
      <c r="S2285"/>
      <c r="T2285" s="21"/>
      <c r="U2285" s="21"/>
      <c r="V2285"/>
      <c r="W2285"/>
    </row>
    <row r="2286" spans="7:23" ht="15" customHeight="1" x14ac:dyDescent="0.25">
      <c r="G2286" s="28"/>
      <c r="J2286"/>
      <c r="L2286"/>
      <c r="N2286"/>
      <c r="P2286" s="121"/>
      <c r="Q2286" s="28"/>
      <c r="R2286"/>
      <c r="S2286"/>
      <c r="T2286" s="21"/>
      <c r="U2286" s="21"/>
      <c r="V2286"/>
      <c r="W2286"/>
    </row>
    <row r="2287" spans="7:23" ht="15" customHeight="1" x14ac:dyDescent="0.25">
      <c r="G2287" s="28"/>
      <c r="J2287"/>
      <c r="L2287"/>
      <c r="N2287"/>
      <c r="P2287" s="121"/>
      <c r="Q2287" s="28"/>
      <c r="R2287"/>
      <c r="S2287"/>
      <c r="T2287" s="21"/>
      <c r="U2287" s="21"/>
      <c r="V2287"/>
      <c r="W2287"/>
    </row>
    <row r="2288" spans="7:23" ht="15" customHeight="1" x14ac:dyDescent="0.25">
      <c r="G2288" s="28"/>
      <c r="J2288"/>
      <c r="L2288"/>
      <c r="N2288"/>
      <c r="P2288" s="121"/>
      <c r="Q2288" s="28"/>
      <c r="R2288"/>
      <c r="S2288"/>
      <c r="T2288" s="21"/>
      <c r="U2288" s="21"/>
      <c r="V2288"/>
      <c r="W2288"/>
    </row>
    <row r="2289" spans="7:23" ht="15" customHeight="1" x14ac:dyDescent="0.25">
      <c r="G2289" s="28"/>
      <c r="J2289"/>
      <c r="L2289"/>
      <c r="N2289"/>
      <c r="P2289" s="121"/>
      <c r="Q2289" s="28"/>
      <c r="R2289"/>
      <c r="S2289"/>
      <c r="T2289" s="21"/>
      <c r="U2289" s="21"/>
      <c r="V2289"/>
      <c r="W2289"/>
    </row>
    <row r="2290" spans="7:23" ht="15" customHeight="1" x14ac:dyDescent="0.25">
      <c r="G2290" s="28"/>
      <c r="J2290"/>
      <c r="L2290"/>
      <c r="N2290"/>
      <c r="P2290" s="121"/>
      <c r="Q2290" s="28"/>
      <c r="R2290"/>
      <c r="S2290"/>
      <c r="T2290" s="21"/>
      <c r="U2290" s="21"/>
      <c r="V2290"/>
      <c r="W2290"/>
    </row>
    <row r="2291" spans="7:23" ht="15" customHeight="1" x14ac:dyDescent="0.25">
      <c r="G2291" s="28"/>
      <c r="J2291"/>
      <c r="L2291"/>
      <c r="N2291"/>
      <c r="P2291" s="121"/>
      <c r="Q2291" s="28"/>
      <c r="R2291"/>
      <c r="S2291"/>
      <c r="T2291" s="21"/>
      <c r="U2291" s="21"/>
      <c r="V2291"/>
      <c r="W2291"/>
    </row>
    <row r="2292" spans="7:23" ht="15" customHeight="1" x14ac:dyDescent="0.25">
      <c r="G2292" s="28"/>
      <c r="J2292"/>
      <c r="L2292"/>
      <c r="N2292"/>
      <c r="P2292" s="121"/>
      <c r="Q2292" s="28"/>
      <c r="R2292"/>
      <c r="S2292"/>
      <c r="T2292" s="21"/>
      <c r="U2292" s="21"/>
      <c r="V2292"/>
      <c r="W2292"/>
    </row>
    <row r="2293" spans="7:23" ht="15" customHeight="1" x14ac:dyDescent="0.25">
      <c r="G2293" s="28"/>
      <c r="J2293"/>
      <c r="L2293"/>
      <c r="N2293"/>
      <c r="P2293" s="121"/>
      <c r="Q2293" s="28"/>
      <c r="R2293"/>
      <c r="S2293"/>
      <c r="T2293" s="21"/>
      <c r="U2293" s="21"/>
      <c r="V2293"/>
      <c r="W2293"/>
    </row>
    <row r="2294" spans="7:23" ht="15" customHeight="1" x14ac:dyDescent="0.25">
      <c r="G2294" s="28"/>
      <c r="J2294"/>
      <c r="L2294"/>
      <c r="N2294"/>
      <c r="P2294" s="121"/>
      <c r="Q2294" s="28"/>
      <c r="R2294"/>
      <c r="S2294"/>
      <c r="T2294" s="21"/>
      <c r="U2294" s="21"/>
      <c r="V2294"/>
      <c r="W2294"/>
    </row>
    <row r="2295" spans="7:23" ht="15" customHeight="1" x14ac:dyDescent="0.25">
      <c r="G2295" s="28"/>
      <c r="J2295"/>
      <c r="L2295"/>
      <c r="N2295"/>
      <c r="P2295" s="121"/>
      <c r="Q2295" s="28"/>
      <c r="R2295"/>
      <c r="S2295"/>
      <c r="T2295" s="21"/>
      <c r="U2295" s="21"/>
      <c r="V2295"/>
      <c r="W2295"/>
    </row>
    <row r="2296" spans="7:23" ht="15" customHeight="1" x14ac:dyDescent="0.25">
      <c r="G2296" s="28"/>
      <c r="J2296"/>
      <c r="L2296"/>
      <c r="N2296"/>
      <c r="P2296" s="121"/>
      <c r="Q2296" s="28"/>
      <c r="R2296"/>
      <c r="S2296"/>
      <c r="T2296" s="21"/>
      <c r="U2296" s="21"/>
      <c r="V2296"/>
      <c r="W2296"/>
    </row>
    <row r="2297" spans="7:23" ht="15" customHeight="1" x14ac:dyDescent="0.25">
      <c r="G2297" s="28"/>
      <c r="J2297"/>
      <c r="L2297"/>
      <c r="N2297"/>
      <c r="P2297" s="121"/>
      <c r="Q2297" s="28"/>
      <c r="R2297"/>
      <c r="S2297"/>
      <c r="T2297" s="21"/>
      <c r="U2297" s="21"/>
      <c r="V2297"/>
      <c r="W2297"/>
    </row>
    <row r="2298" spans="7:23" ht="15" customHeight="1" x14ac:dyDescent="0.25">
      <c r="G2298" s="28"/>
      <c r="J2298"/>
      <c r="L2298"/>
      <c r="N2298"/>
      <c r="P2298" s="121"/>
      <c r="Q2298" s="28"/>
      <c r="R2298"/>
      <c r="S2298"/>
      <c r="T2298" s="21"/>
      <c r="U2298" s="21"/>
      <c r="V2298"/>
      <c r="W2298"/>
    </row>
    <row r="2299" spans="7:23" ht="15" customHeight="1" x14ac:dyDescent="0.25">
      <c r="G2299" s="28"/>
      <c r="J2299"/>
      <c r="L2299"/>
      <c r="N2299"/>
      <c r="P2299" s="121"/>
      <c r="Q2299" s="28"/>
      <c r="R2299"/>
      <c r="S2299"/>
      <c r="T2299" s="21"/>
      <c r="U2299" s="21"/>
      <c r="V2299"/>
      <c r="W2299"/>
    </row>
    <row r="2300" spans="7:23" ht="15" customHeight="1" x14ac:dyDescent="0.25">
      <c r="G2300" s="28"/>
      <c r="J2300"/>
      <c r="L2300"/>
      <c r="N2300"/>
      <c r="P2300" s="121"/>
      <c r="Q2300" s="28"/>
      <c r="R2300"/>
      <c r="S2300"/>
      <c r="T2300" s="21"/>
      <c r="U2300" s="21"/>
      <c r="V2300"/>
      <c r="W2300"/>
    </row>
    <row r="2301" spans="7:23" ht="15" customHeight="1" x14ac:dyDescent="0.25">
      <c r="G2301" s="28"/>
      <c r="J2301"/>
      <c r="L2301"/>
      <c r="N2301"/>
      <c r="P2301" s="121"/>
      <c r="Q2301" s="28"/>
      <c r="R2301"/>
      <c r="S2301"/>
      <c r="T2301" s="21"/>
      <c r="U2301" s="21"/>
      <c r="V2301"/>
      <c r="W2301"/>
    </row>
    <row r="2302" spans="7:23" ht="15" customHeight="1" x14ac:dyDescent="0.25">
      <c r="G2302" s="28"/>
      <c r="J2302"/>
      <c r="L2302"/>
      <c r="N2302"/>
      <c r="P2302" s="121"/>
      <c r="Q2302" s="28"/>
      <c r="R2302"/>
      <c r="S2302"/>
      <c r="T2302" s="21"/>
      <c r="U2302" s="21"/>
      <c r="V2302"/>
      <c r="W2302"/>
    </row>
    <row r="2303" spans="7:23" ht="15" customHeight="1" x14ac:dyDescent="0.25">
      <c r="G2303" s="28"/>
      <c r="J2303"/>
      <c r="L2303"/>
      <c r="N2303"/>
      <c r="P2303" s="121"/>
      <c r="Q2303" s="28"/>
      <c r="R2303"/>
      <c r="S2303"/>
      <c r="T2303" s="21"/>
      <c r="U2303" s="21"/>
      <c r="V2303"/>
      <c r="W2303"/>
    </row>
    <row r="2304" spans="7:23" ht="15" customHeight="1" x14ac:dyDescent="0.25">
      <c r="G2304" s="28"/>
      <c r="J2304"/>
      <c r="L2304"/>
      <c r="N2304"/>
      <c r="P2304" s="121"/>
      <c r="Q2304" s="28"/>
      <c r="R2304"/>
      <c r="S2304"/>
      <c r="T2304" s="21"/>
      <c r="U2304" s="21"/>
      <c r="V2304"/>
      <c r="W2304"/>
    </row>
    <row r="2305" spans="7:23" ht="15" customHeight="1" x14ac:dyDescent="0.25">
      <c r="G2305" s="28"/>
      <c r="J2305"/>
      <c r="L2305"/>
      <c r="N2305"/>
      <c r="P2305" s="121"/>
      <c r="Q2305" s="28"/>
      <c r="R2305"/>
      <c r="S2305"/>
      <c r="T2305" s="21"/>
      <c r="U2305" s="21"/>
      <c r="V2305"/>
      <c r="W2305"/>
    </row>
    <row r="2306" spans="7:23" ht="15" customHeight="1" x14ac:dyDescent="0.25">
      <c r="G2306" s="28"/>
      <c r="J2306"/>
      <c r="L2306"/>
      <c r="N2306"/>
      <c r="P2306" s="121"/>
      <c r="Q2306" s="28"/>
      <c r="R2306"/>
      <c r="S2306"/>
      <c r="T2306" s="21"/>
      <c r="U2306" s="21"/>
      <c r="V2306"/>
      <c r="W2306"/>
    </row>
    <row r="2307" spans="7:23" ht="15" customHeight="1" x14ac:dyDescent="0.25">
      <c r="G2307" s="28"/>
      <c r="J2307"/>
      <c r="L2307"/>
      <c r="N2307"/>
      <c r="P2307" s="121"/>
      <c r="Q2307" s="28"/>
      <c r="R2307"/>
      <c r="S2307"/>
      <c r="T2307" s="21"/>
      <c r="U2307" s="21"/>
      <c r="V2307"/>
      <c r="W2307"/>
    </row>
    <row r="2308" spans="7:23" ht="15" customHeight="1" x14ac:dyDescent="0.25">
      <c r="G2308" s="28"/>
      <c r="J2308"/>
      <c r="L2308"/>
      <c r="N2308"/>
      <c r="P2308" s="121"/>
      <c r="Q2308" s="28"/>
      <c r="R2308"/>
      <c r="S2308"/>
      <c r="T2308" s="21"/>
      <c r="U2308" s="21"/>
      <c r="V2308"/>
      <c r="W2308"/>
    </row>
    <row r="2309" spans="7:23" ht="15" customHeight="1" x14ac:dyDescent="0.25">
      <c r="G2309" s="28"/>
      <c r="J2309"/>
      <c r="L2309"/>
      <c r="N2309"/>
      <c r="P2309" s="121"/>
      <c r="Q2309" s="28"/>
      <c r="R2309"/>
      <c r="S2309"/>
      <c r="T2309" s="21"/>
      <c r="U2309" s="21"/>
      <c r="V2309"/>
      <c r="W2309"/>
    </row>
    <row r="2310" spans="7:23" ht="15" customHeight="1" x14ac:dyDescent="0.25">
      <c r="G2310" s="28"/>
      <c r="J2310"/>
      <c r="L2310"/>
      <c r="N2310"/>
      <c r="P2310" s="121"/>
      <c r="Q2310" s="28"/>
      <c r="R2310"/>
      <c r="S2310"/>
      <c r="T2310" s="21"/>
      <c r="U2310" s="21"/>
      <c r="V2310"/>
      <c r="W2310"/>
    </row>
    <row r="2311" spans="7:23" ht="15" customHeight="1" x14ac:dyDescent="0.25">
      <c r="G2311" s="28"/>
      <c r="J2311"/>
      <c r="L2311"/>
      <c r="N2311"/>
      <c r="P2311" s="121"/>
      <c r="Q2311" s="28"/>
      <c r="R2311"/>
      <c r="S2311"/>
      <c r="T2311" s="21"/>
      <c r="U2311" s="21"/>
      <c r="V2311"/>
      <c r="W2311"/>
    </row>
    <row r="2312" spans="7:23" ht="15" customHeight="1" x14ac:dyDescent="0.25">
      <c r="G2312" s="28"/>
      <c r="J2312"/>
      <c r="L2312"/>
      <c r="N2312"/>
      <c r="P2312" s="121"/>
      <c r="Q2312" s="28"/>
      <c r="R2312"/>
      <c r="S2312"/>
      <c r="T2312" s="21"/>
      <c r="U2312" s="21"/>
      <c r="V2312"/>
      <c r="W2312"/>
    </row>
    <row r="2313" spans="7:23" ht="15" customHeight="1" x14ac:dyDescent="0.25">
      <c r="G2313" s="28"/>
      <c r="J2313"/>
      <c r="L2313"/>
      <c r="N2313"/>
      <c r="P2313" s="121"/>
      <c r="Q2313" s="28"/>
      <c r="R2313"/>
      <c r="S2313"/>
      <c r="T2313" s="21"/>
      <c r="U2313" s="21"/>
      <c r="V2313"/>
      <c r="W2313"/>
    </row>
    <row r="2314" spans="7:23" ht="15" customHeight="1" x14ac:dyDescent="0.25">
      <c r="G2314" s="28"/>
      <c r="J2314"/>
      <c r="L2314"/>
      <c r="N2314"/>
      <c r="P2314" s="121"/>
      <c r="Q2314" s="28"/>
      <c r="R2314"/>
      <c r="S2314"/>
      <c r="T2314" s="21"/>
      <c r="U2314" s="21"/>
      <c r="V2314"/>
      <c r="W2314"/>
    </row>
    <row r="2315" spans="7:23" ht="15" customHeight="1" x14ac:dyDescent="0.25">
      <c r="G2315" s="28"/>
      <c r="J2315"/>
      <c r="L2315"/>
      <c r="N2315"/>
      <c r="P2315" s="121"/>
      <c r="Q2315" s="28"/>
      <c r="R2315"/>
      <c r="S2315"/>
      <c r="T2315" s="21"/>
      <c r="U2315" s="21"/>
      <c r="V2315"/>
      <c r="W2315"/>
    </row>
    <row r="2316" spans="7:23" ht="15" customHeight="1" x14ac:dyDescent="0.25">
      <c r="G2316" s="28"/>
      <c r="J2316"/>
      <c r="L2316"/>
      <c r="N2316"/>
      <c r="P2316" s="121"/>
      <c r="Q2316" s="28"/>
      <c r="R2316"/>
      <c r="S2316"/>
      <c r="T2316" s="21"/>
      <c r="U2316" s="21"/>
      <c r="V2316"/>
      <c r="W2316"/>
    </row>
    <row r="2317" spans="7:23" ht="15" customHeight="1" x14ac:dyDescent="0.25">
      <c r="G2317" s="28"/>
      <c r="J2317"/>
      <c r="L2317"/>
      <c r="N2317"/>
      <c r="P2317" s="121"/>
      <c r="Q2317" s="28"/>
      <c r="R2317"/>
      <c r="S2317"/>
      <c r="T2317" s="21"/>
      <c r="U2317" s="21"/>
      <c r="V2317"/>
      <c r="W2317"/>
    </row>
    <row r="2318" spans="7:23" ht="15" customHeight="1" x14ac:dyDescent="0.25">
      <c r="G2318" s="28"/>
      <c r="J2318"/>
      <c r="L2318"/>
      <c r="N2318"/>
      <c r="P2318" s="121"/>
      <c r="Q2318" s="28"/>
      <c r="R2318"/>
      <c r="S2318"/>
      <c r="T2318" s="21"/>
      <c r="U2318" s="21"/>
      <c r="V2318"/>
      <c r="W2318"/>
    </row>
    <row r="2319" spans="7:23" ht="15" customHeight="1" x14ac:dyDescent="0.25">
      <c r="G2319" s="28"/>
      <c r="J2319"/>
      <c r="L2319"/>
      <c r="N2319"/>
      <c r="P2319" s="121"/>
      <c r="Q2319" s="28"/>
      <c r="R2319"/>
      <c r="S2319"/>
      <c r="T2319" s="21"/>
      <c r="U2319" s="21"/>
      <c r="V2319"/>
      <c r="W2319"/>
    </row>
    <row r="2320" spans="7:23" ht="15" customHeight="1" x14ac:dyDescent="0.25">
      <c r="G2320" s="28"/>
      <c r="J2320"/>
      <c r="L2320"/>
      <c r="N2320"/>
      <c r="P2320" s="121"/>
      <c r="Q2320" s="28"/>
      <c r="R2320"/>
      <c r="S2320"/>
      <c r="T2320" s="21"/>
      <c r="U2320" s="21"/>
      <c r="V2320"/>
      <c r="W2320"/>
    </row>
    <row r="2321" spans="7:23" ht="15" customHeight="1" x14ac:dyDescent="0.25">
      <c r="G2321" s="28"/>
      <c r="J2321"/>
      <c r="L2321"/>
      <c r="N2321"/>
      <c r="P2321" s="121"/>
      <c r="Q2321" s="28"/>
      <c r="R2321"/>
      <c r="S2321"/>
      <c r="T2321" s="21"/>
      <c r="U2321" s="21"/>
      <c r="V2321"/>
      <c r="W2321"/>
    </row>
    <row r="2322" spans="7:23" ht="15" customHeight="1" x14ac:dyDescent="0.25">
      <c r="G2322" s="28"/>
      <c r="J2322"/>
      <c r="L2322"/>
      <c r="N2322"/>
      <c r="P2322" s="121"/>
      <c r="Q2322" s="28"/>
      <c r="R2322"/>
      <c r="S2322"/>
      <c r="T2322" s="21"/>
      <c r="U2322" s="21"/>
      <c r="V2322"/>
      <c r="W2322"/>
    </row>
    <row r="2323" spans="7:23" ht="15" customHeight="1" x14ac:dyDescent="0.25">
      <c r="G2323" s="28"/>
      <c r="J2323"/>
      <c r="L2323"/>
      <c r="N2323"/>
      <c r="P2323" s="121"/>
      <c r="Q2323" s="28"/>
      <c r="R2323"/>
      <c r="S2323"/>
      <c r="T2323" s="21"/>
      <c r="U2323" s="21"/>
      <c r="V2323"/>
      <c r="W2323"/>
    </row>
    <row r="2324" spans="7:23" ht="15" customHeight="1" x14ac:dyDescent="0.25">
      <c r="G2324" s="28"/>
      <c r="J2324"/>
      <c r="L2324"/>
      <c r="N2324"/>
      <c r="P2324" s="121"/>
      <c r="Q2324" s="28"/>
      <c r="R2324"/>
      <c r="S2324"/>
      <c r="T2324" s="21"/>
      <c r="U2324" s="21"/>
      <c r="V2324"/>
      <c r="W2324"/>
    </row>
    <row r="2325" spans="7:23" ht="15" customHeight="1" x14ac:dyDescent="0.25">
      <c r="G2325" s="28"/>
      <c r="J2325"/>
      <c r="L2325"/>
      <c r="N2325"/>
      <c r="P2325" s="121"/>
      <c r="Q2325" s="28"/>
      <c r="R2325"/>
      <c r="S2325"/>
      <c r="T2325" s="21"/>
      <c r="U2325" s="21"/>
      <c r="V2325"/>
      <c r="W2325"/>
    </row>
    <row r="2326" spans="7:23" ht="15" customHeight="1" x14ac:dyDescent="0.25">
      <c r="G2326" s="28"/>
      <c r="J2326"/>
      <c r="L2326"/>
      <c r="N2326"/>
      <c r="P2326" s="121"/>
      <c r="Q2326" s="28"/>
      <c r="R2326"/>
      <c r="S2326"/>
      <c r="T2326" s="21"/>
      <c r="U2326" s="21"/>
      <c r="V2326"/>
      <c r="W2326"/>
    </row>
    <row r="2327" spans="7:23" ht="15" customHeight="1" x14ac:dyDescent="0.25">
      <c r="G2327" s="28"/>
      <c r="J2327"/>
      <c r="L2327"/>
      <c r="N2327"/>
      <c r="P2327" s="121"/>
      <c r="Q2327" s="28"/>
      <c r="R2327"/>
      <c r="S2327"/>
      <c r="T2327" s="21"/>
      <c r="U2327" s="21"/>
      <c r="V2327"/>
      <c r="W2327"/>
    </row>
    <row r="2328" spans="7:23" ht="15" customHeight="1" x14ac:dyDescent="0.25">
      <c r="G2328" s="28"/>
      <c r="J2328"/>
      <c r="L2328"/>
      <c r="N2328"/>
      <c r="P2328" s="121"/>
      <c r="Q2328" s="28"/>
      <c r="R2328"/>
      <c r="S2328"/>
      <c r="T2328" s="21"/>
      <c r="U2328" s="21"/>
      <c r="V2328"/>
      <c r="W2328"/>
    </row>
    <row r="2329" spans="7:23" ht="15" customHeight="1" x14ac:dyDescent="0.25">
      <c r="G2329" s="28"/>
      <c r="J2329"/>
      <c r="L2329"/>
      <c r="N2329"/>
      <c r="P2329" s="121"/>
      <c r="Q2329" s="28"/>
      <c r="R2329"/>
      <c r="S2329"/>
      <c r="T2329" s="21"/>
      <c r="U2329" s="21"/>
      <c r="V2329"/>
      <c r="W2329"/>
    </row>
    <row r="2330" spans="7:23" ht="15" customHeight="1" x14ac:dyDescent="0.25">
      <c r="G2330" s="28"/>
      <c r="J2330"/>
      <c r="L2330"/>
      <c r="N2330"/>
      <c r="P2330" s="121"/>
      <c r="Q2330" s="28"/>
      <c r="R2330"/>
      <c r="S2330"/>
      <c r="T2330" s="21"/>
      <c r="U2330" s="21"/>
      <c r="V2330"/>
      <c r="W2330"/>
    </row>
    <row r="2331" spans="7:23" ht="15" customHeight="1" x14ac:dyDescent="0.25">
      <c r="G2331" s="28"/>
      <c r="J2331"/>
      <c r="L2331"/>
      <c r="N2331"/>
      <c r="P2331" s="121"/>
      <c r="Q2331" s="28"/>
      <c r="R2331"/>
      <c r="S2331"/>
      <c r="T2331" s="21"/>
      <c r="U2331" s="21"/>
      <c r="V2331"/>
      <c r="W2331"/>
    </row>
    <row r="2332" spans="7:23" ht="15" customHeight="1" x14ac:dyDescent="0.25">
      <c r="G2332" s="28"/>
      <c r="J2332"/>
      <c r="L2332"/>
      <c r="N2332"/>
      <c r="P2332" s="121"/>
      <c r="Q2332" s="28"/>
      <c r="R2332"/>
      <c r="S2332"/>
      <c r="T2332" s="21"/>
      <c r="U2332" s="21"/>
      <c r="V2332"/>
      <c r="W2332"/>
    </row>
    <row r="2333" spans="7:23" ht="15" customHeight="1" x14ac:dyDescent="0.25">
      <c r="G2333" s="28"/>
      <c r="J2333"/>
      <c r="L2333"/>
      <c r="N2333"/>
      <c r="P2333" s="121"/>
      <c r="Q2333" s="28"/>
      <c r="R2333"/>
      <c r="S2333"/>
      <c r="T2333" s="21"/>
      <c r="U2333" s="21"/>
      <c r="V2333"/>
      <c r="W2333"/>
    </row>
    <row r="2334" spans="7:23" ht="15" customHeight="1" x14ac:dyDescent="0.25">
      <c r="G2334" s="28"/>
      <c r="J2334"/>
      <c r="L2334"/>
      <c r="N2334"/>
      <c r="P2334" s="121"/>
      <c r="Q2334" s="28"/>
      <c r="R2334"/>
      <c r="S2334"/>
      <c r="T2334" s="21"/>
      <c r="U2334" s="21"/>
      <c r="V2334"/>
      <c r="W2334"/>
    </row>
    <row r="2335" spans="7:23" ht="15" customHeight="1" x14ac:dyDescent="0.25">
      <c r="G2335" s="28"/>
      <c r="J2335"/>
      <c r="L2335"/>
      <c r="N2335"/>
      <c r="P2335" s="121"/>
      <c r="Q2335" s="28"/>
      <c r="R2335"/>
      <c r="S2335"/>
      <c r="T2335" s="21"/>
      <c r="U2335" s="21"/>
      <c r="V2335"/>
      <c r="W2335"/>
    </row>
    <row r="2336" spans="7:23" ht="15" customHeight="1" x14ac:dyDescent="0.25">
      <c r="G2336" s="28"/>
      <c r="J2336"/>
      <c r="L2336"/>
      <c r="N2336"/>
      <c r="P2336" s="121"/>
      <c r="Q2336" s="28"/>
      <c r="R2336"/>
      <c r="S2336"/>
      <c r="T2336" s="21"/>
      <c r="U2336" s="21"/>
      <c r="V2336"/>
      <c r="W2336"/>
    </row>
    <row r="2337" spans="7:23" ht="15" customHeight="1" x14ac:dyDescent="0.25">
      <c r="G2337" s="28"/>
      <c r="J2337"/>
      <c r="L2337"/>
      <c r="N2337"/>
      <c r="P2337" s="121"/>
      <c r="Q2337" s="28"/>
      <c r="R2337"/>
      <c r="S2337"/>
      <c r="T2337" s="21"/>
      <c r="U2337" s="21"/>
      <c r="V2337"/>
      <c r="W2337"/>
    </row>
    <row r="2338" spans="7:23" ht="15" customHeight="1" x14ac:dyDescent="0.25">
      <c r="G2338" s="28"/>
      <c r="J2338"/>
      <c r="L2338"/>
      <c r="N2338"/>
      <c r="P2338" s="121"/>
      <c r="Q2338" s="28"/>
      <c r="R2338"/>
      <c r="S2338"/>
      <c r="T2338" s="21"/>
      <c r="U2338" s="21"/>
      <c r="V2338"/>
      <c r="W2338"/>
    </row>
    <row r="2339" spans="7:23" ht="15" customHeight="1" x14ac:dyDescent="0.25">
      <c r="G2339" s="28"/>
      <c r="J2339"/>
      <c r="L2339"/>
      <c r="N2339"/>
      <c r="P2339" s="121"/>
      <c r="Q2339" s="28"/>
      <c r="R2339"/>
      <c r="S2339"/>
      <c r="T2339" s="21"/>
      <c r="U2339" s="21"/>
      <c r="V2339"/>
      <c r="W2339"/>
    </row>
    <row r="2340" spans="7:23" ht="15" customHeight="1" x14ac:dyDescent="0.25">
      <c r="G2340" s="28"/>
      <c r="J2340"/>
      <c r="L2340"/>
      <c r="N2340"/>
      <c r="P2340" s="121"/>
      <c r="Q2340" s="28"/>
      <c r="R2340"/>
      <c r="S2340"/>
      <c r="T2340" s="21"/>
      <c r="U2340" s="21"/>
      <c r="V2340"/>
      <c r="W2340"/>
    </row>
    <row r="2341" spans="7:23" ht="15" customHeight="1" x14ac:dyDescent="0.25">
      <c r="G2341" s="28"/>
      <c r="J2341"/>
      <c r="L2341"/>
      <c r="N2341"/>
      <c r="P2341" s="121"/>
      <c r="Q2341" s="28"/>
      <c r="R2341"/>
      <c r="S2341"/>
      <c r="T2341" s="21"/>
      <c r="U2341" s="21"/>
      <c r="V2341"/>
      <c r="W2341"/>
    </row>
    <row r="2342" spans="7:23" ht="15" customHeight="1" x14ac:dyDescent="0.25">
      <c r="G2342" s="28"/>
      <c r="J2342"/>
      <c r="L2342"/>
      <c r="N2342"/>
      <c r="P2342" s="121"/>
      <c r="Q2342" s="28"/>
      <c r="R2342"/>
      <c r="S2342"/>
      <c r="T2342" s="21"/>
      <c r="U2342" s="21"/>
      <c r="V2342"/>
      <c r="W2342"/>
    </row>
    <row r="2343" spans="7:23" ht="15" customHeight="1" x14ac:dyDescent="0.25">
      <c r="G2343" s="28"/>
      <c r="J2343"/>
      <c r="L2343"/>
      <c r="N2343"/>
      <c r="P2343" s="121"/>
      <c r="Q2343" s="28"/>
      <c r="R2343"/>
      <c r="S2343"/>
      <c r="T2343" s="21"/>
      <c r="U2343" s="21"/>
      <c r="V2343"/>
      <c r="W2343"/>
    </row>
    <row r="2344" spans="7:23" ht="15" customHeight="1" x14ac:dyDescent="0.25">
      <c r="G2344" s="28"/>
      <c r="J2344"/>
      <c r="L2344"/>
      <c r="N2344"/>
      <c r="P2344" s="121"/>
      <c r="Q2344" s="28"/>
      <c r="R2344"/>
      <c r="S2344"/>
      <c r="T2344" s="21"/>
      <c r="U2344" s="21"/>
      <c r="V2344"/>
      <c r="W2344"/>
    </row>
    <row r="2345" spans="7:23" ht="15" customHeight="1" x14ac:dyDescent="0.25">
      <c r="G2345" s="28"/>
      <c r="J2345"/>
      <c r="L2345"/>
      <c r="N2345"/>
      <c r="P2345" s="121"/>
      <c r="Q2345" s="28"/>
      <c r="R2345"/>
      <c r="S2345"/>
      <c r="T2345" s="21"/>
      <c r="U2345" s="21"/>
      <c r="V2345"/>
      <c r="W2345"/>
    </row>
    <row r="2346" spans="7:23" ht="15" customHeight="1" x14ac:dyDescent="0.25">
      <c r="G2346" s="28"/>
      <c r="J2346"/>
      <c r="L2346"/>
      <c r="N2346"/>
      <c r="P2346" s="121"/>
      <c r="Q2346" s="28"/>
      <c r="R2346"/>
      <c r="S2346"/>
      <c r="T2346" s="21"/>
      <c r="U2346" s="21"/>
      <c r="V2346"/>
      <c r="W2346"/>
    </row>
    <row r="2347" spans="7:23" ht="15" customHeight="1" x14ac:dyDescent="0.25">
      <c r="G2347" s="28"/>
      <c r="J2347"/>
      <c r="L2347"/>
      <c r="N2347"/>
      <c r="P2347" s="121"/>
      <c r="Q2347" s="28"/>
      <c r="R2347"/>
      <c r="S2347"/>
      <c r="T2347" s="21"/>
      <c r="U2347" s="21"/>
      <c r="V2347"/>
      <c r="W2347"/>
    </row>
    <row r="2348" spans="7:23" ht="15" customHeight="1" x14ac:dyDescent="0.25">
      <c r="G2348" s="28"/>
      <c r="J2348"/>
      <c r="L2348"/>
      <c r="N2348"/>
      <c r="P2348" s="121"/>
      <c r="Q2348" s="28"/>
      <c r="R2348"/>
      <c r="S2348"/>
      <c r="T2348" s="21"/>
      <c r="U2348" s="21"/>
      <c r="V2348"/>
      <c r="W2348"/>
    </row>
    <row r="2349" spans="7:23" ht="15" customHeight="1" x14ac:dyDescent="0.25">
      <c r="G2349" s="28"/>
      <c r="J2349"/>
      <c r="L2349"/>
      <c r="N2349"/>
      <c r="P2349" s="121"/>
      <c r="Q2349" s="28"/>
      <c r="R2349"/>
      <c r="S2349"/>
      <c r="T2349" s="21"/>
      <c r="U2349" s="21"/>
      <c r="V2349"/>
      <c r="W2349"/>
    </row>
    <row r="2350" spans="7:23" ht="15" customHeight="1" x14ac:dyDescent="0.25">
      <c r="G2350" s="28"/>
      <c r="J2350"/>
      <c r="L2350"/>
      <c r="N2350"/>
      <c r="P2350" s="121"/>
      <c r="Q2350" s="28"/>
      <c r="R2350"/>
      <c r="S2350"/>
      <c r="T2350" s="21"/>
      <c r="U2350" s="21"/>
      <c r="V2350"/>
      <c r="W2350"/>
    </row>
    <row r="2351" spans="7:23" ht="15" customHeight="1" x14ac:dyDescent="0.25">
      <c r="G2351" s="28"/>
      <c r="J2351"/>
      <c r="L2351"/>
      <c r="N2351"/>
      <c r="P2351" s="121"/>
      <c r="Q2351" s="28"/>
      <c r="R2351"/>
      <c r="S2351"/>
      <c r="T2351" s="21"/>
      <c r="U2351" s="21"/>
      <c r="V2351"/>
      <c r="W2351"/>
    </row>
    <row r="2352" spans="7:23" ht="15" customHeight="1" x14ac:dyDescent="0.25">
      <c r="G2352" s="28"/>
      <c r="J2352"/>
      <c r="L2352"/>
      <c r="N2352"/>
      <c r="P2352" s="121"/>
      <c r="Q2352" s="28"/>
      <c r="R2352"/>
      <c r="S2352"/>
      <c r="T2352" s="21"/>
      <c r="U2352" s="21"/>
      <c r="V2352"/>
      <c r="W2352"/>
    </row>
    <row r="2353" spans="7:23" ht="15" customHeight="1" x14ac:dyDescent="0.25">
      <c r="G2353" s="28"/>
      <c r="J2353"/>
      <c r="L2353"/>
      <c r="N2353"/>
      <c r="P2353" s="121"/>
      <c r="Q2353" s="28"/>
      <c r="R2353"/>
      <c r="S2353"/>
      <c r="T2353" s="21"/>
      <c r="U2353" s="21"/>
      <c r="V2353"/>
      <c r="W2353"/>
    </row>
    <row r="2354" spans="7:23" ht="15" customHeight="1" x14ac:dyDescent="0.25">
      <c r="G2354" s="28"/>
      <c r="J2354"/>
      <c r="L2354"/>
      <c r="N2354"/>
      <c r="P2354" s="121"/>
      <c r="Q2354" s="28"/>
      <c r="R2354"/>
      <c r="S2354"/>
      <c r="T2354" s="21"/>
      <c r="U2354" s="21"/>
      <c r="V2354"/>
      <c r="W2354"/>
    </row>
    <row r="2355" spans="7:23" ht="15" customHeight="1" x14ac:dyDescent="0.25">
      <c r="G2355" s="28"/>
      <c r="J2355"/>
      <c r="L2355"/>
      <c r="N2355"/>
      <c r="P2355" s="121"/>
      <c r="Q2355" s="28"/>
      <c r="R2355"/>
      <c r="S2355"/>
      <c r="T2355" s="21"/>
      <c r="U2355" s="21"/>
      <c r="V2355"/>
      <c r="W2355"/>
    </row>
    <row r="2356" spans="7:23" ht="15" customHeight="1" x14ac:dyDescent="0.25">
      <c r="G2356" s="28"/>
      <c r="J2356"/>
      <c r="L2356"/>
      <c r="N2356"/>
      <c r="P2356" s="121"/>
      <c r="Q2356" s="28"/>
      <c r="R2356"/>
      <c r="S2356"/>
      <c r="T2356" s="21"/>
      <c r="U2356" s="21"/>
      <c r="V2356"/>
      <c r="W2356"/>
    </row>
    <row r="2357" spans="7:23" ht="15" customHeight="1" x14ac:dyDescent="0.25">
      <c r="G2357" s="28"/>
      <c r="J2357"/>
      <c r="L2357"/>
      <c r="N2357"/>
      <c r="P2357" s="121"/>
      <c r="Q2357" s="28"/>
      <c r="R2357"/>
      <c r="S2357"/>
      <c r="T2357" s="21"/>
      <c r="U2357" s="21"/>
      <c r="V2357"/>
      <c r="W2357"/>
    </row>
    <row r="2358" spans="7:23" ht="15" customHeight="1" x14ac:dyDescent="0.25">
      <c r="G2358" s="28"/>
      <c r="J2358"/>
      <c r="L2358"/>
      <c r="N2358"/>
      <c r="P2358" s="121"/>
      <c r="Q2358" s="28"/>
      <c r="R2358"/>
      <c r="S2358"/>
      <c r="T2358" s="21"/>
      <c r="U2358" s="21"/>
      <c r="V2358"/>
      <c r="W2358"/>
    </row>
    <row r="2359" spans="7:23" ht="15" customHeight="1" x14ac:dyDescent="0.25">
      <c r="G2359" s="28"/>
      <c r="J2359"/>
      <c r="L2359"/>
      <c r="N2359"/>
      <c r="P2359" s="121"/>
      <c r="Q2359" s="28"/>
      <c r="R2359"/>
      <c r="S2359"/>
      <c r="T2359" s="21"/>
      <c r="U2359" s="21"/>
      <c r="V2359"/>
      <c r="W2359"/>
    </row>
    <row r="2360" spans="7:23" ht="15" customHeight="1" x14ac:dyDescent="0.25">
      <c r="G2360" s="28"/>
      <c r="J2360"/>
      <c r="L2360"/>
      <c r="N2360"/>
      <c r="P2360" s="121"/>
      <c r="Q2360" s="28"/>
      <c r="R2360"/>
      <c r="S2360"/>
      <c r="T2360" s="21"/>
      <c r="U2360" s="21"/>
      <c r="V2360"/>
      <c r="W2360"/>
    </row>
    <row r="2361" spans="7:23" ht="15" customHeight="1" x14ac:dyDescent="0.25">
      <c r="G2361" s="28"/>
      <c r="J2361"/>
      <c r="L2361"/>
      <c r="N2361"/>
      <c r="P2361" s="121"/>
      <c r="Q2361" s="28"/>
      <c r="R2361"/>
      <c r="S2361"/>
      <c r="T2361" s="21"/>
      <c r="U2361" s="21"/>
      <c r="V2361"/>
      <c r="W2361"/>
    </row>
    <row r="2362" spans="7:23" ht="15" customHeight="1" x14ac:dyDescent="0.25">
      <c r="G2362" s="28"/>
      <c r="J2362"/>
      <c r="L2362"/>
      <c r="N2362"/>
      <c r="P2362" s="121"/>
      <c r="Q2362" s="28"/>
      <c r="R2362"/>
      <c r="S2362"/>
      <c r="T2362" s="21"/>
      <c r="U2362" s="21"/>
      <c r="V2362"/>
      <c r="W2362"/>
    </row>
    <row r="2363" spans="7:23" ht="15" customHeight="1" x14ac:dyDescent="0.25">
      <c r="G2363" s="28"/>
      <c r="J2363"/>
      <c r="L2363"/>
      <c r="N2363"/>
      <c r="P2363" s="121"/>
      <c r="Q2363" s="28"/>
      <c r="R2363"/>
      <c r="S2363"/>
      <c r="T2363" s="21"/>
      <c r="U2363" s="21"/>
      <c r="V2363"/>
      <c r="W2363"/>
    </row>
    <row r="2364" spans="7:23" ht="15" customHeight="1" x14ac:dyDescent="0.25">
      <c r="G2364" s="28"/>
      <c r="J2364"/>
      <c r="L2364"/>
      <c r="N2364"/>
      <c r="P2364" s="121"/>
      <c r="Q2364" s="28"/>
      <c r="R2364"/>
      <c r="S2364"/>
      <c r="T2364" s="21"/>
      <c r="U2364" s="21"/>
      <c r="V2364"/>
      <c r="W2364"/>
    </row>
    <row r="2365" spans="7:23" ht="15" customHeight="1" x14ac:dyDescent="0.25">
      <c r="G2365" s="28"/>
      <c r="J2365"/>
      <c r="L2365"/>
      <c r="N2365"/>
      <c r="P2365" s="121"/>
      <c r="Q2365" s="28"/>
      <c r="R2365"/>
      <c r="S2365"/>
      <c r="T2365" s="21"/>
      <c r="U2365" s="21"/>
      <c r="V2365"/>
      <c r="W2365"/>
    </row>
    <row r="2366" spans="7:23" ht="15" customHeight="1" x14ac:dyDescent="0.25">
      <c r="G2366" s="28"/>
      <c r="J2366"/>
      <c r="L2366"/>
      <c r="N2366"/>
      <c r="P2366" s="121"/>
      <c r="Q2366" s="28"/>
      <c r="R2366"/>
      <c r="S2366"/>
      <c r="T2366" s="21"/>
      <c r="U2366" s="21"/>
      <c r="V2366"/>
      <c r="W2366"/>
    </row>
    <row r="2367" spans="7:23" ht="15" customHeight="1" x14ac:dyDescent="0.25">
      <c r="G2367" s="28"/>
      <c r="J2367"/>
      <c r="L2367"/>
      <c r="N2367"/>
      <c r="P2367" s="121"/>
      <c r="Q2367" s="28"/>
      <c r="R2367"/>
      <c r="S2367"/>
      <c r="T2367" s="21"/>
      <c r="U2367" s="21"/>
      <c r="V2367"/>
      <c r="W2367"/>
    </row>
    <row r="2368" spans="7:23" ht="15" customHeight="1" x14ac:dyDescent="0.25">
      <c r="G2368" s="28"/>
      <c r="J2368"/>
      <c r="L2368"/>
      <c r="N2368"/>
      <c r="P2368" s="121"/>
      <c r="Q2368" s="28"/>
      <c r="R2368"/>
      <c r="S2368"/>
      <c r="T2368" s="21"/>
      <c r="U2368" s="21"/>
      <c r="V2368"/>
      <c r="W2368"/>
    </row>
    <row r="2369" spans="7:23" ht="15" customHeight="1" x14ac:dyDescent="0.25">
      <c r="G2369" s="28"/>
      <c r="J2369"/>
      <c r="L2369"/>
      <c r="N2369"/>
      <c r="P2369" s="121"/>
      <c r="Q2369" s="28"/>
      <c r="R2369"/>
      <c r="S2369"/>
      <c r="T2369" s="21"/>
      <c r="U2369" s="21"/>
      <c r="V2369"/>
      <c r="W2369"/>
    </row>
    <row r="2370" spans="7:23" ht="15" customHeight="1" x14ac:dyDescent="0.25">
      <c r="G2370" s="28"/>
      <c r="J2370"/>
      <c r="L2370"/>
      <c r="N2370"/>
      <c r="P2370" s="121"/>
      <c r="Q2370" s="28"/>
      <c r="R2370"/>
      <c r="S2370"/>
      <c r="T2370" s="21"/>
      <c r="U2370" s="21"/>
      <c r="V2370"/>
      <c r="W2370"/>
    </row>
    <row r="2371" spans="7:23" ht="15" customHeight="1" x14ac:dyDescent="0.25">
      <c r="G2371" s="28"/>
      <c r="J2371"/>
      <c r="L2371"/>
      <c r="N2371"/>
      <c r="P2371" s="121"/>
      <c r="Q2371" s="28"/>
      <c r="R2371"/>
      <c r="S2371"/>
      <c r="T2371" s="21"/>
      <c r="U2371" s="21"/>
      <c r="V2371"/>
      <c r="W2371"/>
    </row>
    <row r="2372" spans="7:23" ht="15" customHeight="1" x14ac:dyDescent="0.25">
      <c r="G2372" s="28"/>
      <c r="J2372"/>
      <c r="L2372"/>
      <c r="N2372"/>
      <c r="P2372" s="121"/>
      <c r="Q2372" s="28"/>
      <c r="R2372"/>
      <c r="S2372"/>
      <c r="T2372" s="21"/>
      <c r="U2372" s="21"/>
      <c r="V2372"/>
      <c r="W2372"/>
    </row>
    <row r="2373" spans="7:23" ht="15" customHeight="1" x14ac:dyDescent="0.25">
      <c r="G2373" s="28"/>
      <c r="J2373"/>
      <c r="L2373"/>
      <c r="N2373"/>
      <c r="P2373" s="121"/>
      <c r="Q2373" s="28"/>
      <c r="R2373"/>
      <c r="S2373"/>
      <c r="T2373" s="21"/>
      <c r="U2373" s="21"/>
      <c r="V2373"/>
      <c r="W2373"/>
    </row>
    <row r="2374" spans="7:23" ht="15" customHeight="1" x14ac:dyDescent="0.25">
      <c r="G2374" s="28"/>
      <c r="J2374"/>
      <c r="L2374"/>
      <c r="N2374"/>
      <c r="P2374" s="121"/>
      <c r="Q2374" s="28"/>
      <c r="R2374"/>
      <c r="S2374"/>
      <c r="T2374" s="21"/>
      <c r="U2374" s="21"/>
      <c r="V2374"/>
      <c r="W2374"/>
    </row>
    <row r="2375" spans="7:23" ht="15" customHeight="1" x14ac:dyDescent="0.25">
      <c r="G2375" s="28"/>
      <c r="J2375"/>
      <c r="L2375"/>
      <c r="N2375"/>
      <c r="P2375" s="121"/>
      <c r="Q2375" s="28"/>
      <c r="R2375"/>
      <c r="S2375"/>
      <c r="T2375" s="21"/>
      <c r="U2375" s="21"/>
      <c r="V2375"/>
      <c r="W2375"/>
    </row>
    <row r="2376" spans="7:23" ht="15" customHeight="1" x14ac:dyDescent="0.25">
      <c r="G2376" s="28"/>
      <c r="J2376"/>
      <c r="L2376"/>
      <c r="N2376"/>
      <c r="P2376" s="121"/>
      <c r="Q2376" s="28"/>
      <c r="R2376"/>
      <c r="S2376"/>
      <c r="T2376" s="21"/>
      <c r="U2376" s="21"/>
      <c r="V2376"/>
      <c r="W2376"/>
    </row>
    <row r="2377" spans="7:23" ht="15" customHeight="1" x14ac:dyDescent="0.25">
      <c r="G2377" s="28"/>
      <c r="J2377"/>
      <c r="L2377"/>
      <c r="N2377"/>
      <c r="P2377" s="121"/>
      <c r="Q2377" s="28"/>
      <c r="R2377"/>
      <c r="S2377"/>
      <c r="T2377" s="21"/>
      <c r="U2377" s="21"/>
      <c r="V2377"/>
      <c r="W2377"/>
    </row>
    <row r="2378" spans="7:23" ht="15" customHeight="1" x14ac:dyDescent="0.25">
      <c r="G2378" s="28"/>
      <c r="J2378"/>
      <c r="L2378"/>
      <c r="N2378"/>
      <c r="P2378" s="121"/>
      <c r="Q2378" s="28"/>
      <c r="R2378"/>
      <c r="S2378"/>
      <c r="T2378" s="21"/>
      <c r="U2378" s="21"/>
      <c r="V2378"/>
      <c r="W2378"/>
    </row>
    <row r="2379" spans="7:23" ht="15" customHeight="1" x14ac:dyDescent="0.25">
      <c r="G2379" s="28"/>
      <c r="J2379"/>
      <c r="L2379"/>
      <c r="N2379"/>
      <c r="P2379" s="121"/>
      <c r="Q2379" s="28"/>
      <c r="R2379"/>
      <c r="S2379"/>
      <c r="T2379" s="21"/>
      <c r="U2379" s="21"/>
      <c r="V2379"/>
      <c r="W2379"/>
    </row>
    <row r="2380" spans="7:23" ht="15" customHeight="1" x14ac:dyDescent="0.25">
      <c r="G2380" s="28"/>
      <c r="J2380"/>
      <c r="L2380"/>
      <c r="N2380"/>
      <c r="P2380" s="121"/>
      <c r="Q2380" s="28"/>
      <c r="R2380"/>
      <c r="S2380"/>
      <c r="T2380" s="21"/>
      <c r="U2380" s="21"/>
      <c r="V2380"/>
      <c r="W2380"/>
    </row>
    <row r="2381" spans="7:23" ht="15" customHeight="1" x14ac:dyDescent="0.25">
      <c r="G2381" s="28"/>
      <c r="J2381"/>
      <c r="L2381"/>
      <c r="N2381"/>
      <c r="P2381" s="121"/>
      <c r="Q2381" s="28"/>
      <c r="R2381"/>
      <c r="S2381"/>
      <c r="T2381" s="21"/>
      <c r="U2381" s="21"/>
      <c r="V2381"/>
      <c r="W2381"/>
    </row>
    <row r="2382" spans="7:23" ht="15" customHeight="1" x14ac:dyDescent="0.25">
      <c r="G2382" s="28"/>
      <c r="J2382"/>
      <c r="L2382"/>
      <c r="N2382"/>
      <c r="P2382" s="121"/>
      <c r="Q2382" s="28"/>
      <c r="R2382"/>
      <c r="S2382"/>
      <c r="T2382" s="21"/>
      <c r="U2382" s="21"/>
      <c r="V2382"/>
      <c r="W2382"/>
    </row>
    <row r="2383" spans="7:23" ht="15" customHeight="1" x14ac:dyDescent="0.25">
      <c r="G2383" s="28"/>
      <c r="J2383"/>
      <c r="L2383"/>
      <c r="N2383"/>
      <c r="P2383" s="121"/>
      <c r="Q2383" s="28"/>
      <c r="R2383"/>
      <c r="S2383"/>
      <c r="T2383" s="21"/>
      <c r="U2383" s="21"/>
      <c r="V2383"/>
      <c r="W2383"/>
    </row>
    <row r="2384" spans="7:23" ht="15" customHeight="1" x14ac:dyDescent="0.25">
      <c r="G2384" s="28"/>
      <c r="J2384"/>
      <c r="L2384"/>
      <c r="N2384"/>
      <c r="P2384" s="121"/>
      <c r="Q2384" s="28"/>
      <c r="R2384"/>
      <c r="S2384"/>
      <c r="T2384" s="21"/>
      <c r="U2384" s="21"/>
      <c r="V2384"/>
      <c r="W2384"/>
    </row>
    <row r="2385" spans="7:23" ht="15" customHeight="1" x14ac:dyDescent="0.25">
      <c r="G2385" s="28"/>
      <c r="J2385"/>
      <c r="L2385"/>
      <c r="N2385"/>
      <c r="P2385" s="121"/>
      <c r="Q2385" s="28"/>
      <c r="R2385"/>
      <c r="S2385"/>
      <c r="T2385" s="21"/>
      <c r="U2385" s="21"/>
      <c r="V2385"/>
      <c r="W2385"/>
    </row>
    <row r="2386" spans="7:23" ht="15" customHeight="1" x14ac:dyDescent="0.25">
      <c r="G2386" s="28"/>
      <c r="J2386"/>
      <c r="L2386"/>
      <c r="N2386"/>
      <c r="P2386" s="121"/>
      <c r="Q2386" s="28"/>
      <c r="R2386"/>
      <c r="S2386"/>
      <c r="T2386" s="21"/>
      <c r="U2386" s="21"/>
      <c r="V2386"/>
      <c r="W2386"/>
    </row>
    <row r="2387" spans="7:23" ht="15" customHeight="1" x14ac:dyDescent="0.25">
      <c r="G2387" s="28"/>
      <c r="J2387"/>
      <c r="L2387"/>
      <c r="N2387"/>
      <c r="P2387" s="121"/>
      <c r="Q2387" s="28"/>
      <c r="R2387"/>
      <c r="S2387"/>
      <c r="T2387" s="21"/>
      <c r="U2387" s="21"/>
      <c r="V2387"/>
      <c r="W2387"/>
    </row>
    <row r="2388" spans="7:23" ht="15" customHeight="1" x14ac:dyDescent="0.25">
      <c r="G2388" s="28"/>
      <c r="J2388"/>
      <c r="L2388"/>
      <c r="N2388"/>
      <c r="P2388" s="121"/>
      <c r="Q2388" s="28"/>
      <c r="R2388"/>
      <c r="S2388"/>
      <c r="T2388" s="21"/>
      <c r="U2388" s="21"/>
      <c r="V2388"/>
      <c r="W2388"/>
    </row>
    <row r="2389" spans="7:23" ht="15" customHeight="1" x14ac:dyDescent="0.25">
      <c r="G2389" s="28"/>
      <c r="J2389"/>
      <c r="L2389"/>
      <c r="N2389"/>
      <c r="P2389" s="121"/>
      <c r="Q2389" s="28"/>
      <c r="R2389"/>
      <c r="S2389"/>
      <c r="T2389" s="21"/>
      <c r="U2389" s="21"/>
      <c r="V2389"/>
      <c r="W2389"/>
    </row>
    <row r="2390" spans="7:23" ht="15" customHeight="1" x14ac:dyDescent="0.25">
      <c r="G2390" s="28"/>
      <c r="J2390"/>
      <c r="L2390"/>
      <c r="N2390"/>
      <c r="P2390" s="121"/>
      <c r="Q2390" s="28"/>
      <c r="R2390"/>
      <c r="S2390"/>
      <c r="T2390" s="21"/>
      <c r="U2390" s="21"/>
      <c r="V2390"/>
      <c r="W2390"/>
    </row>
    <row r="2391" spans="7:23" ht="15" customHeight="1" x14ac:dyDescent="0.25">
      <c r="G2391" s="28"/>
      <c r="J2391"/>
      <c r="L2391"/>
      <c r="N2391"/>
      <c r="P2391" s="121"/>
      <c r="Q2391" s="28"/>
      <c r="R2391"/>
      <c r="S2391"/>
      <c r="T2391" s="21"/>
      <c r="U2391" s="21"/>
      <c r="V2391"/>
      <c r="W2391"/>
    </row>
    <row r="2392" spans="7:23" ht="15" customHeight="1" x14ac:dyDescent="0.25">
      <c r="G2392" s="28"/>
      <c r="J2392"/>
      <c r="L2392"/>
      <c r="N2392"/>
      <c r="P2392" s="121"/>
      <c r="Q2392" s="28"/>
      <c r="R2392"/>
      <c r="S2392"/>
      <c r="T2392" s="21"/>
      <c r="U2392" s="21"/>
      <c r="V2392"/>
      <c r="W2392"/>
    </row>
    <row r="2393" spans="7:23" ht="15" customHeight="1" x14ac:dyDescent="0.25">
      <c r="G2393" s="28"/>
      <c r="J2393"/>
      <c r="L2393"/>
      <c r="N2393"/>
      <c r="P2393" s="121"/>
      <c r="Q2393" s="28"/>
      <c r="R2393"/>
      <c r="S2393"/>
      <c r="T2393" s="21"/>
      <c r="U2393" s="21"/>
      <c r="V2393"/>
      <c r="W2393"/>
    </row>
    <row r="2394" spans="7:23" ht="15" customHeight="1" x14ac:dyDescent="0.25">
      <c r="G2394" s="28"/>
      <c r="J2394"/>
      <c r="L2394"/>
      <c r="N2394"/>
      <c r="P2394" s="121"/>
      <c r="Q2394" s="28"/>
      <c r="R2394"/>
      <c r="S2394"/>
      <c r="T2394" s="21"/>
      <c r="U2394" s="21"/>
      <c r="V2394"/>
      <c r="W2394"/>
    </row>
    <row r="2395" spans="7:23" ht="15" customHeight="1" x14ac:dyDescent="0.25">
      <c r="G2395" s="28"/>
      <c r="J2395"/>
      <c r="L2395"/>
      <c r="N2395"/>
      <c r="P2395" s="121"/>
      <c r="Q2395" s="28"/>
      <c r="R2395"/>
      <c r="S2395"/>
      <c r="T2395" s="21"/>
      <c r="U2395" s="21"/>
      <c r="V2395"/>
      <c r="W2395"/>
    </row>
    <row r="2396" spans="7:23" ht="15" customHeight="1" x14ac:dyDescent="0.25">
      <c r="G2396" s="28"/>
      <c r="J2396"/>
      <c r="L2396"/>
      <c r="N2396"/>
      <c r="P2396" s="121"/>
      <c r="Q2396" s="28"/>
      <c r="R2396"/>
      <c r="S2396"/>
      <c r="T2396" s="21"/>
      <c r="U2396" s="21"/>
      <c r="V2396"/>
      <c r="W2396"/>
    </row>
    <row r="2397" spans="7:23" ht="15" customHeight="1" x14ac:dyDescent="0.25">
      <c r="G2397" s="28"/>
      <c r="J2397"/>
      <c r="L2397"/>
      <c r="N2397"/>
      <c r="P2397" s="121"/>
      <c r="Q2397" s="28"/>
      <c r="R2397"/>
      <c r="S2397"/>
      <c r="T2397" s="21"/>
      <c r="U2397" s="21"/>
      <c r="V2397"/>
      <c r="W2397"/>
    </row>
    <row r="2398" spans="7:23" ht="15" customHeight="1" x14ac:dyDescent="0.25">
      <c r="G2398" s="28"/>
      <c r="J2398"/>
      <c r="L2398"/>
      <c r="N2398"/>
      <c r="P2398" s="121"/>
      <c r="Q2398" s="28"/>
      <c r="R2398"/>
      <c r="S2398"/>
      <c r="T2398" s="21"/>
      <c r="U2398" s="21"/>
      <c r="V2398"/>
      <c r="W2398"/>
    </row>
    <row r="2399" spans="7:23" ht="15" customHeight="1" x14ac:dyDescent="0.25">
      <c r="G2399" s="28"/>
      <c r="J2399"/>
      <c r="L2399"/>
      <c r="N2399"/>
      <c r="P2399" s="121"/>
      <c r="Q2399" s="28"/>
      <c r="R2399"/>
      <c r="S2399"/>
      <c r="T2399" s="21"/>
      <c r="U2399" s="21"/>
      <c r="V2399"/>
      <c r="W2399"/>
    </row>
    <row r="2400" spans="7:23" ht="15" customHeight="1" x14ac:dyDescent="0.25">
      <c r="G2400" s="28"/>
      <c r="J2400"/>
      <c r="L2400"/>
      <c r="N2400"/>
      <c r="P2400" s="121"/>
      <c r="Q2400" s="28"/>
      <c r="R2400"/>
      <c r="S2400"/>
      <c r="T2400" s="21"/>
      <c r="U2400" s="21"/>
      <c r="V2400"/>
      <c r="W2400"/>
    </row>
    <row r="2401" spans="7:23" ht="15" customHeight="1" x14ac:dyDescent="0.25">
      <c r="G2401" s="28"/>
      <c r="J2401"/>
      <c r="L2401"/>
      <c r="N2401"/>
      <c r="P2401" s="121"/>
      <c r="Q2401" s="28"/>
      <c r="R2401"/>
      <c r="S2401"/>
      <c r="T2401" s="21"/>
      <c r="U2401" s="21"/>
      <c r="V2401"/>
      <c r="W2401"/>
    </row>
    <row r="2402" spans="7:23" ht="15" customHeight="1" x14ac:dyDescent="0.25">
      <c r="G2402" s="28"/>
      <c r="J2402"/>
      <c r="L2402"/>
      <c r="N2402"/>
      <c r="P2402" s="121"/>
      <c r="Q2402" s="28"/>
      <c r="R2402"/>
      <c r="S2402"/>
      <c r="T2402" s="21"/>
      <c r="U2402" s="21"/>
      <c r="V2402"/>
      <c r="W2402"/>
    </row>
    <row r="2403" spans="7:23" ht="15" customHeight="1" x14ac:dyDescent="0.25">
      <c r="G2403" s="28"/>
      <c r="J2403"/>
      <c r="L2403"/>
      <c r="N2403"/>
      <c r="P2403" s="121"/>
      <c r="Q2403" s="28"/>
      <c r="R2403"/>
      <c r="S2403"/>
      <c r="T2403" s="21"/>
      <c r="U2403" s="21"/>
      <c r="V2403"/>
      <c r="W2403"/>
    </row>
    <row r="2404" spans="7:23" ht="15" customHeight="1" x14ac:dyDescent="0.25">
      <c r="G2404" s="28"/>
      <c r="J2404"/>
      <c r="L2404"/>
      <c r="N2404"/>
      <c r="P2404" s="121"/>
      <c r="Q2404" s="28"/>
      <c r="R2404"/>
      <c r="S2404"/>
      <c r="T2404" s="21"/>
      <c r="U2404" s="21"/>
      <c r="V2404"/>
      <c r="W2404"/>
    </row>
    <row r="2405" spans="7:23" ht="15" customHeight="1" x14ac:dyDescent="0.25">
      <c r="G2405" s="28"/>
      <c r="J2405"/>
      <c r="L2405"/>
      <c r="N2405"/>
      <c r="P2405" s="121"/>
      <c r="Q2405" s="28"/>
      <c r="R2405"/>
      <c r="S2405"/>
      <c r="T2405" s="21"/>
      <c r="U2405" s="21"/>
      <c r="V2405"/>
      <c r="W2405"/>
    </row>
    <row r="2406" spans="7:23" ht="15" customHeight="1" x14ac:dyDescent="0.25">
      <c r="G2406" s="28"/>
      <c r="J2406"/>
      <c r="L2406"/>
      <c r="N2406"/>
      <c r="P2406" s="121"/>
      <c r="Q2406" s="28"/>
      <c r="R2406"/>
      <c r="S2406"/>
      <c r="T2406" s="21"/>
      <c r="U2406" s="21"/>
      <c r="V2406"/>
      <c r="W2406"/>
    </row>
    <row r="2407" spans="7:23" ht="15" customHeight="1" x14ac:dyDescent="0.25">
      <c r="G2407" s="28"/>
      <c r="J2407"/>
      <c r="L2407"/>
      <c r="N2407"/>
      <c r="P2407" s="121"/>
      <c r="Q2407" s="28"/>
      <c r="R2407"/>
      <c r="S2407"/>
      <c r="T2407" s="21"/>
      <c r="U2407" s="21"/>
      <c r="V2407"/>
      <c r="W2407"/>
    </row>
    <row r="2408" spans="7:23" ht="15" customHeight="1" x14ac:dyDescent="0.25">
      <c r="G2408" s="28"/>
      <c r="J2408"/>
      <c r="L2408"/>
      <c r="N2408"/>
      <c r="P2408" s="121"/>
      <c r="Q2408" s="28"/>
      <c r="R2408"/>
      <c r="S2408"/>
      <c r="T2408" s="21"/>
      <c r="U2408" s="21"/>
      <c r="V2408"/>
      <c r="W2408"/>
    </row>
    <row r="2409" spans="7:23" ht="15" customHeight="1" x14ac:dyDescent="0.25">
      <c r="G2409" s="28"/>
      <c r="J2409"/>
      <c r="L2409"/>
      <c r="N2409"/>
      <c r="P2409" s="121"/>
      <c r="Q2409" s="28"/>
      <c r="R2409"/>
      <c r="S2409"/>
      <c r="T2409" s="21"/>
      <c r="U2409" s="21"/>
      <c r="V2409"/>
      <c r="W2409"/>
    </row>
    <row r="2410" spans="7:23" ht="15" customHeight="1" x14ac:dyDescent="0.25">
      <c r="G2410" s="28"/>
      <c r="J2410"/>
      <c r="L2410"/>
      <c r="N2410"/>
      <c r="P2410" s="121"/>
      <c r="Q2410" s="28"/>
      <c r="R2410"/>
      <c r="S2410"/>
      <c r="T2410" s="21"/>
      <c r="U2410" s="21"/>
      <c r="V2410"/>
      <c r="W2410"/>
    </row>
    <row r="2411" spans="7:23" ht="15" customHeight="1" x14ac:dyDescent="0.25">
      <c r="G2411" s="28"/>
      <c r="J2411"/>
      <c r="L2411"/>
      <c r="N2411"/>
      <c r="P2411" s="121"/>
      <c r="Q2411" s="28"/>
      <c r="R2411"/>
      <c r="S2411"/>
      <c r="T2411" s="21"/>
      <c r="U2411" s="21"/>
      <c r="V2411"/>
      <c r="W2411"/>
    </row>
    <row r="2412" spans="7:23" ht="15" customHeight="1" x14ac:dyDescent="0.25">
      <c r="G2412" s="28"/>
      <c r="J2412"/>
      <c r="L2412"/>
      <c r="N2412"/>
      <c r="P2412" s="121"/>
      <c r="Q2412" s="28"/>
      <c r="R2412"/>
      <c r="S2412"/>
      <c r="T2412" s="21"/>
      <c r="U2412" s="21"/>
      <c r="V2412"/>
      <c r="W2412"/>
    </row>
    <row r="2413" spans="7:23" ht="15" customHeight="1" x14ac:dyDescent="0.25">
      <c r="G2413" s="28"/>
      <c r="J2413"/>
      <c r="L2413"/>
      <c r="N2413"/>
      <c r="P2413" s="121"/>
      <c r="Q2413" s="28"/>
      <c r="R2413"/>
      <c r="S2413"/>
      <c r="T2413" s="21"/>
      <c r="U2413" s="21"/>
      <c r="V2413"/>
      <c r="W2413"/>
    </row>
    <row r="2414" spans="7:23" ht="15" customHeight="1" x14ac:dyDescent="0.25">
      <c r="G2414" s="28"/>
      <c r="J2414"/>
      <c r="L2414"/>
      <c r="N2414"/>
      <c r="P2414" s="121"/>
      <c r="Q2414" s="28"/>
      <c r="R2414"/>
      <c r="S2414"/>
      <c r="T2414" s="21"/>
      <c r="U2414" s="21"/>
      <c r="V2414"/>
      <c r="W2414"/>
    </row>
    <row r="2415" spans="7:23" ht="15" customHeight="1" x14ac:dyDescent="0.25">
      <c r="G2415" s="28"/>
      <c r="J2415"/>
      <c r="L2415"/>
      <c r="N2415"/>
      <c r="P2415" s="121"/>
      <c r="Q2415" s="28"/>
      <c r="R2415"/>
      <c r="S2415"/>
      <c r="T2415" s="21"/>
      <c r="U2415" s="21"/>
      <c r="V2415"/>
      <c r="W2415"/>
    </row>
    <row r="2416" spans="7:23" ht="15" customHeight="1" x14ac:dyDescent="0.25">
      <c r="G2416" s="28"/>
      <c r="J2416"/>
      <c r="L2416"/>
      <c r="N2416"/>
      <c r="P2416" s="121"/>
      <c r="Q2416" s="28"/>
      <c r="R2416"/>
      <c r="S2416"/>
      <c r="T2416" s="21"/>
      <c r="U2416" s="21"/>
      <c r="V2416"/>
      <c r="W2416"/>
    </row>
    <row r="2417" spans="7:23" ht="15" customHeight="1" x14ac:dyDescent="0.25">
      <c r="G2417" s="28"/>
      <c r="J2417"/>
      <c r="L2417"/>
      <c r="N2417"/>
      <c r="P2417" s="121"/>
      <c r="Q2417" s="28"/>
      <c r="R2417"/>
      <c r="S2417"/>
      <c r="T2417" s="21"/>
      <c r="U2417" s="21"/>
      <c r="V2417"/>
      <c r="W2417"/>
    </row>
    <row r="2418" spans="7:23" ht="15" customHeight="1" x14ac:dyDescent="0.25">
      <c r="G2418" s="28"/>
      <c r="J2418"/>
      <c r="L2418"/>
      <c r="N2418"/>
      <c r="P2418" s="121"/>
      <c r="Q2418" s="28"/>
      <c r="R2418"/>
      <c r="S2418"/>
      <c r="T2418" s="21"/>
      <c r="U2418" s="21"/>
      <c r="V2418"/>
      <c r="W2418"/>
    </row>
    <row r="2419" spans="7:23" ht="15" customHeight="1" x14ac:dyDescent="0.25">
      <c r="G2419" s="28"/>
      <c r="J2419"/>
      <c r="L2419"/>
      <c r="N2419"/>
      <c r="P2419" s="121"/>
      <c r="Q2419" s="28"/>
      <c r="R2419"/>
      <c r="S2419"/>
      <c r="T2419" s="21"/>
      <c r="U2419" s="21"/>
      <c r="V2419"/>
      <c r="W2419"/>
    </row>
    <row r="2420" spans="7:23" ht="15" customHeight="1" x14ac:dyDescent="0.25">
      <c r="G2420" s="28"/>
      <c r="J2420"/>
      <c r="L2420"/>
      <c r="N2420"/>
      <c r="P2420" s="121"/>
      <c r="Q2420" s="28"/>
      <c r="R2420"/>
      <c r="S2420"/>
      <c r="T2420" s="21"/>
      <c r="U2420" s="21"/>
      <c r="V2420"/>
      <c r="W2420"/>
    </row>
    <row r="2421" spans="7:23" ht="15" customHeight="1" x14ac:dyDescent="0.25">
      <c r="G2421" s="28"/>
      <c r="J2421"/>
      <c r="L2421"/>
      <c r="N2421"/>
      <c r="P2421" s="121"/>
      <c r="Q2421" s="28"/>
      <c r="R2421"/>
      <c r="S2421"/>
      <c r="T2421" s="21"/>
      <c r="U2421" s="21"/>
      <c r="V2421"/>
      <c r="W2421"/>
    </row>
    <row r="2422" spans="7:23" ht="15" customHeight="1" x14ac:dyDescent="0.25">
      <c r="G2422" s="28"/>
      <c r="J2422"/>
      <c r="L2422"/>
      <c r="N2422"/>
      <c r="P2422" s="121"/>
      <c r="Q2422" s="28"/>
      <c r="R2422"/>
      <c r="S2422"/>
      <c r="T2422" s="21"/>
      <c r="U2422" s="21"/>
      <c r="V2422"/>
      <c r="W2422"/>
    </row>
    <row r="2423" spans="7:23" ht="15" customHeight="1" x14ac:dyDescent="0.25">
      <c r="G2423" s="28"/>
      <c r="J2423"/>
      <c r="L2423"/>
      <c r="N2423"/>
      <c r="P2423" s="121"/>
      <c r="Q2423" s="28"/>
      <c r="R2423"/>
      <c r="S2423"/>
      <c r="T2423" s="21"/>
      <c r="U2423" s="21"/>
      <c r="V2423"/>
      <c r="W2423"/>
    </row>
    <row r="2424" spans="7:23" ht="15" customHeight="1" x14ac:dyDescent="0.25">
      <c r="G2424" s="28"/>
      <c r="J2424"/>
      <c r="L2424"/>
      <c r="N2424"/>
      <c r="P2424" s="121"/>
      <c r="Q2424" s="28"/>
      <c r="R2424"/>
      <c r="S2424"/>
      <c r="T2424" s="21"/>
      <c r="U2424" s="21"/>
      <c r="V2424"/>
      <c r="W2424"/>
    </row>
    <row r="2425" spans="7:23" ht="15" customHeight="1" x14ac:dyDescent="0.25">
      <c r="G2425" s="28"/>
      <c r="J2425"/>
      <c r="L2425"/>
      <c r="N2425"/>
      <c r="P2425" s="121"/>
      <c r="Q2425" s="28"/>
      <c r="R2425"/>
      <c r="S2425"/>
      <c r="T2425" s="21"/>
      <c r="U2425" s="21"/>
      <c r="V2425"/>
      <c r="W2425"/>
    </row>
    <row r="2426" spans="7:23" ht="15" customHeight="1" x14ac:dyDescent="0.25">
      <c r="G2426" s="28"/>
      <c r="J2426"/>
      <c r="L2426"/>
      <c r="N2426"/>
      <c r="P2426" s="121"/>
      <c r="Q2426" s="28"/>
      <c r="R2426"/>
      <c r="S2426"/>
      <c r="T2426" s="21"/>
      <c r="U2426" s="21"/>
      <c r="V2426"/>
      <c r="W2426"/>
    </row>
    <row r="2427" spans="7:23" ht="15" customHeight="1" x14ac:dyDescent="0.25">
      <c r="G2427" s="28"/>
      <c r="J2427"/>
      <c r="L2427"/>
      <c r="N2427"/>
      <c r="P2427" s="121"/>
      <c r="Q2427" s="28"/>
      <c r="R2427"/>
      <c r="S2427"/>
      <c r="T2427" s="21"/>
      <c r="U2427" s="21"/>
      <c r="V2427"/>
      <c r="W2427"/>
    </row>
    <row r="2428" spans="7:23" ht="15" customHeight="1" x14ac:dyDescent="0.25">
      <c r="G2428" s="28"/>
      <c r="J2428"/>
      <c r="L2428"/>
      <c r="N2428"/>
      <c r="P2428" s="121"/>
      <c r="Q2428" s="28"/>
      <c r="R2428"/>
      <c r="S2428"/>
      <c r="T2428" s="21"/>
      <c r="U2428" s="21"/>
      <c r="V2428"/>
      <c r="W2428"/>
    </row>
    <row r="2429" spans="7:23" ht="15" customHeight="1" x14ac:dyDescent="0.25">
      <c r="G2429" s="28"/>
      <c r="J2429"/>
      <c r="L2429"/>
      <c r="N2429"/>
      <c r="P2429" s="121"/>
      <c r="Q2429" s="28"/>
      <c r="R2429"/>
      <c r="S2429"/>
      <c r="T2429" s="21"/>
      <c r="U2429" s="21"/>
      <c r="V2429"/>
      <c r="W2429"/>
    </row>
    <row r="2430" spans="7:23" ht="15" customHeight="1" x14ac:dyDescent="0.25">
      <c r="G2430" s="28"/>
      <c r="J2430"/>
      <c r="L2430"/>
      <c r="N2430"/>
      <c r="P2430" s="121"/>
      <c r="Q2430" s="28"/>
      <c r="R2430"/>
      <c r="S2430"/>
      <c r="T2430" s="21"/>
      <c r="U2430" s="21"/>
      <c r="V2430"/>
      <c r="W2430"/>
    </row>
    <row r="2431" spans="7:23" ht="15" customHeight="1" x14ac:dyDescent="0.25">
      <c r="G2431" s="28"/>
      <c r="J2431"/>
      <c r="L2431"/>
      <c r="N2431"/>
      <c r="P2431" s="121"/>
      <c r="Q2431" s="28"/>
      <c r="R2431"/>
      <c r="S2431"/>
      <c r="T2431" s="21"/>
      <c r="U2431" s="21"/>
      <c r="V2431"/>
      <c r="W2431"/>
    </row>
    <row r="2432" spans="7:23" ht="15" customHeight="1" x14ac:dyDescent="0.25">
      <c r="G2432" s="28"/>
      <c r="J2432"/>
      <c r="L2432"/>
      <c r="N2432"/>
      <c r="P2432" s="121"/>
      <c r="Q2432" s="28"/>
      <c r="R2432"/>
      <c r="S2432"/>
      <c r="T2432" s="21"/>
      <c r="U2432" s="21"/>
      <c r="V2432"/>
      <c r="W2432"/>
    </row>
    <row r="2433" spans="7:23" ht="15" customHeight="1" x14ac:dyDescent="0.25">
      <c r="G2433" s="28"/>
      <c r="J2433"/>
      <c r="L2433"/>
      <c r="N2433"/>
      <c r="P2433" s="121"/>
      <c r="Q2433" s="28"/>
      <c r="R2433"/>
      <c r="S2433"/>
      <c r="T2433" s="21"/>
      <c r="U2433" s="21"/>
      <c r="V2433"/>
      <c r="W2433"/>
    </row>
    <row r="2434" spans="7:23" ht="15" customHeight="1" x14ac:dyDescent="0.25">
      <c r="G2434" s="28"/>
      <c r="J2434"/>
      <c r="L2434"/>
      <c r="N2434"/>
      <c r="P2434" s="121"/>
      <c r="Q2434" s="28"/>
      <c r="R2434"/>
      <c r="S2434"/>
      <c r="T2434" s="21"/>
      <c r="U2434" s="21"/>
      <c r="V2434"/>
      <c r="W2434"/>
    </row>
    <row r="2435" spans="7:23" ht="15" customHeight="1" x14ac:dyDescent="0.25">
      <c r="G2435" s="28"/>
      <c r="J2435"/>
      <c r="L2435"/>
      <c r="N2435"/>
      <c r="P2435" s="121"/>
      <c r="Q2435" s="28"/>
      <c r="R2435"/>
      <c r="S2435"/>
      <c r="T2435" s="21"/>
      <c r="U2435" s="21"/>
      <c r="V2435"/>
      <c r="W2435"/>
    </row>
    <row r="2436" spans="7:23" ht="15" customHeight="1" x14ac:dyDescent="0.25">
      <c r="G2436" s="28"/>
      <c r="J2436"/>
      <c r="L2436"/>
      <c r="N2436"/>
      <c r="P2436" s="121"/>
      <c r="Q2436" s="28"/>
      <c r="R2436"/>
      <c r="S2436"/>
      <c r="T2436" s="21"/>
      <c r="U2436" s="21"/>
      <c r="V2436"/>
      <c r="W2436"/>
    </row>
    <row r="2437" spans="7:23" ht="15" customHeight="1" x14ac:dyDescent="0.25">
      <c r="G2437" s="28"/>
      <c r="J2437"/>
      <c r="L2437"/>
      <c r="N2437"/>
      <c r="P2437" s="121"/>
      <c r="Q2437" s="28"/>
      <c r="R2437"/>
      <c r="S2437"/>
      <c r="T2437" s="21"/>
      <c r="U2437" s="21"/>
      <c r="V2437"/>
      <c r="W2437"/>
    </row>
    <row r="2438" spans="7:23" ht="15" customHeight="1" x14ac:dyDescent="0.25">
      <c r="G2438" s="28"/>
      <c r="J2438"/>
      <c r="L2438"/>
      <c r="N2438"/>
      <c r="P2438" s="121"/>
      <c r="Q2438" s="28"/>
      <c r="R2438"/>
      <c r="S2438"/>
      <c r="T2438" s="21"/>
      <c r="U2438" s="21"/>
      <c r="V2438"/>
      <c r="W2438"/>
    </row>
    <row r="2439" spans="7:23" ht="15" customHeight="1" x14ac:dyDescent="0.25">
      <c r="G2439" s="28"/>
      <c r="J2439"/>
      <c r="L2439"/>
      <c r="N2439"/>
      <c r="P2439" s="121"/>
      <c r="Q2439" s="28"/>
      <c r="R2439"/>
      <c r="S2439"/>
      <c r="T2439" s="21"/>
      <c r="U2439" s="21"/>
      <c r="V2439"/>
      <c r="W2439"/>
    </row>
    <row r="2440" spans="7:23" ht="15" customHeight="1" x14ac:dyDescent="0.25">
      <c r="G2440" s="28"/>
      <c r="J2440"/>
      <c r="L2440"/>
      <c r="N2440"/>
      <c r="P2440" s="121"/>
      <c r="Q2440" s="28"/>
      <c r="R2440"/>
      <c r="S2440"/>
      <c r="T2440" s="21"/>
      <c r="U2440" s="21"/>
      <c r="V2440"/>
      <c r="W2440"/>
    </row>
    <row r="2441" spans="7:23" ht="15" customHeight="1" x14ac:dyDescent="0.25">
      <c r="G2441" s="28"/>
      <c r="J2441"/>
      <c r="L2441"/>
      <c r="N2441"/>
      <c r="P2441" s="121"/>
      <c r="Q2441" s="28"/>
      <c r="R2441"/>
      <c r="S2441"/>
      <c r="T2441" s="21"/>
      <c r="U2441" s="21"/>
      <c r="V2441"/>
      <c r="W2441"/>
    </row>
    <row r="2442" spans="7:23" ht="15" customHeight="1" x14ac:dyDescent="0.25">
      <c r="G2442" s="28"/>
      <c r="J2442"/>
      <c r="L2442"/>
      <c r="N2442"/>
      <c r="P2442" s="121"/>
      <c r="Q2442" s="28"/>
      <c r="R2442"/>
      <c r="S2442"/>
      <c r="T2442" s="21"/>
      <c r="U2442" s="21"/>
      <c r="V2442"/>
      <c r="W2442"/>
    </row>
    <row r="2443" spans="7:23" ht="15" customHeight="1" x14ac:dyDescent="0.25">
      <c r="G2443" s="28"/>
      <c r="J2443"/>
      <c r="L2443"/>
      <c r="N2443"/>
      <c r="P2443" s="121"/>
      <c r="Q2443" s="28"/>
      <c r="R2443"/>
      <c r="S2443"/>
      <c r="T2443" s="21"/>
      <c r="U2443" s="21"/>
      <c r="V2443"/>
      <c r="W2443"/>
    </row>
    <row r="2444" spans="7:23" ht="15" customHeight="1" x14ac:dyDescent="0.25">
      <c r="G2444" s="28"/>
      <c r="J2444"/>
      <c r="L2444"/>
      <c r="N2444"/>
      <c r="P2444" s="121"/>
      <c r="Q2444" s="28"/>
      <c r="R2444"/>
      <c r="S2444"/>
      <c r="T2444" s="21"/>
      <c r="U2444" s="21"/>
      <c r="V2444"/>
      <c r="W2444"/>
    </row>
    <row r="2445" spans="7:23" ht="15" customHeight="1" x14ac:dyDescent="0.25">
      <c r="G2445" s="28"/>
      <c r="J2445"/>
      <c r="L2445"/>
      <c r="N2445"/>
      <c r="P2445" s="121"/>
      <c r="Q2445" s="28"/>
      <c r="R2445"/>
      <c r="S2445"/>
      <c r="T2445" s="21"/>
      <c r="U2445" s="21"/>
      <c r="V2445"/>
      <c r="W2445"/>
    </row>
    <row r="2446" spans="7:23" ht="15" customHeight="1" x14ac:dyDescent="0.25">
      <c r="G2446" s="28"/>
      <c r="J2446"/>
      <c r="L2446"/>
      <c r="N2446"/>
      <c r="P2446" s="121"/>
      <c r="Q2446" s="28"/>
      <c r="R2446"/>
      <c r="S2446"/>
      <c r="T2446" s="21"/>
      <c r="U2446" s="21"/>
      <c r="V2446"/>
      <c r="W2446"/>
    </row>
    <row r="2447" spans="7:23" ht="15" customHeight="1" x14ac:dyDescent="0.25">
      <c r="G2447" s="28"/>
      <c r="J2447"/>
      <c r="L2447"/>
      <c r="N2447"/>
      <c r="P2447" s="121"/>
      <c r="Q2447" s="28"/>
      <c r="R2447"/>
      <c r="S2447"/>
      <c r="T2447" s="21"/>
      <c r="U2447" s="21"/>
      <c r="V2447"/>
      <c r="W2447"/>
    </row>
    <row r="2448" spans="7:23" ht="15" customHeight="1" x14ac:dyDescent="0.25">
      <c r="G2448" s="28"/>
      <c r="J2448"/>
      <c r="L2448"/>
      <c r="N2448"/>
      <c r="P2448" s="121"/>
      <c r="Q2448" s="28"/>
      <c r="R2448"/>
      <c r="S2448"/>
      <c r="T2448" s="21"/>
      <c r="U2448" s="21"/>
      <c r="V2448"/>
      <c r="W2448"/>
    </row>
    <row r="2449" spans="7:23" ht="15" customHeight="1" x14ac:dyDescent="0.25">
      <c r="G2449" s="28"/>
      <c r="J2449"/>
      <c r="L2449"/>
      <c r="N2449"/>
      <c r="P2449" s="121"/>
      <c r="Q2449" s="28"/>
      <c r="R2449"/>
      <c r="S2449"/>
      <c r="T2449" s="21"/>
      <c r="U2449" s="21"/>
      <c r="V2449"/>
      <c r="W2449"/>
    </row>
    <row r="2450" spans="7:23" ht="15" customHeight="1" x14ac:dyDescent="0.25">
      <c r="G2450" s="28"/>
      <c r="J2450"/>
      <c r="L2450"/>
      <c r="N2450"/>
      <c r="P2450" s="121"/>
      <c r="Q2450" s="28"/>
      <c r="R2450"/>
      <c r="S2450"/>
      <c r="T2450" s="21"/>
      <c r="U2450" s="21"/>
      <c r="V2450"/>
      <c r="W2450"/>
    </row>
    <row r="2451" spans="7:23" ht="15" customHeight="1" x14ac:dyDescent="0.25">
      <c r="G2451" s="28"/>
      <c r="J2451"/>
      <c r="L2451"/>
      <c r="N2451"/>
      <c r="P2451" s="121"/>
      <c r="Q2451" s="28"/>
      <c r="R2451"/>
      <c r="S2451"/>
      <c r="T2451" s="21"/>
      <c r="U2451" s="21"/>
      <c r="V2451"/>
      <c r="W2451"/>
    </row>
    <row r="2452" spans="7:23" ht="15" customHeight="1" x14ac:dyDescent="0.25">
      <c r="G2452" s="28"/>
      <c r="J2452"/>
      <c r="L2452"/>
      <c r="N2452"/>
      <c r="P2452" s="121"/>
      <c r="Q2452" s="28"/>
      <c r="R2452"/>
      <c r="S2452"/>
      <c r="T2452" s="21"/>
      <c r="U2452" s="21"/>
      <c r="V2452"/>
      <c r="W2452"/>
    </row>
    <row r="2453" spans="7:23" ht="15" customHeight="1" x14ac:dyDescent="0.25">
      <c r="G2453" s="28"/>
      <c r="J2453"/>
      <c r="L2453"/>
      <c r="N2453"/>
      <c r="P2453" s="121"/>
      <c r="Q2453" s="28"/>
      <c r="R2453"/>
      <c r="S2453"/>
      <c r="T2453" s="21"/>
      <c r="U2453" s="21"/>
      <c r="V2453"/>
      <c r="W2453"/>
    </row>
    <row r="2454" spans="7:23" ht="15" customHeight="1" x14ac:dyDescent="0.25">
      <c r="G2454" s="28"/>
      <c r="J2454"/>
      <c r="L2454"/>
      <c r="N2454"/>
      <c r="P2454" s="121"/>
      <c r="Q2454" s="28"/>
      <c r="R2454"/>
      <c r="S2454"/>
      <c r="T2454" s="21"/>
      <c r="U2454" s="21"/>
      <c r="V2454"/>
      <c r="W2454"/>
    </row>
    <row r="2455" spans="7:23" ht="15" customHeight="1" x14ac:dyDescent="0.25">
      <c r="G2455" s="28"/>
      <c r="J2455"/>
      <c r="L2455"/>
      <c r="N2455"/>
      <c r="P2455" s="121"/>
      <c r="Q2455" s="28"/>
      <c r="R2455"/>
      <c r="S2455"/>
      <c r="T2455" s="21"/>
      <c r="U2455" s="21"/>
      <c r="V2455"/>
      <c r="W2455"/>
    </row>
    <row r="2456" spans="7:23" ht="15" customHeight="1" x14ac:dyDescent="0.25">
      <c r="G2456" s="28"/>
      <c r="J2456"/>
      <c r="L2456"/>
      <c r="N2456"/>
      <c r="P2456" s="121"/>
      <c r="Q2456" s="28"/>
      <c r="R2456"/>
      <c r="S2456"/>
      <c r="T2456" s="21"/>
      <c r="U2456" s="21"/>
      <c r="V2456"/>
      <c r="W2456"/>
    </row>
    <row r="2457" spans="7:23" ht="15" customHeight="1" x14ac:dyDescent="0.25">
      <c r="G2457" s="28"/>
      <c r="J2457"/>
      <c r="L2457"/>
      <c r="N2457"/>
      <c r="P2457" s="121"/>
      <c r="Q2457" s="28"/>
      <c r="R2457"/>
      <c r="S2457"/>
      <c r="T2457" s="21"/>
      <c r="U2457" s="21"/>
      <c r="V2457"/>
      <c r="W2457"/>
    </row>
    <row r="2458" spans="7:23" ht="15" customHeight="1" x14ac:dyDescent="0.25">
      <c r="G2458" s="28"/>
      <c r="J2458"/>
      <c r="L2458"/>
      <c r="N2458"/>
      <c r="P2458" s="121"/>
      <c r="Q2458" s="28"/>
      <c r="R2458"/>
      <c r="S2458"/>
      <c r="T2458" s="21"/>
      <c r="U2458" s="21"/>
      <c r="V2458"/>
      <c r="W2458"/>
    </row>
    <row r="2459" spans="7:23" ht="15" customHeight="1" x14ac:dyDescent="0.25">
      <c r="G2459" s="28"/>
      <c r="J2459"/>
      <c r="L2459"/>
      <c r="N2459"/>
      <c r="P2459" s="121"/>
      <c r="Q2459" s="28"/>
      <c r="R2459"/>
      <c r="S2459"/>
      <c r="T2459" s="21"/>
      <c r="U2459" s="21"/>
      <c r="V2459"/>
      <c r="W2459"/>
    </row>
    <row r="2460" spans="7:23" ht="15" customHeight="1" x14ac:dyDescent="0.25">
      <c r="G2460" s="28"/>
      <c r="J2460"/>
      <c r="L2460"/>
      <c r="N2460"/>
      <c r="P2460" s="121"/>
      <c r="Q2460" s="28"/>
      <c r="R2460"/>
      <c r="S2460"/>
      <c r="T2460" s="21"/>
      <c r="U2460" s="21"/>
      <c r="V2460"/>
      <c r="W2460"/>
    </row>
    <row r="2461" spans="7:23" ht="15" customHeight="1" x14ac:dyDescent="0.25">
      <c r="G2461" s="28"/>
      <c r="J2461"/>
      <c r="L2461"/>
      <c r="N2461"/>
      <c r="P2461" s="121"/>
      <c r="Q2461" s="28"/>
      <c r="R2461"/>
      <c r="S2461"/>
      <c r="T2461" s="21"/>
      <c r="U2461" s="21"/>
      <c r="V2461"/>
      <c r="W2461"/>
    </row>
    <row r="2462" spans="7:23" ht="15" customHeight="1" x14ac:dyDescent="0.25">
      <c r="G2462" s="28"/>
      <c r="J2462"/>
      <c r="L2462"/>
      <c r="N2462"/>
      <c r="P2462" s="121"/>
      <c r="Q2462" s="28"/>
      <c r="R2462"/>
      <c r="S2462"/>
      <c r="T2462" s="21"/>
      <c r="U2462" s="21"/>
      <c r="V2462"/>
      <c r="W2462"/>
    </row>
    <row r="2463" spans="7:23" ht="15" customHeight="1" x14ac:dyDescent="0.25">
      <c r="G2463" s="28"/>
      <c r="J2463"/>
      <c r="L2463"/>
      <c r="N2463"/>
      <c r="P2463" s="121"/>
      <c r="Q2463" s="28"/>
      <c r="R2463"/>
      <c r="S2463"/>
      <c r="T2463" s="21"/>
      <c r="U2463" s="21"/>
      <c r="V2463"/>
      <c r="W2463"/>
    </row>
    <row r="2464" spans="7:23" ht="15" customHeight="1" x14ac:dyDescent="0.25">
      <c r="G2464" s="28"/>
      <c r="J2464"/>
      <c r="L2464"/>
      <c r="N2464"/>
      <c r="P2464" s="121"/>
      <c r="Q2464" s="28"/>
      <c r="R2464"/>
      <c r="S2464"/>
      <c r="T2464" s="21"/>
      <c r="U2464" s="21"/>
      <c r="V2464"/>
      <c r="W2464"/>
    </row>
    <row r="2465" spans="7:23" ht="15" customHeight="1" x14ac:dyDescent="0.25">
      <c r="G2465" s="28"/>
      <c r="J2465"/>
      <c r="L2465"/>
      <c r="N2465"/>
      <c r="P2465" s="121"/>
      <c r="Q2465" s="28"/>
      <c r="R2465"/>
      <c r="S2465"/>
      <c r="T2465" s="21"/>
      <c r="U2465" s="21"/>
      <c r="V2465"/>
      <c r="W2465"/>
    </row>
    <row r="2466" spans="7:23" ht="15" customHeight="1" x14ac:dyDescent="0.25">
      <c r="G2466" s="28"/>
      <c r="J2466"/>
      <c r="L2466"/>
      <c r="N2466"/>
      <c r="P2466" s="121"/>
      <c r="Q2466" s="28"/>
      <c r="R2466"/>
      <c r="S2466"/>
      <c r="T2466" s="21"/>
      <c r="U2466" s="21"/>
      <c r="V2466"/>
      <c r="W2466"/>
    </row>
    <row r="2467" spans="7:23" ht="15" customHeight="1" x14ac:dyDescent="0.25">
      <c r="G2467" s="28"/>
      <c r="J2467"/>
      <c r="L2467"/>
      <c r="N2467"/>
      <c r="P2467" s="121"/>
      <c r="Q2467" s="28"/>
      <c r="R2467"/>
      <c r="S2467"/>
      <c r="T2467" s="21"/>
      <c r="U2467" s="21"/>
      <c r="V2467"/>
      <c r="W2467"/>
    </row>
    <row r="2468" spans="7:23" ht="15" customHeight="1" x14ac:dyDescent="0.25">
      <c r="G2468" s="28"/>
      <c r="J2468"/>
      <c r="L2468"/>
      <c r="N2468"/>
      <c r="P2468" s="121"/>
      <c r="Q2468" s="28"/>
      <c r="R2468"/>
      <c r="S2468"/>
      <c r="T2468" s="21"/>
      <c r="U2468" s="21"/>
      <c r="V2468"/>
      <c r="W2468"/>
    </row>
    <row r="2469" spans="7:23" ht="15" customHeight="1" x14ac:dyDescent="0.25">
      <c r="G2469" s="28"/>
      <c r="J2469"/>
      <c r="L2469"/>
      <c r="N2469"/>
      <c r="P2469" s="121"/>
      <c r="Q2469" s="28"/>
      <c r="R2469"/>
      <c r="S2469"/>
      <c r="T2469" s="21"/>
      <c r="U2469" s="21"/>
      <c r="V2469"/>
      <c r="W2469"/>
    </row>
    <row r="2470" spans="7:23" ht="15" customHeight="1" x14ac:dyDescent="0.25">
      <c r="G2470" s="28"/>
      <c r="J2470"/>
      <c r="L2470"/>
      <c r="N2470"/>
      <c r="P2470" s="121"/>
      <c r="Q2470" s="28"/>
      <c r="R2470"/>
      <c r="S2470"/>
      <c r="T2470" s="21"/>
      <c r="U2470" s="21"/>
      <c r="V2470"/>
      <c r="W2470"/>
    </row>
    <row r="2471" spans="7:23" ht="15" customHeight="1" x14ac:dyDescent="0.25">
      <c r="G2471" s="28"/>
      <c r="J2471"/>
      <c r="L2471"/>
      <c r="N2471"/>
      <c r="P2471" s="121"/>
      <c r="Q2471" s="28"/>
      <c r="R2471"/>
      <c r="S2471"/>
      <c r="T2471" s="21"/>
      <c r="U2471" s="21"/>
      <c r="V2471"/>
      <c r="W2471"/>
    </row>
    <row r="2472" spans="7:23" ht="15" customHeight="1" x14ac:dyDescent="0.25">
      <c r="G2472" s="28"/>
      <c r="J2472"/>
      <c r="L2472"/>
      <c r="N2472"/>
      <c r="P2472" s="121"/>
      <c r="Q2472" s="28"/>
      <c r="R2472"/>
      <c r="S2472"/>
      <c r="T2472" s="21"/>
      <c r="U2472" s="21"/>
      <c r="V2472"/>
      <c r="W2472"/>
    </row>
    <row r="2473" spans="7:23" ht="15" customHeight="1" x14ac:dyDescent="0.25">
      <c r="G2473" s="28"/>
      <c r="J2473"/>
      <c r="L2473"/>
      <c r="N2473"/>
      <c r="P2473" s="121"/>
      <c r="Q2473" s="28"/>
      <c r="R2473"/>
      <c r="S2473"/>
      <c r="T2473" s="21"/>
      <c r="U2473" s="21"/>
      <c r="V2473"/>
      <c r="W2473"/>
    </row>
    <row r="2474" spans="7:23" ht="15" customHeight="1" x14ac:dyDescent="0.25">
      <c r="G2474" s="28"/>
      <c r="J2474"/>
      <c r="L2474"/>
      <c r="N2474"/>
      <c r="P2474" s="121"/>
      <c r="Q2474" s="28"/>
      <c r="R2474"/>
      <c r="S2474"/>
      <c r="T2474" s="21"/>
      <c r="U2474" s="21"/>
      <c r="V2474"/>
      <c r="W2474"/>
    </row>
    <row r="2475" spans="7:23" ht="15" customHeight="1" x14ac:dyDescent="0.25">
      <c r="G2475" s="28"/>
      <c r="J2475"/>
      <c r="L2475"/>
      <c r="N2475"/>
      <c r="P2475" s="121"/>
      <c r="Q2475" s="28"/>
      <c r="R2475"/>
      <c r="S2475"/>
      <c r="T2475" s="21"/>
      <c r="U2475" s="21"/>
      <c r="V2475"/>
      <c r="W2475"/>
    </row>
    <row r="2476" spans="7:23" ht="15" customHeight="1" x14ac:dyDescent="0.25">
      <c r="G2476" s="28"/>
      <c r="J2476"/>
      <c r="L2476"/>
      <c r="N2476"/>
      <c r="P2476" s="121"/>
      <c r="Q2476" s="28"/>
      <c r="R2476"/>
      <c r="S2476"/>
      <c r="T2476" s="21"/>
      <c r="U2476" s="21"/>
      <c r="V2476"/>
      <c r="W2476"/>
    </row>
    <row r="2477" spans="7:23" ht="15" customHeight="1" x14ac:dyDescent="0.25">
      <c r="G2477" s="28"/>
      <c r="J2477"/>
      <c r="L2477"/>
      <c r="N2477"/>
      <c r="P2477" s="121"/>
      <c r="Q2477" s="28"/>
      <c r="R2477"/>
      <c r="S2477"/>
      <c r="T2477" s="21"/>
      <c r="U2477" s="21"/>
      <c r="V2477"/>
      <c r="W2477"/>
    </row>
    <row r="2478" spans="7:23" ht="15" customHeight="1" x14ac:dyDescent="0.25">
      <c r="G2478" s="28"/>
      <c r="J2478"/>
      <c r="L2478"/>
      <c r="N2478"/>
      <c r="P2478" s="121"/>
      <c r="Q2478" s="28"/>
      <c r="R2478"/>
      <c r="S2478"/>
      <c r="T2478" s="21"/>
      <c r="U2478" s="21"/>
      <c r="V2478"/>
      <c r="W2478"/>
    </row>
    <row r="2479" spans="7:23" ht="15" customHeight="1" x14ac:dyDescent="0.25">
      <c r="G2479" s="28"/>
      <c r="J2479"/>
      <c r="L2479"/>
      <c r="N2479"/>
      <c r="P2479" s="121"/>
      <c r="Q2479" s="28"/>
      <c r="R2479"/>
      <c r="S2479"/>
      <c r="T2479" s="21"/>
      <c r="U2479" s="21"/>
      <c r="V2479"/>
      <c r="W2479"/>
    </row>
    <row r="2480" spans="7:23" ht="15" customHeight="1" x14ac:dyDescent="0.25">
      <c r="G2480" s="28"/>
      <c r="J2480"/>
      <c r="L2480"/>
      <c r="N2480"/>
      <c r="P2480" s="121"/>
      <c r="Q2480" s="28"/>
      <c r="R2480"/>
      <c r="S2480"/>
      <c r="T2480" s="21"/>
      <c r="U2480" s="21"/>
      <c r="V2480"/>
      <c r="W2480"/>
    </row>
    <row r="2481" spans="7:23" ht="15" customHeight="1" x14ac:dyDescent="0.25">
      <c r="G2481" s="28"/>
      <c r="J2481"/>
      <c r="L2481"/>
      <c r="N2481"/>
      <c r="P2481" s="121"/>
      <c r="Q2481" s="28"/>
      <c r="R2481"/>
      <c r="S2481"/>
      <c r="T2481" s="21"/>
      <c r="U2481" s="21"/>
      <c r="V2481"/>
      <c r="W2481"/>
    </row>
    <row r="2482" spans="7:23" ht="15" customHeight="1" x14ac:dyDescent="0.25">
      <c r="G2482" s="28"/>
      <c r="J2482"/>
      <c r="L2482"/>
      <c r="N2482"/>
      <c r="P2482" s="121"/>
      <c r="Q2482" s="28"/>
      <c r="R2482"/>
      <c r="S2482"/>
      <c r="T2482" s="21"/>
      <c r="U2482" s="21"/>
      <c r="V2482"/>
      <c r="W2482"/>
    </row>
    <row r="2483" spans="7:23" ht="15" customHeight="1" x14ac:dyDescent="0.25">
      <c r="G2483" s="28"/>
      <c r="J2483"/>
      <c r="L2483"/>
      <c r="N2483"/>
      <c r="P2483" s="121"/>
      <c r="Q2483" s="28"/>
      <c r="R2483"/>
      <c r="S2483"/>
      <c r="T2483" s="21"/>
      <c r="U2483" s="21"/>
      <c r="V2483"/>
      <c r="W2483"/>
    </row>
    <row r="2484" spans="7:23" ht="15" customHeight="1" x14ac:dyDescent="0.25">
      <c r="G2484" s="28"/>
      <c r="J2484"/>
      <c r="L2484"/>
      <c r="N2484"/>
      <c r="P2484" s="121"/>
      <c r="Q2484" s="28"/>
      <c r="R2484"/>
      <c r="S2484"/>
      <c r="T2484" s="21"/>
      <c r="U2484" s="21"/>
      <c r="V2484"/>
      <c r="W2484"/>
    </row>
    <row r="2485" spans="7:23" ht="15" customHeight="1" x14ac:dyDescent="0.25">
      <c r="G2485" s="28"/>
      <c r="J2485"/>
      <c r="L2485"/>
      <c r="N2485"/>
      <c r="P2485" s="121"/>
      <c r="Q2485" s="28"/>
      <c r="R2485"/>
      <c r="S2485"/>
      <c r="T2485" s="21"/>
      <c r="U2485" s="21"/>
      <c r="V2485"/>
      <c r="W2485"/>
    </row>
    <row r="2486" spans="7:23" ht="15" customHeight="1" x14ac:dyDescent="0.25">
      <c r="G2486" s="28"/>
      <c r="J2486"/>
      <c r="L2486"/>
      <c r="N2486"/>
      <c r="P2486" s="121"/>
      <c r="Q2486" s="28"/>
      <c r="R2486"/>
      <c r="S2486"/>
      <c r="T2486" s="21"/>
      <c r="U2486" s="21"/>
      <c r="V2486"/>
      <c r="W2486"/>
    </row>
    <row r="2487" spans="7:23" ht="15" customHeight="1" x14ac:dyDescent="0.25">
      <c r="G2487" s="28"/>
      <c r="J2487"/>
      <c r="L2487"/>
      <c r="N2487"/>
      <c r="P2487" s="121"/>
      <c r="Q2487" s="28"/>
      <c r="R2487"/>
      <c r="S2487"/>
      <c r="T2487" s="21"/>
      <c r="U2487" s="21"/>
      <c r="V2487"/>
      <c r="W2487"/>
    </row>
    <row r="2488" spans="7:23" ht="15" customHeight="1" x14ac:dyDescent="0.25">
      <c r="G2488" s="28"/>
      <c r="J2488"/>
      <c r="L2488"/>
      <c r="N2488"/>
      <c r="P2488" s="121"/>
      <c r="Q2488" s="28"/>
      <c r="R2488"/>
      <c r="S2488"/>
      <c r="T2488" s="21"/>
      <c r="U2488" s="21"/>
      <c r="V2488"/>
      <c r="W2488"/>
    </row>
    <row r="2489" spans="7:23" ht="15" customHeight="1" x14ac:dyDescent="0.25">
      <c r="G2489" s="28"/>
      <c r="J2489"/>
      <c r="L2489"/>
      <c r="N2489"/>
      <c r="P2489" s="121"/>
      <c r="Q2489" s="28"/>
      <c r="R2489"/>
      <c r="S2489"/>
      <c r="T2489" s="21"/>
      <c r="U2489" s="21"/>
      <c r="V2489"/>
      <c r="W2489"/>
    </row>
    <row r="2490" spans="7:23" ht="15" customHeight="1" x14ac:dyDescent="0.25">
      <c r="G2490" s="28"/>
      <c r="J2490"/>
      <c r="L2490"/>
      <c r="N2490"/>
      <c r="P2490" s="121"/>
      <c r="Q2490" s="28"/>
      <c r="R2490"/>
      <c r="S2490"/>
      <c r="T2490" s="21"/>
      <c r="U2490" s="21"/>
      <c r="V2490"/>
      <c r="W2490"/>
    </row>
    <row r="2491" spans="7:23" ht="15" customHeight="1" x14ac:dyDescent="0.25">
      <c r="G2491" s="28"/>
      <c r="J2491"/>
      <c r="L2491"/>
      <c r="N2491"/>
      <c r="P2491" s="121"/>
      <c r="Q2491" s="28"/>
      <c r="R2491"/>
      <c r="S2491"/>
      <c r="T2491" s="21"/>
      <c r="U2491" s="21"/>
      <c r="V2491"/>
      <c r="W2491"/>
    </row>
    <row r="2492" spans="7:23" ht="15" customHeight="1" x14ac:dyDescent="0.25">
      <c r="G2492" s="28"/>
      <c r="J2492"/>
      <c r="L2492"/>
      <c r="N2492"/>
      <c r="P2492" s="121"/>
      <c r="Q2492" s="28"/>
      <c r="R2492"/>
      <c r="S2492"/>
      <c r="T2492" s="21"/>
      <c r="U2492" s="21"/>
      <c r="V2492"/>
      <c r="W2492"/>
    </row>
    <row r="2493" spans="7:23" ht="15" customHeight="1" x14ac:dyDescent="0.25">
      <c r="G2493" s="28"/>
      <c r="J2493"/>
      <c r="L2493"/>
      <c r="N2493"/>
      <c r="P2493" s="121"/>
      <c r="Q2493" s="28"/>
      <c r="R2493"/>
      <c r="S2493"/>
      <c r="T2493" s="21"/>
      <c r="U2493" s="21"/>
      <c r="V2493"/>
      <c r="W2493"/>
    </row>
    <row r="2494" spans="7:23" ht="15" customHeight="1" x14ac:dyDescent="0.25">
      <c r="G2494" s="28"/>
      <c r="J2494"/>
      <c r="L2494"/>
      <c r="N2494"/>
      <c r="P2494" s="121"/>
      <c r="Q2494" s="28"/>
      <c r="R2494"/>
      <c r="S2494"/>
      <c r="T2494" s="21"/>
      <c r="U2494" s="21"/>
      <c r="V2494"/>
      <c r="W2494"/>
    </row>
    <row r="2495" spans="7:23" ht="15" customHeight="1" x14ac:dyDescent="0.25">
      <c r="G2495" s="28"/>
      <c r="J2495"/>
      <c r="L2495"/>
      <c r="N2495"/>
      <c r="P2495" s="121"/>
      <c r="Q2495" s="28"/>
      <c r="R2495"/>
      <c r="S2495"/>
      <c r="T2495" s="21"/>
      <c r="U2495" s="21"/>
      <c r="V2495"/>
      <c r="W2495"/>
    </row>
    <row r="2496" spans="7:23" ht="15" customHeight="1" x14ac:dyDescent="0.25">
      <c r="G2496" s="28"/>
      <c r="J2496"/>
      <c r="L2496"/>
      <c r="N2496"/>
      <c r="P2496" s="121"/>
      <c r="Q2496" s="28"/>
      <c r="R2496"/>
      <c r="S2496"/>
      <c r="T2496" s="21"/>
      <c r="U2496" s="21"/>
      <c r="V2496"/>
      <c r="W2496"/>
    </row>
    <row r="2497" spans="7:23" ht="15" customHeight="1" x14ac:dyDescent="0.25">
      <c r="G2497" s="28"/>
      <c r="J2497"/>
      <c r="L2497"/>
      <c r="N2497"/>
      <c r="P2497" s="121"/>
      <c r="Q2497" s="28"/>
      <c r="R2497"/>
      <c r="S2497"/>
      <c r="T2497" s="21"/>
      <c r="U2497" s="21"/>
      <c r="V2497"/>
      <c r="W2497"/>
    </row>
    <row r="2498" spans="7:23" ht="15" customHeight="1" x14ac:dyDescent="0.25">
      <c r="G2498" s="28"/>
      <c r="J2498"/>
      <c r="L2498"/>
      <c r="N2498"/>
      <c r="P2498" s="121"/>
      <c r="Q2498" s="28"/>
      <c r="R2498"/>
      <c r="S2498"/>
      <c r="T2498" s="21"/>
      <c r="U2498" s="21"/>
      <c r="V2498"/>
      <c r="W2498"/>
    </row>
    <row r="2499" spans="7:23" ht="15" customHeight="1" x14ac:dyDescent="0.25">
      <c r="G2499" s="28"/>
      <c r="J2499"/>
      <c r="L2499"/>
      <c r="N2499"/>
      <c r="P2499" s="121"/>
      <c r="Q2499" s="28"/>
      <c r="R2499"/>
      <c r="S2499"/>
      <c r="T2499" s="21"/>
      <c r="U2499" s="21"/>
      <c r="V2499"/>
      <c r="W2499"/>
    </row>
    <row r="2500" spans="7:23" ht="15" customHeight="1" x14ac:dyDescent="0.25">
      <c r="G2500" s="28"/>
      <c r="J2500"/>
      <c r="L2500"/>
      <c r="N2500"/>
      <c r="P2500" s="121"/>
      <c r="Q2500" s="28"/>
      <c r="R2500"/>
      <c r="S2500"/>
      <c r="T2500" s="21"/>
      <c r="U2500" s="21"/>
      <c r="V2500"/>
      <c r="W2500"/>
    </row>
    <row r="2501" spans="7:23" ht="15" customHeight="1" x14ac:dyDescent="0.25">
      <c r="G2501" s="28"/>
      <c r="J2501"/>
      <c r="L2501"/>
      <c r="N2501"/>
      <c r="P2501" s="121"/>
      <c r="Q2501" s="28"/>
      <c r="R2501"/>
      <c r="S2501"/>
      <c r="T2501" s="21"/>
      <c r="U2501" s="21"/>
      <c r="V2501"/>
      <c r="W2501"/>
    </row>
    <row r="2502" spans="7:23" ht="15" customHeight="1" x14ac:dyDescent="0.25">
      <c r="G2502" s="28"/>
      <c r="J2502"/>
      <c r="L2502"/>
      <c r="N2502"/>
      <c r="P2502" s="121"/>
      <c r="Q2502" s="28"/>
      <c r="R2502"/>
      <c r="S2502"/>
      <c r="T2502" s="21"/>
      <c r="U2502" s="21"/>
      <c r="V2502"/>
      <c r="W2502"/>
    </row>
    <row r="2503" spans="7:23" ht="15" customHeight="1" x14ac:dyDescent="0.25">
      <c r="G2503" s="28"/>
      <c r="J2503"/>
      <c r="L2503"/>
      <c r="N2503"/>
      <c r="P2503" s="121"/>
      <c r="Q2503" s="28"/>
      <c r="R2503"/>
      <c r="S2503"/>
      <c r="T2503" s="21"/>
      <c r="U2503" s="21"/>
      <c r="V2503"/>
      <c r="W2503"/>
    </row>
    <row r="2504" spans="7:23" ht="15" customHeight="1" x14ac:dyDescent="0.25">
      <c r="G2504" s="28"/>
      <c r="J2504"/>
      <c r="L2504"/>
      <c r="N2504"/>
      <c r="P2504" s="121"/>
      <c r="Q2504" s="28"/>
      <c r="R2504"/>
      <c r="S2504"/>
      <c r="T2504" s="21"/>
      <c r="U2504" s="21"/>
      <c r="V2504"/>
      <c r="W2504"/>
    </row>
    <row r="2505" spans="7:23" ht="15" customHeight="1" x14ac:dyDescent="0.25">
      <c r="G2505" s="28"/>
      <c r="J2505"/>
      <c r="L2505"/>
      <c r="N2505"/>
      <c r="P2505" s="121"/>
      <c r="Q2505" s="28"/>
      <c r="R2505"/>
      <c r="S2505"/>
      <c r="T2505" s="21"/>
      <c r="U2505" s="21"/>
      <c r="V2505"/>
      <c r="W2505"/>
    </row>
    <row r="2506" spans="7:23" ht="15" customHeight="1" x14ac:dyDescent="0.25">
      <c r="G2506" s="28"/>
      <c r="J2506"/>
      <c r="L2506"/>
      <c r="N2506"/>
      <c r="P2506" s="121"/>
      <c r="Q2506" s="28"/>
      <c r="R2506"/>
      <c r="S2506"/>
      <c r="T2506" s="21"/>
      <c r="U2506" s="21"/>
      <c r="V2506"/>
      <c r="W2506"/>
    </row>
    <row r="2507" spans="7:23" ht="15" customHeight="1" x14ac:dyDescent="0.25">
      <c r="G2507" s="28"/>
      <c r="J2507"/>
      <c r="L2507"/>
      <c r="N2507"/>
      <c r="P2507" s="121"/>
      <c r="Q2507" s="28"/>
      <c r="R2507"/>
      <c r="S2507"/>
      <c r="T2507" s="21"/>
      <c r="U2507" s="21"/>
      <c r="V2507"/>
      <c r="W2507"/>
    </row>
    <row r="2508" spans="7:23" ht="15" customHeight="1" x14ac:dyDescent="0.25">
      <c r="G2508" s="28"/>
      <c r="J2508"/>
      <c r="L2508"/>
      <c r="N2508"/>
      <c r="P2508" s="121"/>
      <c r="Q2508" s="28"/>
      <c r="R2508"/>
      <c r="S2508"/>
      <c r="T2508" s="21"/>
      <c r="U2508" s="21"/>
      <c r="V2508"/>
      <c r="W2508"/>
    </row>
    <row r="2509" spans="7:23" ht="15" customHeight="1" x14ac:dyDescent="0.25">
      <c r="G2509" s="28"/>
      <c r="J2509"/>
      <c r="L2509"/>
      <c r="N2509"/>
      <c r="P2509" s="121"/>
      <c r="Q2509" s="28"/>
      <c r="R2509"/>
      <c r="S2509"/>
      <c r="T2509" s="21"/>
      <c r="U2509" s="21"/>
      <c r="V2509"/>
      <c r="W2509"/>
    </row>
    <row r="2510" spans="7:23" ht="15" customHeight="1" x14ac:dyDescent="0.25">
      <c r="G2510" s="28"/>
      <c r="J2510"/>
      <c r="L2510"/>
      <c r="N2510"/>
      <c r="P2510" s="121"/>
      <c r="Q2510" s="28"/>
      <c r="R2510"/>
      <c r="S2510"/>
      <c r="T2510" s="21"/>
      <c r="U2510" s="21"/>
      <c r="V2510"/>
      <c r="W2510"/>
    </row>
    <row r="2511" spans="7:23" ht="15" customHeight="1" x14ac:dyDescent="0.25">
      <c r="G2511" s="28"/>
      <c r="J2511"/>
      <c r="L2511"/>
      <c r="N2511"/>
      <c r="P2511" s="121"/>
      <c r="Q2511" s="28"/>
      <c r="R2511"/>
      <c r="S2511"/>
      <c r="T2511" s="21"/>
      <c r="U2511" s="21"/>
      <c r="V2511"/>
      <c r="W2511"/>
    </row>
    <row r="2512" spans="7:23" ht="15" customHeight="1" x14ac:dyDescent="0.25">
      <c r="G2512" s="28"/>
      <c r="J2512"/>
      <c r="L2512"/>
      <c r="N2512"/>
      <c r="P2512" s="121"/>
      <c r="Q2512" s="28"/>
      <c r="R2512"/>
      <c r="S2512"/>
      <c r="T2512" s="21"/>
      <c r="U2512" s="21"/>
      <c r="V2512"/>
      <c r="W2512"/>
    </row>
    <row r="2513" spans="7:23" ht="15" customHeight="1" x14ac:dyDescent="0.25">
      <c r="G2513" s="28"/>
      <c r="J2513"/>
      <c r="L2513"/>
      <c r="N2513"/>
      <c r="P2513" s="121"/>
      <c r="Q2513" s="28"/>
      <c r="R2513"/>
      <c r="S2513"/>
      <c r="T2513" s="21"/>
      <c r="U2513" s="21"/>
      <c r="V2513"/>
      <c r="W2513"/>
    </row>
    <row r="2514" spans="7:23" ht="15" customHeight="1" x14ac:dyDescent="0.25">
      <c r="G2514" s="28"/>
      <c r="J2514"/>
      <c r="L2514"/>
      <c r="N2514"/>
      <c r="P2514" s="121"/>
      <c r="Q2514" s="28"/>
      <c r="R2514"/>
      <c r="S2514"/>
      <c r="T2514" s="21"/>
      <c r="U2514" s="21"/>
      <c r="V2514"/>
      <c r="W2514"/>
    </row>
    <row r="2515" spans="7:23" ht="15" customHeight="1" x14ac:dyDescent="0.25">
      <c r="G2515" s="28"/>
      <c r="J2515"/>
      <c r="L2515"/>
      <c r="N2515"/>
      <c r="P2515" s="121"/>
      <c r="Q2515" s="28"/>
      <c r="R2515"/>
      <c r="S2515"/>
      <c r="T2515" s="21"/>
      <c r="U2515" s="21"/>
      <c r="V2515"/>
      <c r="W2515"/>
    </row>
    <row r="2516" spans="7:23" ht="15" customHeight="1" x14ac:dyDescent="0.25">
      <c r="G2516" s="28"/>
      <c r="J2516"/>
      <c r="L2516"/>
      <c r="N2516"/>
      <c r="P2516" s="121"/>
      <c r="Q2516" s="28"/>
      <c r="R2516"/>
      <c r="S2516"/>
      <c r="T2516" s="21"/>
      <c r="U2516" s="21"/>
      <c r="V2516"/>
      <c r="W2516"/>
    </row>
    <row r="2517" spans="7:23" ht="15" customHeight="1" x14ac:dyDescent="0.25">
      <c r="G2517" s="28"/>
      <c r="J2517"/>
      <c r="L2517"/>
      <c r="N2517"/>
      <c r="P2517" s="121"/>
      <c r="Q2517" s="28"/>
      <c r="R2517"/>
      <c r="S2517"/>
      <c r="T2517" s="21"/>
      <c r="U2517" s="21"/>
      <c r="V2517"/>
      <c r="W2517"/>
    </row>
    <row r="2518" spans="7:23" ht="15" customHeight="1" x14ac:dyDescent="0.25">
      <c r="G2518" s="28"/>
      <c r="J2518"/>
      <c r="L2518"/>
      <c r="N2518"/>
      <c r="P2518" s="121"/>
      <c r="Q2518" s="28"/>
      <c r="R2518"/>
      <c r="S2518"/>
      <c r="T2518" s="21"/>
      <c r="U2518" s="21"/>
      <c r="V2518"/>
      <c r="W2518"/>
    </row>
    <row r="2519" spans="7:23" ht="15" customHeight="1" x14ac:dyDescent="0.25">
      <c r="G2519" s="28"/>
      <c r="J2519"/>
      <c r="L2519"/>
      <c r="N2519"/>
      <c r="P2519" s="121"/>
      <c r="Q2519" s="28"/>
      <c r="R2519"/>
      <c r="S2519"/>
      <c r="T2519" s="21"/>
      <c r="U2519" s="21"/>
      <c r="V2519"/>
      <c r="W2519"/>
    </row>
    <row r="2520" spans="7:23" ht="15" customHeight="1" x14ac:dyDescent="0.25">
      <c r="G2520" s="28"/>
      <c r="J2520"/>
      <c r="L2520"/>
      <c r="N2520"/>
      <c r="P2520" s="121"/>
      <c r="Q2520" s="28"/>
      <c r="R2520"/>
      <c r="S2520"/>
      <c r="T2520" s="21"/>
      <c r="U2520" s="21"/>
      <c r="V2520"/>
      <c r="W2520"/>
    </row>
    <row r="2521" spans="7:23" ht="15" customHeight="1" x14ac:dyDescent="0.25">
      <c r="G2521" s="28"/>
      <c r="J2521"/>
      <c r="L2521"/>
      <c r="N2521"/>
      <c r="P2521" s="121"/>
      <c r="Q2521" s="28"/>
      <c r="R2521"/>
      <c r="S2521"/>
      <c r="T2521" s="21"/>
      <c r="U2521" s="21"/>
      <c r="V2521"/>
      <c r="W2521"/>
    </row>
    <row r="2522" spans="7:23" ht="15" customHeight="1" x14ac:dyDescent="0.25">
      <c r="G2522" s="28"/>
      <c r="J2522"/>
      <c r="L2522"/>
      <c r="N2522"/>
      <c r="P2522" s="121"/>
      <c r="Q2522" s="28"/>
      <c r="R2522"/>
      <c r="S2522"/>
      <c r="T2522" s="21"/>
      <c r="U2522" s="21"/>
      <c r="V2522"/>
      <c r="W2522"/>
    </row>
    <row r="2523" spans="7:23" ht="15" customHeight="1" x14ac:dyDescent="0.25">
      <c r="G2523" s="28"/>
      <c r="J2523"/>
      <c r="L2523"/>
      <c r="N2523"/>
      <c r="P2523" s="121"/>
      <c r="Q2523" s="28"/>
      <c r="R2523"/>
      <c r="S2523"/>
      <c r="T2523" s="21"/>
      <c r="U2523" s="21"/>
      <c r="V2523"/>
      <c r="W2523"/>
    </row>
    <row r="2524" spans="7:23" ht="15" customHeight="1" x14ac:dyDescent="0.25">
      <c r="G2524" s="28"/>
      <c r="J2524"/>
      <c r="L2524"/>
      <c r="N2524"/>
      <c r="P2524" s="121"/>
      <c r="Q2524" s="28"/>
      <c r="R2524"/>
      <c r="S2524"/>
      <c r="T2524" s="21"/>
      <c r="U2524" s="21"/>
      <c r="V2524"/>
      <c r="W2524"/>
    </row>
    <row r="2525" spans="7:23" ht="15" customHeight="1" x14ac:dyDescent="0.25">
      <c r="G2525" s="28"/>
      <c r="J2525"/>
      <c r="L2525"/>
      <c r="N2525"/>
      <c r="P2525" s="121"/>
      <c r="Q2525" s="28"/>
      <c r="R2525"/>
      <c r="S2525"/>
      <c r="T2525" s="21"/>
      <c r="U2525" s="21"/>
      <c r="V2525"/>
      <c r="W2525"/>
    </row>
    <row r="2526" spans="7:23" ht="15" customHeight="1" x14ac:dyDescent="0.25">
      <c r="G2526" s="28"/>
      <c r="J2526"/>
      <c r="L2526"/>
      <c r="N2526"/>
      <c r="P2526" s="121"/>
      <c r="Q2526" s="28"/>
      <c r="R2526"/>
      <c r="S2526"/>
      <c r="T2526" s="21"/>
      <c r="U2526" s="21"/>
      <c r="V2526"/>
      <c r="W2526"/>
    </row>
    <row r="2527" spans="7:23" ht="15" customHeight="1" x14ac:dyDescent="0.25">
      <c r="G2527" s="28"/>
      <c r="J2527"/>
      <c r="L2527"/>
      <c r="N2527"/>
      <c r="P2527" s="121"/>
      <c r="Q2527" s="28"/>
      <c r="R2527"/>
      <c r="S2527"/>
      <c r="T2527" s="21"/>
      <c r="U2527" s="21"/>
      <c r="V2527"/>
      <c r="W2527"/>
    </row>
    <row r="2528" spans="7:23" ht="15" customHeight="1" x14ac:dyDescent="0.25">
      <c r="G2528" s="28"/>
      <c r="J2528"/>
      <c r="L2528"/>
      <c r="N2528"/>
      <c r="P2528" s="121"/>
      <c r="Q2528" s="28"/>
      <c r="R2528"/>
      <c r="S2528"/>
      <c r="T2528" s="21"/>
      <c r="U2528" s="21"/>
      <c r="V2528"/>
      <c r="W2528"/>
    </row>
    <row r="2529" spans="7:23" ht="15" customHeight="1" x14ac:dyDescent="0.25">
      <c r="G2529" s="28"/>
      <c r="J2529"/>
      <c r="L2529"/>
      <c r="N2529"/>
      <c r="P2529" s="121"/>
      <c r="Q2529" s="28"/>
      <c r="R2529"/>
      <c r="S2529"/>
      <c r="T2529" s="21"/>
      <c r="U2529" s="21"/>
      <c r="V2529"/>
      <c r="W2529"/>
    </row>
    <row r="2530" spans="7:23" ht="15" customHeight="1" x14ac:dyDescent="0.25">
      <c r="G2530" s="28"/>
      <c r="J2530"/>
      <c r="L2530"/>
      <c r="N2530"/>
      <c r="P2530" s="121"/>
      <c r="Q2530" s="28"/>
      <c r="R2530"/>
      <c r="S2530"/>
      <c r="T2530" s="21"/>
      <c r="U2530" s="21"/>
      <c r="V2530"/>
      <c r="W2530"/>
    </row>
    <row r="2531" spans="7:23" ht="15" customHeight="1" x14ac:dyDescent="0.25">
      <c r="G2531" s="28"/>
      <c r="J2531"/>
      <c r="L2531"/>
      <c r="N2531"/>
      <c r="P2531" s="121"/>
      <c r="Q2531" s="28"/>
      <c r="R2531"/>
      <c r="S2531"/>
      <c r="T2531" s="21"/>
      <c r="U2531" s="21"/>
      <c r="V2531"/>
      <c r="W2531"/>
    </row>
    <row r="2532" spans="7:23" ht="15" customHeight="1" x14ac:dyDescent="0.25">
      <c r="G2532" s="28"/>
      <c r="J2532"/>
      <c r="L2532"/>
      <c r="N2532"/>
      <c r="P2532" s="121"/>
      <c r="Q2532" s="28"/>
      <c r="R2532"/>
      <c r="S2532"/>
      <c r="T2532" s="21"/>
      <c r="U2532" s="21"/>
      <c r="V2532"/>
      <c r="W2532"/>
    </row>
    <row r="2533" spans="7:23" ht="15" customHeight="1" x14ac:dyDescent="0.25">
      <c r="G2533" s="28"/>
      <c r="J2533"/>
      <c r="L2533"/>
      <c r="N2533"/>
      <c r="P2533" s="121"/>
      <c r="Q2533" s="28"/>
      <c r="R2533"/>
      <c r="S2533"/>
      <c r="T2533" s="21"/>
      <c r="U2533" s="21"/>
      <c r="V2533"/>
      <c r="W2533"/>
    </row>
    <row r="2534" spans="7:23" ht="15" customHeight="1" x14ac:dyDescent="0.25">
      <c r="G2534" s="28"/>
      <c r="J2534"/>
      <c r="L2534"/>
      <c r="N2534"/>
      <c r="P2534" s="121"/>
      <c r="Q2534" s="28"/>
      <c r="R2534"/>
      <c r="S2534"/>
      <c r="T2534" s="21"/>
      <c r="U2534" s="21"/>
      <c r="V2534"/>
      <c r="W2534"/>
    </row>
    <row r="2535" spans="7:23" ht="15" customHeight="1" x14ac:dyDescent="0.25">
      <c r="G2535" s="28"/>
      <c r="J2535"/>
      <c r="L2535"/>
      <c r="N2535"/>
      <c r="P2535" s="121"/>
      <c r="Q2535" s="28"/>
      <c r="R2535"/>
      <c r="S2535"/>
      <c r="T2535" s="21"/>
      <c r="U2535" s="21"/>
      <c r="V2535"/>
      <c r="W2535"/>
    </row>
    <row r="2536" spans="7:23" ht="15" customHeight="1" x14ac:dyDescent="0.25">
      <c r="G2536" s="28"/>
      <c r="J2536"/>
      <c r="L2536"/>
      <c r="N2536"/>
      <c r="P2536" s="121"/>
      <c r="Q2536" s="28"/>
      <c r="R2536"/>
      <c r="S2536"/>
      <c r="T2536" s="21"/>
      <c r="U2536" s="21"/>
      <c r="V2536"/>
      <c r="W2536"/>
    </row>
    <row r="2537" spans="7:23" ht="15" customHeight="1" x14ac:dyDescent="0.25">
      <c r="G2537" s="28"/>
      <c r="J2537"/>
      <c r="L2537"/>
      <c r="N2537"/>
      <c r="P2537" s="121"/>
      <c r="Q2537" s="28"/>
      <c r="R2537"/>
      <c r="S2537"/>
      <c r="T2537" s="21"/>
      <c r="U2537" s="21"/>
      <c r="V2537"/>
      <c r="W2537"/>
    </row>
    <row r="2538" spans="7:23" ht="15" customHeight="1" x14ac:dyDescent="0.25">
      <c r="G2538" s="28"/>
      <c r="J2538"/>
      <c r="L2538"/>
      <c r="N2538"/>
      <c r="P2538" s="121"/>
      <c r="Q2538" s="28"/>
      <c r="R2538"/>
      <c r="S2538"/>
      <c r="T2538" s="21"/>
      <c r="U2538" s="21"/>
      <c r="V2538"/>
      <c r="W2538"/>
    </row>
    <row r="2539" spans="7:23" ht="15" customHeight="1" x14ac:dyDescent="0.25">
      <c r="G2539" s="28"/>
      <c r="J2539"/>
      <c r="L2539"/>
      <c r="N2539"/>
      <c r="P2539" s="121"/>
      <c r="Q2539" s="28"/>
      <c r="R2539"/>
      <c r="S2539"/>
      <c r="T2539" s="21"/>
      <c r="U2539" s="21"/>
      <c r="V2539"/>
      <c r="W2539"/>
    </row>
    <row r="2540" spans="7:23" ht="15" customHeight="1" x14ac:dyDescent="0.25">
      <c r="G2540" s="28"/>
      <c r="J2540"/>
      <c r="L2540"/>
      <c r="N2540"/>
      <c r="P2540" s="121"/>
      <c r="Q2540" s="28"/>
      <c r="R2540"/>
      <c r="S2540"/>
      <c r="T2540" s="21"/>
      <c r="U2540" s="21"/>
      <c r="V2540"/>
      <c r="W2540"/>
    </row>
    <row r="2541" spans="7:23" ht="15" customHeight="1" x14ac:dyDescent="0.25">
      <c r="G2541" s="28"/>
      <c r="J2541"/>
      <c r="L2541"/>
      <c r="N2541"/>
      <c r="P2541" s="121"/>
      <c r="Q2541" s="28"/>
      <c r="R2541"/>
      <c r="S2541"/>
      <c r="T2541" s="21"/>
      <c r="U2541" s="21"/>
      <c r="V2541"/>
      <c r="W2541"/>
    </row>
    <row r="2542" spans="7:23" ht="15" customHeight="1" x14ac:dyDescent="0.25">
      <c r="G2542" s="28"/>
      <c r="J2542"/>
      <c r="L2542"/>
      <c r="N2542"/>
      <c r="P2542" s="121"/>
      <c r="Q2542" s="28"/>
      <c r="R2542"/>
      <c r="S2542"/>
      <c r="T2542" s="21"/>
      <c r="U2542" s="21"/>
      <c r="V2542"/>
      <c r="W2542"/>
    </row>
    <row r="2543" spans="7:23" ht="15" customHeight="1" x14ac:dyDescent="0.25">
      <c r="G2543" s="28"/>
      <c r="J2543"/>
      <c r="L2543"/>
      <c r="N2543"/>
      <c r="P2543" s="121"/>
      <c r="Q2543" s="28"/>
      <c r="R2543"/>
      <c r="S2543"/>
      <c r="T2543" s="21"/>
      <c r="U2543" s="21"/>
      <c r="V2543"/>
      <c r="W2543"/>
    </row>
    <row r="2544" spans="7:23" ht="15" customHeight="1" x14ac:dyDescent="0.25">
      <c r="G2544" s="28"/>
      <c r="J2544"/>
      <c r="L2544"/>
      <c r="N2544"/>
      <c r="P2544" s="121"/>
      <c r="Q2544" s="28"/>
      <c r="R2544"/>
      <c r="S2544"/>
      <c r="T2544" s="21"/>
      <c r="U2544" s="21"/>
      <c r="V2544"/>
      <c r="W2544"/>
    </row>
    <row r="2545" spans="7:23" ht="15" customHeight="1" x14ac:dyDescent="0.25">
      <c r="G2545" s="28"/>
      <c r="J2545"/>
      <c r="L2545"/>
      <c r="N2545"/>
      <c r="P2545" s="121"/>
      <c r="Q2545" s="28"/>
      <c r="R2545"/>
      <c r="S2545"/>
      <c r="T2545" s="21"/>
      <c r="U2545" s="21"/>
      <c r="V2545"/>
      <c r="W2545"/>
    </row>
    <row r="2546" spans="7:23" ht="15" customHeight="1" x14ac:dyDescent="0.25">
      <c r="G2546" s="28"/>
      <c r="J2546"/>
      <c r="L2546"/>
      <c r="N2546"/>
      <c r="P2546" s="121"/>
      <c r="Q2546" s="28"/>
      <c r="R2546"/>
      <c r="S2546"/>
      <c r="T2546" s="21"/>
      <c r="U2546" s="21"/>
      <c r="V2546"/>
      <c r="W2546"/>
    </row>
    <row r="2547" spans="7:23" ht="15" customHeight="1" x14ac:dyDescent="0.25">
      <c r="G2547" s="28"/>
      <c r="J2547"/>
      <c r="L2547"/>
      <c r="N2547"/>
      <c r="P2547" s="121"/>
      <c r="Q2547" s="28"/>
      <c r="R2547"/>
      <c r="S2547"/>
      <c r="T2547" s="21"/>
      <c r="U2547" s="21"/>
      <c r="V2547"/>
      <c r="W2547"/>
    </row>
    <row r="2548" spans="7:23" ht="15" customHeight="1" x14ac:dyDescent="0.25">
      <c r="G2548" s="28"/>
      <c r="J2548"/>
      <c r="L2548"/>
      <c r="N2548"/>
      <c r="P2548" s="121"/>
      <c r="Q2548" s="28"/>
      <c r="R2548"/>
      <c r="S2548"/>
      <c r="T2548" s="21"/>
      <c r="U2548" s="21"/>
      <c r="V2548"/>
      <c r="W2548"/>
    </row>
    <row r="2549" spans="7:23" ht="15" customHeight="1" x14ac:dyDescent="0.25">
      <c r="G2549" s="28"/>
      <c r="J2549"/>
      <c r="L2549"/>
      <c r="N2549"/>
      <c r="P2549" s="121"/>
      <c r="Q2549" s="28"/>
      <c r="R2549"/>
      <c r="S2549"/>
      <c r="T2549" s="21"/>
      <c r="U2549" s="21"/>
      <c r="V2549"/>
      <c r="W2549"/>
    </row>
    <row r="2550" spans="7:23" ht="15" customHeight="1" x14ac:dyDescent="0.25">
      <c r="G2550" s="28"/>
      <c r="J2550"/>
      <c r="L2550"/>
      <c r="N2550"/>
      <c r="P2550" s="121"/>
      <c r="Q2550" s="28"/>
      <c r="R2550"/>
      <c r="S2550"/>
      <c r="T2550" s="21"/>
      <c r="U2550" s="21"/>
      <c r="V2550"/>
      <c r="W2550"/>
    </row>
    <row r="2551" spans="7:23" ht="15" customHeight="1" x14ac:dyDescent="0.25">
      <c r="G2551" s="28"/>
      <c r="J2551"/>
      <c r="L2551"/>
      <c r="N2551"/>
      <c r="P2551" s="121"/>
      <c r="Q2551" s="28"/>
      <c r="R2551"/>
      <c r="S2551"/>
      <c r="T2551" s="21"/>
      <c r="U2551" s="21"/>
      <c r="V2551"/>
      <c r="W2551"/>
    </row>
    <row r="2552" spans="7:23" ht="15" customHeight="1" x14ac:dyDescent="0.25">
      <c r="G2552" s="28"/>
      <c r="J2552"/>
      <c r="L2552"/>
      <c r="N2552"/>
      <c r="P2552" s="121"/>
      <c r="Q2552" s="28"/>
      <c r="R2552"/>
      <c r="S2552"/>
      <c r="T2552" s="21"/>
      <c r="U2552" s="21"/>
      <c r="V2552"/>
      <c r="W2552"/>
    </row>
    <row r="2553" spans="7:23" ht="15" customHeight="1" x14ac:dyDescent="0.25">
      <c r="G2553" s="28"/>
      <c r="J2553"/>
      <c r="L2553"/>
      <c r="N2553"/>
      <c r="P2553" s="121"/>
      <c r="Q2553" s="28"/>
      <c r="R2553"/>
      <c r="S2553"/>
      <c r="T2553" s="21"/>
      <c r="U2553" s="21"/>
      <c r="V2553"/>
      <c r="W2553"/>
    </row>
    <row r="2554" spans="7:23" ht="15" customHeight="1" x14ac:dyDescent="0.25">
      <c r="G2554" s="28"/>
      <c r="J2554"/>
      <c r="L2554"/>
      <c r="N2554"/>
      <c r="P2554" s="121"/>
      <c r="Q2554" s="28"/>
      <c r="R2554"/>
      <c r="S2554"/>
      <c r="T2554" s="21"/>
      <c r="U2554" s="21"/>
      <c r="V2554"/>
      <c r="W2554"/>
    </row>
    <row r="2555" spans="7:23" ht="15" customHeight="1" x14ac:dyDescent="0.25">
      <c r="G2555" s="28"/>
      <c r="J2555"/>
      <c r="L2555"/>
      <c r="N2555"/>
      <c r="P2555" s="121"/>
      <c r="Q2555" s="28"/>
      <c r="R2555"/>
      <c r="S2555"/>
      <c r="T2555" s="21"/>
      <c r="U2555" s="21"/>
      <c r="V2555"/>
      <c r="W2555"/>
    </row>
    <row r="2556" spans="7:23" ht="15" customHeight="1" x14ac:dyDescent="0.25">
      <c r="G2556" s="28"/>
      <c r="J2556"/>
      <c r="L2556"/>
      <c r="N2556"/>
      <c r="P2556" s="121"/>
      <c r="Q2556" s="28"/>
      <c r="R2556"/>
      <c r="S2556"/>
      <c r="T2556" s="21"/>
      <c r="U2556" s="21"/>
      <c r="V2556"/>
      <c r="W2556"/>
    </row>
    <row r="2557" spans="7:23" ht="15" customHeight="1" x14ac:dyDescent="0.25">
      <c r="G2557" s="28"/>
      <c r="J2557"/>
      <c r="L2557"/>
      <c r="N2557"/>
      <c r="P2557" s="121"/>
      <c r="Q2557" s="28"/>
      <c r="R2557"/>
      <c r="S2557"/>
      <c r="T2557" s="21"/>
      <c r="U2557" s="21"/>
      <c r="V2557"/>
      <c r="W2557"/>
    </row>
    <row r="2558" spans="7:23" ht="15" customHeight="1" x14ac:dyDescent="0.25">
      <c r="G2558" s="28"/>
      <c r="J2558"/>
      <c r="L2558"/>
      <c r="N2558"/>
      <c r="P2558" s="121"/>
      <c r="Q2558" s="28"/>
      <c r="R2558"/>
      <c r="S2558"/>
      <c r="T2558" s="21"/>
      <c r="U2558" s="21"/>
      <c r="V2558"/>
      <c r="W2558"/>
    </row>
    <row r="2559" spans="7:23" ht="15" customHeight="1" x14ac:dyDescent="0.25">
      <c r="G2559" s="28"/>
      <c r="J2559"/>
      <c r="L2559"/>
      <c r="N2559"/>
      <c r="P2559" s="121"/>
      <c r="Q2559" s="28"/>
      <c r="R2559"/>
      <c r="S2559"/>
      <c r="T2559" s="21"/>
      <c r="U2559" s="21"/>
      <c r="V2559"/>
      <c r="W2559"/>
    </row>
    <row r="2560" spans="7:23" ht="15" customHeight="1" x14ac:dyDescent="0.25">
      <c r="G2560" s="28"/>
      <c r="J2560"/>
      <c r="L2560"/>
      <c r="N2560"/>
      <c r="P2560" s="121"/>
      <c r="Q2560" s="28"/>
      <c r="R2560"/>
      <c r="S2560"/>
      <c r="T2560" s="21"/>
      <c r="U2560" s="21"/>
      <c r="V2560"/>
      <c r="W2560"/>
    </row>
    <row r="2561" spans="7:23" ht="15" customHeight="1" x14ac:dyDescent="0.25">
      <c r="G2561" s="28"/>
      <c r="J2561"/>
      <c r="L2561"/>
      <c r="N2561"/>
      <c r="P2561" s="121"/>
      <c r="Q2561" s="28"/>
      <c r="R2561"/>
      <c r="S2561"/>
      <c r="T2561" s="21"/>
      <c r="U2561" s="21"/>
      <c r="V2561"/>
      <c r="W2561"/>
    </row>
    <row r="2562" spans="7:23" ht="15" customHeight="1" x14ac:dyDescent="0.25">
      <c r="G2562" s="28"/>
      <c r="J2562"/>
      <c r="L2562"/>
      <c r="N2562"/>
      <c r="P2562" s="121"/>
      <c r="Q2562" s="28"/>
      <c r="R2562"/>
      <c r="S2562"/>
      <c r="T2562" s="21"/>
      <c r="U2562" s="21"/>
      <c r="V2562"/>
      <c r="W2562"/>
    </row>
    <row r="2563" spans="7:23" ht="15" customHeight="1" x14ac:dyDescent="0.25">
      <c r="G2563" s="28"/>
      <c r="J2563"/>
      <c r="L2563"/>
      <c r="N2563"/>
      <c r="P2563" s="121"/>
      <c r="Q2563" s="28"/>
      <c r="R2563"/>
      <c r="S2563"/>
      <c r="T2563" s="21"/>
      <c r="U2563" s="21"/>
      <c r="V2563"/>
      <c r="W2563"/>
    </row>
    <row r="2564" spans="7:23" ht="15" customHeight="1" x14ac:dyDescent="0.25">
      <c r="G2564" s="28"/>
      <c r="J2564"/>
      <c r="L2564"/>
      <c r="N2564"/>
      <c r="P2564" s="121"/>
      <c r="Q2564" s="28"/>
      <c r="R2564"/>
      <c r="S2564"/>
      <c r="T2564" s="21"/>
      <c r="U2564" s="21"/>
      <c r="V2564"/>
      <c r="W2564"/>
    </row>
    <row r="2565" spans="7:23" ht="15" customHeight="1" x14ac:dyDescent="0.25">
      <c r="G2565" s="28"/>
      <c r="J2565"/>
      <c r="L2565"/>
      <c r="N2565"/>
      <c r="P2565" s="121"/>
      <c r="Q2565" s="28"/>
      <c r="R2565"/>
      <c r="S2565"/>
      <c r="T2565" s="21"/>
      <c r="U2565" s="21"/>
      <c r="V2565"/>
      <c r="W2565"/>
    </row>
    <row r="2566" spans="7:23" ht="15" customHeight="1" x14ac:dyDescent="0.25">
      <c r="G2566" s="28"/>
      <c r="J2566"/>
      <c r="L2566"/>
      <c r="N2566"/>
      <c r="P2566" s="121"/>
      <c r="Q2566" s="28"/>
      <c r="R2566"/>
      <c r="S2566"/>
      <c r="T2566" s="21"/>
      <c r="U2566" s="21"/>
      <c r="V2566"/>
      <c r="W2566"/>
    </row>
    <row r="2567" spans="7:23" ht="15" customHeight="1" x14ac:dyDescent="0.25">
      <c r="G2567" s="28"/>
      <c r="J2567"/>
      <c r="L2567"/>
      <c r="N2567"/>
      <c r="P2567" s="121"/>
      <c r="Q2567" s="28"/>
      <c r="R2567"/>
      <c r="S2567"/>
      <c r="T2567" s="21"/>
      <c r="U2567" s="21"/>
      <c r="V2567"/>
      <c r="W2567"/>
    </row>
    <row r="2568" spans="7:23" ht="15" customHeight="1" x14ac:dyDescent="0.25">
      <c r="G2568" s="28"/>
      <c r="J2568"/>
      <c r="L2568"/>
      <c r="N2568"/>
      <c r="P2568" s="121"/>
      <c r="Q2568" s="28"/>
      <c r="R2568"/>
      <c r="S2568"/>
      <c r="T2568" s="21"/>
      <c r="U2568" s="21"/>
      <c r="V2568"/>
      <c r="W2568"/>
    </row>
    <row r="2569" spans="7:23" ht="15" customHeight="1" x14ac:dyDescent="0.25">
      <c r="G2569" s="28"/>
      <c r="J2569"/>
      <c r="L2569"/>
      <c r="N2569"/>
      <c r="P2569" s="121"/>
      <c r="Q2569" s="28"/>
      <c r="R2569"/>
      <c r="S2569"/>
      <c r="T2569" s="21"/>
      <c r="U2569" s="21"/>
      <c r="V2569"/>
      <c r="W2569"/>
    </row>
    <row r="2570" spans="7:23" ht="15" customHeight="1" x14ac:dyDescent="0.25">
      <c r="G2570" s="28"/>
      <c r="J2570"/>
      <c r="L2570"/>
      <c r="N2570"/>
      <c r="P2570" s="121"/>
      <c r="Q2570" s="28"/>
      <c r="R2570"/>
      <c r="S2570"/>
      <c r="T2570" s="21"/>
      <c r="U2570" s="21"/>
      <c r="V2570"/>
      <c r="W2570"/>
    </row>
    <row r="2571" spans="7:23" ht="15" customHeight="1" x14ac:dyDescent="0.25">
      <c r="G2571" s="28"/>
      <c r="J2571"/>
      <c r="L2571"/>
      <c r="N2571"/>
      <c r="P2571" s="121"/>
      <c r="Q2571" s="28"/>
      <c r="R2571"/>
      <c r="S2571"/>
      <c r="T2571" s="21"/>
      <c r="U2571" s="21"/>
      <c r="V2571"/>
      <c r="W2571"/>
    </row>
    <row r="2572" spans="7:23" ht="15" customHeight="1" x14ac:dyDescent="0.25">
      <c r="G2572" s="28"/>
      <c r="J2572"/>
      <c r="L2572"/>
      <c r="N2572"/>
      <c r="P2572" s="121"/>
      <c r="Q2572" s="28"/>
      <c r="R2572"/>
      <c r="S2572"/>
      <c r="T2572" s="21"/>
      <c r="U2572" s="21"/>
      <c r="V2572"/>
      <c r="W2572"/>
    </row>
    <row r="2573" spans="7:23" ht="15" customHeight="1" x14ac:dyDescent="0.25">
      <c r="G2573" s="28"/>
      <c r="J2573"/>
      <c r="L2573"/>
      <c r="N2573"/>
      <c r="P2573" s="121"/>
      <c r="Q2573" s="28"/>
      <c r="R2573"/>
      <c r="S2573"/>
      <c r="T2573" s="21"/>
      <c r="U2573" s="21"/>
      <c r="V2573"/>
      <c r="W2573"/>
    </row>
    <row r="2574" spans="7:23" ht="15" customHeight="1" x14ac:dyDescent="0.25">
      <c r="G2574" s="28"/>
      <c r="J2574"/>
      <c r="L2574"/>
      <c r="N2574"/>
      <c r="P2574" s="121"/>
      <c r="Q2574" s="28"/>
      <c r="R2574"/>
      <c r="S2574"/>
      <c r="T2574" s="21"/>
      <c r="U2574" s="21"/>
      <c r="V2574"/>
      <c r="W2574"/>
    </row>
    <row r="2575" spans="7:23" ht="15" customHeight="1" x14ac:dyDescent="0.25">
      <c r="G2575" s="28"/>
      <c r="J2575"/>
      <c r="L2575"/>
      <c r="N2575"/>
      <c r="P2575" s="121"/>
      <c r="Q2575" s="28"/>
      <c r="R2575"/>
      <c r="S2575"/>
      <c r="T2575" s="21"/>
      <c r="U2575" s="21"/>
      <c r="V2575"/>
      <c r="W2575"/>
    </row>
    <row r="2576" spans="7:23" ht="15" customHeight="1" x14ac:dyDescent="0.25">
      <c r="G2576" s="28"/>
      <c r="J2576"/>
      <c r="L2576"/>
      <c r="N2576"/>
      <c r="P2576" s="121"/>
      <c r="Q2576" s="28"/>
      <c r="R2576"/>
      <c r="S2576"/>
      <c r="T2576" s="21"/>
      <c r="U2576" s="21"/>
      <c r="V2576"/>
      <c r="W2576"/>
    </row>
    <row r="2577" spans="7:23" ht="15" customHeight="1" x14ac:dyDescent="0.25">
      <c r="G2577" s="28"/>
      <c r="J2577"/>
      <c r="L2577"/>
      <c r="N2577"/>
      <c r="P2577" s="121"/>
      <c r="Q2577" s="28"/>
      <c r="R2577"/>
      <c r="S2577"/>
      <c r="T2577" s="21"/>
      <c r="U2577" s="21"/>
      <c r="V2577"/>
      <c r="W2577"/>
    </row>
    <row r="2578" spans="7:23" ht="15" customHeight="1" x14ac:dyDescent="0.25">
      <c r="G2578" s="28"/>
      <c r="J2578"/>
      <c r="L2578"/>
      <c r="N2578"/>
      <c r="P2578" s="121"/>
      <c r="Q2578" s="28"/>
      <c r="R2578"/>
      <c r="S2578"/>
      <c r="T2578" s="21"/>
      <c r="U2578" s="21"/>
      <c r="V2578"/>
      <c r="W2578"/>
    </row>
    <row r="2579" spans="7:23" ht="15" customHeight="1" x14ac:dyDescent="0.25">
      <c r="G2579" s="28"/>
      <c r="J2579"/>
      <c r="L2579"/>
      <c r="N2579"/>
      <c r="P2579" s="121"/>
      <c r="Q2579" s="28"/>
      <c r="R2579"/>
      <c r="S2579"/>
      <c r="T2579" s="21"/>
      <c r="U2579" s="21"/>
      <c r="V2579"/>
      <c r="W2579"/>
    </row>
    <row r="2580" spans="7:23" ht="15" customHeight="1" x14ac:dyDescent="0.25">
      <c r="G2580" s="28"/>
      <c r="J2580"/>
      <c r="L2580"/>
      <c r="N2580"/>
      <c r="P2580" s="121"/>
      <c r="Q2580" s="28"/>
      <c r="R2580"/>
      <c r="S2580"/>
      <c r="T2580" s="21"/>
      <c r="U2580" s="21"/>
      <c r="V2580"/>
      <c r="W2580"/>
    </row>
    <row r="2581" spans="7:23" ht="15" customHeight="1" x14ac:dyDescent="0.25">
      <c r="G2581" s="28"/>
      <c r="J2581"/>
      <c r="L2581"/>
      <c r="N2581"/>
      <c r="P2581" s="121"/>
      <c r="Q2581" s="28"/>
      <c r="R2581"/>
      <c r="S2581"/>
      <c r="T2581" s="21"/>
      <c r="U2581" s="21"/>
      <c r="V2581"/>
      <c r="W2581"/>
    </row>
    <row r="2582" spans="7:23" ht="15" customHeight="1" x14ac:dyDescent="0.25">
      <c r="G2582" s="28"/>
      <c r="J2582"/>
      <c r="L2582"/>
      <c r="N2582"/>
      <c r="P2582" s="121"/>
      <c r="Q2582" s="28"/>
      <c r="R2582"/>
      <c r="S2582"/>
      <c r="T2582" s="21"/>
      <c r="U2582" s="21"/>
      <c r="V2582"/>
      <c r="W2582"/>
    </row>
    <row r="2583" spans="7:23" ht="15" customHeight="1" x14ac:dyDescent="0.25">
      <c r="G2583" s="28"/>
      <c r="J2583"/>
      <c r="L2583"/>
      <c r="N2583"/>
      <c r="P2583" s="121"/>
      <c r="Q2583" s="28"/>
      <c r="R2583"/>
      <c r="S2583"/>
      <c r="T2583" s="21"/>
      <c r="U2583" s="21"/>
      <c r="V2583"/>
      <c r="W2583"/>
    </row>
    <row r="2584" spans="7:23" ht="15" customHeight="1" x14ac:dyDescent="0.25">
      <c r="G2584" s="28"/>
      <c r="J2584"/>
      <c r="L2584"/>
      <c r="N2584"/>
      <c r="P2584" s="121"/>
      <c r="Q2584" s="28"/>
      <c r="R2584"/>
      <c r="S2584"/>
      <c r="T2584" s="21"/>
      <c r="U2584" s="21"/>
      <c r="V2584"/>
      <c r="W2584"/>
    </row>
    <row r="2585" spans="7:23" ht="15" customHeight="1" x14ac:dyDescent="0.25">
      <c r="G2585" s="28"/>
      <c r="J2585"/>
      <c r="L2585"/>
      <c r="N2585"/>
      <c r="P2585" s="121"/>
      <c r="Q2585" s="28"/>
      <c r="R2585"/>
      <c r="S2585"/>
      <c r="T2585" s="21"/>
      <c r="U2585" s="21"/>
      <c r="V2585"/>
      <c r="W2585"/>
    </row>
    <row r="2586" spans="7:23" ht="15" customHeight="1" x14ac:dyDescent="0.25">
      <c r="G2586" s="28"/>
      <c r="J2586"/>
      <c r="L2586"/>
      <c r="N2586"/>
      <c r="P2586" s="121"/>
      <c r="Q2586" s="28"/>
      <c r="R2586"/>
      <c r="S2586"/>
      <c r="T2586" s="21"/>
      <c r="U2586" s="21"/>
      <c r="V2586"/>
      <c r="W2586"/>
    </row>
    <row r="2587" spans="7:23" ht="15" customHeight="1" x14ac:dyDescent="0.25">
      <c r="G2587" s="28"/>
      <c r="J2587"/>
      <c r="L2587"/>
      <c r="N2587"/>
      <c r="P2587" s="121"/>
      <c r="Q2587" s="28"/>
      <c r="R2587"/>
      <c r="S2587"/>
      <c r="T2587" s="21"/>
      <c r="U2587" s="21"/>
      <c r="V2587"/>
      <c r="W2587"/>
    </row>
    <row r="2588" spans="7:23" ht="15" customHeight="1" x14ac:dyDescent="0.25">
      <c r="G2588" s="28"/>
      <c r="J2588"/>
      <c r="L2588"/>
      <c r="N2588"/>
      <c r="P2588" s="121"/>
      <c r="Q2588" s="28"/>
      <c r="R2588"/>
      <c r="S2588"/>
      <c r="T2588" s="21"/>
      <c r="U2588" s="21"/>
      <c r="V2588"/>
      <c r="W2588"/>
    </row>
    <row r="2589" spans="7:23" ht="15" customHeight="1" x14ac:dyDescent="0.25">
      <c r="G2589" s="28"/>
      <c r="J2589"/>
      <c r="L2589"/>
      <c r="N2589"/>
      <c r="P2589" s="121"/>
      <c r="Q2589" s="28"/>
      <c r="R2589"/>
      <c r="S2589"/>
      <c r="T2589" s="21"/>
      <c r="U2589" s="21"/>
      <c r="V2589"/>
      <c r="W2589"/>
    </row>
    <row r="2590" spans="7:23" ht="15" customHeight="1" x14ac:dyDescent="0.25">
      <c r="G2590" s="28"/>
      <c r="J2590"/>
      <c r="L2590"/>
      <c r="N2590"/>
      <c r="P2590" s="121"/>
      <c r="Q2590" s="28"/>
      <c r="R2590"/>
      <c r="S2590"/>
      <c r="T2590" s="21"/>
      <c r="U2590" s="21"/>
      <c r="V2590"/>
      <c r="W2590"/>
    </row>
    <row r="2591" spans="7:23" ht="15" customHeight="1" x14ac:dyDescent="0.25">
      <c r="G2591" s="28"/>
      <c r="J2591"/>
      <c r="L2591"/>
      <c r="N2591"/>
      <c r="P2591" s="121"/>
      <c r="Q2591" s="28"/>
      <c r="R2591"/>
      <c r="S2591"/>
      <c r="T2591" s="21"/>
      <c r="U2591" s="21"/>
      <c r="V2591"/>
      <c r="W2591"/>
    </row>
    <row r="2592" spans="7:23" ht="15" customHeight="1" x14ac:dyDescent="0.25">
      <c r="G2592" s="28"/>
      <c r="J2592"/>
      <c r="L2592"/>
      <c r="N2592"/>
      <c r="P2592" s="121"/>
      <c r="Q2592" s="28"/>
      <c r="R2592"/>
      <c r="S2592"/>
      <c r="T2592" s="21"/>
      <c r="U2592" s="21"/>
      <c r="V2592"/>
      <c r="W2592"/>
    </row>
    <row r="2593" spans="7:23" ht="15" customHeight="1" x14ac:dyDescent="0.25">
      <c r="G2593" s="28"/>
      <c r="J2593"/>
      <c r="L2593"/>
      <c r="N2593"/>
      <c r="P2593" s="121"/>
      <c r="Q2593" s="28"/>
      <c r="R2593"/>
      <c r="S2593"/>
      <c r="T2593" s="21"/>
      <c r="U2593" s="21"/>
      <c r="V2593"/>
      <c r="W2593"/>
    </row>
    <row r="2594" spans="7:23" ht="15" customHeight="1" x14ac:dyDescent="0.25">
      <c r="G2594" s="28"/>
      <c r="J2594"/>
      <c r="L2594"/>
      <c r="N2594"/>
      <c r="P2594" s="121"/>
      <c r="Q2594" s="28"/>
      <c r="R2594"/>
      <c r="S2594"/>
      <c r="T2594" s="21"/>
      <c r="U2594" s="21"/>
      <c r="V2594"/>
      <c r="W2594"/>
    </row>
    <row r="2595" spans="7:23" ht="15" customHeight="1" x14ac:dyDescent="0.25">
      <c r="G2595" s="28"/>
      <c r="J2595"/>
      <c r="L2595"/>
      <c r="N2595"/>
      <c r="P2595" s="121"/>
      <c r="Q2595" s="28"/>
      <c r="R2595"/>
      <c r="S2595"/>
      <c r="T2595" s="21"/>
      <c r="U2595" s="21"/>
      <c r="V2595"/>
      <c r="W2595"/>
    </row>
    <row r="2596" spans="7:23" ht="15" customHeight="1" x14ac:dyDescent="0.25">
      <c r="G2596" s="28"/>
      <c r="J2596"/>
      <c r="L2596"/>
      <c r="N2596"/>
      <c r="P2596" s="121"/>
      <c r="Q2596" s="28"/>
      <c r="R2596"/>
      <c r="S2596"/>
      <c r="T2596" s="21"/>
      <c r="U2596" s="21"/>
      <c r="V2596"/>
      <c r="W2596"/>
    </row>
    <row r="2597" spans="7:23" ht="15" customHeight="1" x14ac:dyDescent="0.25">
      <c r="G2597" s="28"/>
      <c r="J2597"/>
      <c r="L2597"/>
      <c r="N2597"/>
      <c r="P2597" s="121"/>
      <c r="Q2597" s="28"/>
      <c r="R2597"/>
      <c r="S2597"/>
      <c r="T2597" s="21"/>
      <c r="U2597" s="21"/>
      <c r="V2597"/>
      <c r="W2597"/>
    </row>
    <row r="2598" spans="7:23" ht="15" customHeight="1" x14ac:dyDescent="0.25">
      <c r="G2598" s="28"/>
      <c r="J2598"/>
      <c r="L2598"/>
      <c r="N2598"/>
      <c r="P2598" s="121"/>
      <c r="Q2598" s="28"/>
      <c r="R2598"/>
      <c r="S2598"/>
      <c r="T2598" s="21"/>
      <c r="U2598" s="21"/>
      <c r="V2598"/>
      <c r="W2598"/>
    </row>
    <row r="2599" spans="7:23" ht="15" customHeight="1" x14ac:dyDescent="0.25">
      <c r="G2599" s="28"/>
      <c r="J2599"/>
      <c r="L2599"/>
      <c r="N2599"/>
      <c r="P2599" s="121"/>
      <c r="Q2599" s="28"/>
      <c r="R2599"/>
      <c r="S2599"/>
      <c r="T2599" s="21"/>
      <c r="U2599" s="21"/>
      <c r="V2599"/>
      <c r="W2599"/>
    </row>
    <row r="2600" spans="7:23" ht="15" customHeight="1" x14ac:dyDescent="0.25">
      <c r="G2600" s="28"/>
      <c r="J2600"/>
      <c r="L2600"/>
      <c r="N2600"/>
      <c r="P2600" s="121"/>
      <c r="Q2600" s="28"/>
      <c r="R2600"/>
      <c r="S2600"/>
      <c r="T2600" s="21"/>
      <c r="U2600" s="21"/>
      <c r="V2600"/>
      <c r="W2600"/>
    </row>
    <row r="2601" spans="7:23" ht="15" customHeight="1" x14ac:dyDescent="0.25">
      <c r="G2601" s="28"/>
      <c r="J2601"/>
      <c r="L2601"/>
      <c r="N2601"/>
      <c r="P2601" s="121"/>
      <c r="Q2601" s="28"/>
      <c r="R2601"/>
      <c r="S2601"/>
      <c r="T2601" s="21"/>
      <c r="U2601" s="21"/>
      <c r="V2601"/>
      <c r="W2601"/>
    </row>
    <row r="2602" spans="7:23" ht="15" customHeight="1" x14ac:dyDescent="0.25">
      <c r="G2602" s="28"/>
      <c r="J2602"/>
      <c r="L2602"/>
      <c r="N2602"/>
      <c r="P2602" s="121"/>
      <c r="Q2602" s="28"/>
      <c r="R2602"/>
      <c r="S2602"/>
      <c r="T2602" s="21"/>
      <c r="U2602" s="21"/>
      <c r="V2602"/>
      <c r="W2602"/>
    </row>
    <row r="2603" spans="7:23" ht="15" customHeight="1" x14ac:dyDescent="0.25">
      <c r="G2603" s="28"/>
      <c r="J2603"/>
      <c r="L2603"/>
      <c r="N2603"/>
      <c r="P2603" s="121"/>
      <c r="Q2603" s="28"/>
      <c r="R2603"/>
      <c r="S2603"/>
      <c r="T2603" s="21"/>
      <c r="U2603" s="21"/>
      <c r="V2603"/>
      <c r="W2603"/>
    </row>
    <row r="2604" spans="7:23" ht="15" customHeight="1" x14ac:dyDescent="0.25">
      <c r="G2604" s="28"/>
      <c r="J2604"/>
      <c r="L2604"/>
      <c r="N2604"/>
      <c r="P2604" s="121"/>
      <c r="Q2604" s="28"/>
      <c r="R2604"/>
      <c r="S2604"/>
      <c r="T2604" s="21"/>
      <c r="U2604" s="21"/>
      <c r="V2604"/>
      <c r="W2604"/>
    </row>
    <row r="2605" spans="7:23" ht="15" customHeight="1" x14ac:dyDescent="0.25">
      <c r="G2605" s="28"/>
      <c r="J2605"/>
      <c r="L2605"/>
      <c r="N2605"/>
      <c r="P2605" s="121"/>
      <c r="Q2605" s="28"/>
      <c r="R2605"/>
      <c r="S2605"/>
      <c r="T2605" s="21"/>
      <c r="U2605" s="21"/>
      <c r="V2605"/>
      <c r="W2605"/>
    </row>
    <row r="2606" spans="7:23" ht="15" customHeight="1" x14ac:dyDescent="0.25">
      <c r="G2606" s="28"/>
      <c r="J2606"/>
      <c r="L2606"/>
      <c r="N2606"/>
      <c r="P2606" s="121"/>
      <c r="Q2606" s="28"/>
      <c r="R2606"/>
      <c r="S2606"/>
      <c r="T2606" s="21"/>
      <c r="U2606" s="21"/>
      <c r="V2606"/>
      <c r="W2606"/>
    </row>
    <row r="2607" spans="7:23" ht="15" customHeight="1" x14ac:dyDescent="0.25">
      <c r="G2607" s="28"/>
      <c r="J2607"/>
      <c r="L2607"/>
      <c r="N2607"/>
      <c r="P2607" s="121"/>
      <c r="Q2607" s="28"/>
      <c r="R2607"/>
      <c r="S2607"/>
      <c r="T2607" s="21"/>
      <c r="U2607" s="21"/>
      <c r="V2607"/>
      <c r="W2607"/>
    </row>
    <row r="2608" spans="7:23" ht="15" customHeight="1" x14ac:dyDescent="0.25">
      <c r="G2608" s="28"/>
      <c r="J2608"/>
      <c r="L2608"/>
      <c r="N2608"/>
      <c r="P2608" s="121"/>
      <c r="Q2608" s="28"/>
      <c r="R2608"/>
      <c r="S2608"/>
      <c r="T2608" s="21"/>
      <c r="U2608" s="21"/>
      <c r="V2608"/>
      <c r="W2608"/>
    </row>
    <row r="2609" spans="7:23" ht="15" customHeight="1" x14ac:dyDescent="0.25">
      <c r="G2609" s="28"/>
      <c r="J2609"/>
      <c r="L2609"/>
      <c r="N2609"/>
      <c r="P2609" s="121"/>
      <c r="Q2609" s="28"/>
      <c r="R2609"/>
      <c r="S2609"/>
      <c r="T2609" s="21"/>
      <c r="U2609" s="21"/>
      <c r="V2609"/>
      <c r="W2609"/>
    </row>
    <row r="2610" spans="7:23" ht="15" customHeight="1" x14ac:dyDescent="0.25">
      <c r="G2610" s="28"/>
      <c r="J2610"/>
      <c r="L2610"/>
      <c r="N2610"/>
      <c r="P2610" s="121"/>
      <c r="Q2610" s="28"/>
      <c r="R2610"/>
      <c r="S2610"/>
      <c r="T2610" s="21"/>
      <c r="U2610" s="21"/>
      <c r="V2610"/>
      <c r="W2610"/>
    </row>
    <row r="2611" spans="7:23" ht="15" customHeight="1" x14ac:dyDescent="0.25">
      <c r="G2611" s="28"/>
      <c r="J2611"/>
      <c r="L2611"/>
      <c r="N2611"/>
      <c r="P2611" s="121"/>
      <c r="Q2611" s="28"/>
      <c r="R2611"/>
      <c r="S2611"/>
      <c r="T2611" s="21"/>
      <c r="U2611" s="21"/>
      <c r="V2611"/>
      <c r="W2611"/>
    </row>
    <row r="2612" spans="7:23" ht="15" customHeight="1" x14ac:dyDescent="0.25">
      <c r="G2612" s="28"/>
      <c r="J2612"/>
      <c r="L2612"/>
      <c r="N2612"/>
      <c r="P2612" s="121"/>
      <c r="Q2612" s="28"/>
      <c r="R2612"/>
      <c r="S2612"/>
      <c r="T2612" s="21"/>
      <c r="U2612" s="21"/>
      <c r="V2612"/>
      <c r="W2612"/>
    </row>
    <row r="2613" spans="7:23" ht="15" customHeight="1" x14ac:dyDescent="0.25">
      <c r="G2613" s="28"/>
      <c r="J2613"/>
      <c r="L2613"/>
      <c r="N2613"/>
      <c r="P2613" s="121"/>
      <c r="Q2613" s="28"/>
      <c r="R2613"/>
      <c r="S2613"/>
      <c r="T2613" s="21"/>
      <c r="U2613" s="21"/>
      <c r="V2613"/>
      <c r="W2613"/>
    </row>
    <row r="2614" spans="7:23" ht="15" customHeight="1" x14ac:dyDescent="0.25">
      <c r="G2614" s="28"/>
      <c r="J2614"/>
      <c r="L2614"/>
      <c r="N2614"/>
      <c r="P2614" s="121"/>
      <c r="Q2614" s="28"/>
      <c r="R2614"/>
      <c r="S2614"/>
      <c r="T2614" s="21"/>
      <c r="U2614" s="21"/>
      <c r="V2614"/>
      <c r="W2614"/>
    </row>
    <row r="2615" spans="7:23" ht="15" customHeight="1" x14ac:dyDescent="0.25">
      <c r="G2615" s="28"/>
      <c r="J2615"/>
      <c r="L2615"/>
      <c r="N2615"/>
      <c r="P2615" s="121"/>
      <c r="Q2615" s="28"/>
      <c r="R2615"/>
      <c r="S2615"/>
      <c r="T2615" s="21"/>
      <c r="U2615" s="21"/>
      <c r="V2615"/>
      <c r="W2615"/>
    </row>
    <row r="2616" spans="7:23" ht="15" customHeight="1" x14ac:dyDescent="0.25">
      <c r="G2616" s="28"/>
      <c r="J2616"/>
      <c r="L2616"/>
      <c r="N2616"/>
      <c r="P2616" s="121"/>
      <c r="Q2616" s="28"/>
      <c r="R2616"/>
      <c r="S2616"/>
      <c r="T2616" s="21"/>
      <c r="U2616" s="21"/>
      <c r="V2616"/>
      <c r="W2616"/>
    </row>
    <row r="2617" spans="7:23" ht="15" customHeight="1" x14ac:dyDescent="0.25">
      <c r="G2617" s="28"/>
      <c r="J2617"/>
      <c r="L2617"/>
      <c r="N2617"/>
      <c r="P2617" s="121"/>
      <c r="Q2617" s="28"/>
      <c r="R2617"/>
      <c r="S2617"/>
      <c r="T2617" s="21"/>
      <c r="U2617" s="21"/>
      <c r="V2617"/>
      <c r="W2617"/>
    </row>
    <row r="2618" spans="7:23" ht="15" customHeight="1" x14ac:dyDescent="0.25">
      <c r="G2618" s="28"/>
      <c r="J2618"/>
      <c r="L2618"/>
      <c r="N2618"/>
      <c r="P2618" s="121"/>
      <c r="Q2618" s="28"/>
      <c r="R2618"/>
      <c r="S2618"/>
      <c r="T2618" s="21"/>
      <c r="U2618" s="21"/>
      <c r="V2618"/>
      <c r="W2618"/>
    </row>
    <row r="2619" spans="7:23" ht="15" customHeight="1" x14ac:dyDescent="0.25">
      <c r="G2619" s="28"/>
      <c r="J2619"/>
      <c r="L2619"/>
      <c r="N2619"/>
      <c r="P2619" s="121"/>
      <c r="Q2619" s="28"/>
      <c r="R2619"/>
      <c r="S2619"/>
      <c r="T2619" s="21"/>
      <c r="U2619" s="21"/>
      <c r="V2619"/>
      <c r="W2619"/>
    </row>
    <row r="2620" spans="7:23" ht="15" customHeight="1" x14ac:dyDescent="0.25">
      <c r="G2620" s="28"/>
      <c r="J2620"/>
      <c r="L2620"/>
      <c r="N2620"/>
      <c r="P2620" s="121"/>
      <c r="Q2620" s="28"/>
      <c r="R2620"/>
      <c r="S2620"/>
      <c r="T2620" s="21"/>
      <c r="U2620" s="21"/>
      <c r="V2620"/>
      <c r="W2620"/>
    </row>
    <row r="2621" spans="7:23" ht="15" customHeight="1" x14ac:dyDescent="0.25">
      <c r="G2621" s="28"/>
      <c r="J2621"/>
      <c r="L2621"/>
      <c r="N2621"/>
      <c r="P2621" s="121"/>
      <c r="Q2621" s="28"/>
      <c r="R2621"/>
      <c r="S2621"/>
      <c r="T2621" s="21"/>
      <c r="U2621" s="21"/>
      <c r="V2621"/>
      <c r="W2621"/>
    </row>
    <row r="2622" spans="7:23" ht="15" customHeight="1" x14ac:dyDescent="0.25">
      <c r="G2622" s="28"/>
      <c r="J2622"/>
      <c r="L2622"/>
      <c r="N2622"/>
      <c r="P2622" s="121"/>
      <c r="Q2622" s="28"/>
      <c r="R2622"/>
      <c r="S2622"/>
      <c r="T2622" s="21"/>
      <c r="U2622" s="21"/>
      <c r="V2622"/>
      <c r="W2622"/>
    </row>
    <row r="2623" spans="7:23" ht="15" customHeight="1" x14ac:dyDescent="0.25">
      <c r="G2623" s="28"/>
      <c r="J2623"/>
      <c r="L2623"/>
      <c r="N2623"/>
      <c r="P2623" s="121"/>
      <c r="Q2623" s="28"/>
      <c r="R2623"/>
      <c r="S2623"/>
      <c r="T2623" s="21"/>
      <c r="U2623" s="21"/>
      <c r="V2623"/>
      <c r="W2623"/>
    </row>
    <row r="2624" spans="7:23" ht="15" customHeight="1" x14ac:dyDescent="0.25">
      <c r="G2624" s="28"/>
      <c r="J2624"/>
      <c r="L2624"/>
      <c r="N2624"/>
      <c r="P2624" s="121"/>
      <c r="Q2624" s="28"/>
      <c r="R2624"/>
      <c r="S2624"/>
      <c r="T2624" s="21"/>
      <c r="U2624" s="21"/>
      <c r="V2624"/>
      <c r="W2624"/>
    </row>
    <row r="2625" spans="7:23" ht="15" customHeight="1" x14ac:dyDescent="0.25">
      <c r="G2625" s="28"/>
      <c r="J2625"/>
      <c r="L2625"/>
      <c r="N2625"/>
      <c r="P2625" s="121"/>
      <c r="Q2625" s="28"/>
      <c r="R2625"/>
      <c r="S2625"/>
      <c r="T2625" s="21"/>
      <c r="U2625" s="21"/>
      <c r="V2625"/>
      <c r="W2625"/>
    </row>
    <row r="2626" spans="7:23" ht="15" customHeight="1" x14ac:dyDescent="0.25">
      <c r="G2626" s="28"/>
      <c r="J2626"/>
      <c r="L2626"/>
      <c r="N2626"/>
      <c r="P2626" s="121"/>
      <c r="Q2626" s="28"/>
      <c r="R2626"/>
      <c r="S2626"/>
      <c r="T2626" s="21"/>
      <c r="U2626" s="21"/>
      <c r="V2626"/>
      <c r="W2626"/>
    </row>
    <row r="2627" spans="7:23" ht="15" customHeight="1" x14ac:dyDescent="0.25">
      <c r="G2627" s="28"/>
      <c r="J2627"/>
      <c r="L2627"/>
      <c r="N2627"/>
      <c r="P2627" s="121"/>
      <c r="Q2627" s="28"/>
      <c r="R2627"/>
      <c r="S2627"/>
      <c r="T2627" s="21"/>
      <c r="U2627" s="21"/>
      <c r="V2627"/>
      <c r="W2627"/>
    </row>
    <row r="2628" spans="7:23" ht="15" customHeight="1" x14ac:dyDescent="0.25">
      <c r="G2628" s="28"/>
      <c r="J2628"/>
      <c r="L2628"/>
      <c r="N2628"/>
      <c r="P2628" s="121"/>
      <c r="Q2628" s="28"/>
      <c r="R2628"/>
      <c r="S2628"/>
      <c r="T2628" s="21"/>
      <c r="U2628" s="21"/>
      <c r="V2628"/>
      <c r="W2628"/>
    </row>
    <row r="2629" spans="7:23" ht="15" customHeight="1" x14ac:dyDescent="0.25">
      <c r="G2629" s="28"/>
      <c r="J2629"/>
      <c r="L2629"/>
      <c r="N2629"/>
      <c r="P2629" s="121"/>
      <c r="Q2629" s="28"/>
      <c r="R2629"/>
      <c r="S2629"/>
      <c r="T2629" s="21"/>
      <c r="U2629" s="21"/>
      <c r="V2629"/>
      <c r="W2629"/>
    </row>
    <row r="2630" spans="7:23" ht="15" customHeight="1" x14ac:dyDescent="0.25">
      <c r="G2630" s="28"/>
      <c r="J2630"/>
      <c r="L2630"/>
      <c r="N2630"/>
      <c r="P2630" s="121"/>
      <c r="Q2630" s="28"/>
      <c r="R2630"/>
      <c r="S2630"/>
      <c r="T2630" s="21"/>
      <c r="U2630" s="21"/>
      <c r="V2630"/>
      <c r="W2630"/>
    </row>
    <row r="2631" spans="7:23" ht="15" customHeight="1" x14ac:dyDescent="0.25">
      <c r="G2631" s="28"/>
      <c r="J2631"/>
      <c r="L2631"/>
      <c r="N2631"/>
      <c r="P2631" s="121"/>
      <c r="Q2631" s="28"/>
      <c r="R2631"/>
      <c r="S2631"/>
      <c r="T2631" s="21"/>
      <c r="U2631" s="21"/>
      <c r="V2631"/>
      <c r="W2631"/>
    </row>
    <row r="2632" spans="7:23" ht="15" customHeight="1" x14ac:dyDescent="0.25">
      <c r="G2632" s="28"/>
      <c r="J2632"/>
      <c r="L2632"/>
      <c r="N2632"/>
      <c r="P2632" s="121"/>
      <c r="Q2632" s="28"/>
      <c r="R2632"/>
      <c r="S2632"/>
      <c r="T2632" s="21"/>
      <c r="U2632" s="21"/>
      <c r="V2632"/>
      <c r="W2632"/>
    </row>
    <row r="2633" spans="7:23" ht="15" customHeight="1" x14ac:dyDescent="0.25">
      <c r="G2633" s="28"/>
      <c r="J2633"/>
      <c r="L2633"/>
      <c r="N2633"/>
      <c r="P2633" s="121"/>
      <c r="Q2633" s="28"/>
      <c r="R2633"/>
      <c r="S2633"/>
      <c r="T2633" s="21"/>
      <c r="U2633" s="21"/>
      <c r="V2633"/>
      <c r="W2633"/>
    </row>
    <row r="2634" spans="7:23" ht="15" customHeight="1" x14ac:dyDescent="0.25">
      <c r="G2634" s="28"/>
      <c r="J2634"/>
      <c r="L2634"/>
      <c r="N2634"/>
      <c r="P2634" s="121"/>
      <c r="Q2634" s="28"/>
      <c r="R2634"/>
      <c r="S2634"/>
      <c r="T2634" s="21"/>
      <c r="U2634" s="21"/>
      <c r="V2634"/>
      <c r="W2634"/>
    </row>
    <row r="2635" spans="7:23" ht="15" customHeight="1" x14ac:dyDescent="0.25">
      <c r="G2635" s="28"/>
      <c r="J2635"/>
      <c r="L2635"/>
      <c r="N2635"/>
      <c r="P2635" s="121"/>
      <c r="Q2635" s="28"/>
      <c r="R2635"/>
      <c r="S2635"/>
      <c r="T2635" s="21"/>
      <c r="U2635" s="21"/>
      <c r="V2635"/>
      <c r="W2635"/>
    </row>
    <row r="2636" spans="7:23" ht="15" customHeight="1" x14ac:dyDescent="0.25">
      <c r="G2636" s="28"/>
      <c r="J2636"/>
      <c r="L2636"/>
      <c r="N2636"/>
      <c r="P2636" s="121"/>
      <c r="Q2636" s="28"/>
      <c r="R2636"/>
      <c r="S2636"/>
      <c r="T2636" s="21"/>
      <c r="U2636" s="21"/>
      <c r="V2636"/>
      <c r="W2636"/>
    </row>
    <row r="2637" spans="7:23" ht="15" customHeight="1" x14ac:dyDescent="0.25">
      <c r="G2637" s="28"/>
      <c r="J2637"/>
      <c r="L2637"/>
      <c r="N2637"/>
      <c r="P2637" s="121"/>
      <c r="Q2637" s="28"/>
      <c r="R2637"/>
      <c r="S2637"/>
      <c r="T2637" s="21"/>
      <c r="U2637" s="21"/>
      <c r="V2637"/>
      <c r="W2637"/>
    </row>
    <row r="2638" spans="7:23" ht="15" customHeight="1" x14ac:dyDescent="0.25">
      <c r="G2638" s="28"/>
      <c r="J2638"/>
      <c r="L2638"/>
      <c r="N2638"/>
      <c r="P2638" s="121"/>
      <c r="Q2638" s="28"/>
      <c r="R2638"/>
      <c r="S2638"/>
      <c r="T2638" s="21"/>
      <c r="U2638" s="21"/>
      <c r="V2638"/>
      <c r="W2638"/>
    </row>
    <row r="2639" spans="7:23" ht="15" customHeight="1" x14ac:dyDescent="0.25">
      <c r="G2639" s="28"/>
      <c r="J2639"/>
      <c r="L2639"/>
      <c r="N2639"/>
      <c r="P2639" s="121"/>
      <c r="Q2639" s="28"/>
      <c r="R2639"/>
      <c r="S2639"/>
      <c r="T2639" s="21"/>
      <c r="U2639" s="21"/>
      <c r="V2639"/>
      <c r="W2639"/>
    </row>
    <row r="2640" spans="7:23" ht="15" customHeight="1" x14ac:dyDescent="0.25">
      <c r="G2640" s="28"/>
      <c r="J2640"/>
      <c r="L2640"/>
      <c r="N2640"/>
      <c r="P2640" s="121"/>
      <c r="Q2640" s="28"/>
      <c r="R2640"/>
      <c r="S2640"/>
      <c r="T2640" s="21"/>
      <c r="U2640" s="21"/>
      <c r="V2640"/>
      <c r="W2640"/>
    </row>
    <row r="2641" spans="7:23" ht="15" customHeight="1" x14ac:dyDescent="0.25">
      <c r="G2641" s="28"/>
      <c r="J2641"/>
      <c r="L2641"/>
      <c r="N2641"/>
      <c r="P2641" s="121"/>
      <c r="Q2641" s="28"/>
      <c r="R2641"/>
      <c r="S2641"/>
      <c r="T2641" s="21"/>
      <c r="U2641" s="21"/>
      <c r="V2641"/>
      <c r="W2641"/>
    </row>
    <row r="2642" spans="7:23" ht="15" customHeight="1" x14ac:dyDescent="0.25">
      <c r="G2642" s="28"/>
      <c r="J2642"/>
      <c r="L2642"/>
      <c r="N2642"/>
      <c r="P2642" s="121"/>
      <c r="Q2642" s="28"/>
      <c r="R2642"/>
      <c r="S2642"/>
      <c r="T2642" s="21"/>
      <c r="U2642" s="21"/>
      <c r="V2642"/>
      <c r="W2642"/>
    </row>
    <row r="2643" spans="7:23" ht="15" customHeight="1" x14ac:dyDescent="0.25">
      <c r="G2643" s="28"/>
      <c r="J2643"/>
      <c r="L2643"/>
      <c r="N2643"/>
      <c r="P2643" s="121"/>
      <c r="Q2643" s="28"/>
      <c r="R2643"/>
      <c r="S2643"/>
      <c r="T2643" s="21"/>
      <c r="U2643" s="21"/>
      <c r="V2643"/>
      <c r="W2643"/>
    </row>
    <row r="2644" spans="7:23" ht="15" customHeight="1" x14ac:dyDescent="0.25">
      <c r="G2644" s="28"/>
      <c r="J2644"/>
      <c r="L2644"/>
      <c r="N2644"/>
      <c r="P2644" s="121"/>
      <c r="Q2644" s="28"/>
      <c r="R2644"/>
      <c r="S2644"/>
      <c r="T2644" s="21"/>
      <c r="U2644" s="21"/>
      <c r="V2644"/>
      <c r="W2644"/>
    </row>
    <row r="2645" spans="7:23" ht="15" customHeight="1" x14ac:dyDescent="0.25">
      <c r="G2645" s="28"/>
      <c r="J2645"/>
      <c r="L2645"/>
      <c r="N2645"/>
      <c r="P2645" s="121"/>
      <c r="Q2645" s="28"/>
      <c r="R2645"/>
      <c r="S2645"/>
      <c r="T2645" s="21"/>
      <c r="U2645" s="21"/>
      <c r="V2645"/>
      <c r="W2645"/>
    </row>
    <row r="2646" spans="7:23" ht="15" customHeight="1" x14ac:dyDescent="0.25">
      <c r="G2646" s="28"/>
      <c r="J2646"/>
      <c r="L2646"/>
      <c r="N2646"/>
      <c r="P2646" s="121"/>
      <c r="Q2646" s="28"/>
      <c r="R2646"/>
      <c r="S2646"/>
      <c r="T2646" s="21"/>
      <c r="U2646" s="21"/>
      <c r="V2646"/>
      <c r="W2646"/>
    </row>
    <row r="2647" spans="7:23" ht="15" customHeight="1" x14ac:dyDescent="0.25">
      <c r="G2647" s="28"/>
      <c r="J2647"/>
      <c r="L2647"/>
      <c r="N2647"/>
      <c r="P2647" s="121"/>
      <c r="Q2647" s="28"/>
      <c r="R2647"/>
      <c r="S2647"/>
      <c r="T2647" s="21"/>
      <c r="U2647" s="21"/>
      <c r="V2647"/>
      <c r="W2647"/>
    </row>
    <row r="2648" spans="7:23" ht="15" customHeight="1" x14ac:dyDescent="0.25">
      <c r="G2648" s="28"/>
      <c r="J2648"/>
      <c r="L2648"/>
      <c r="N2648"/>
      <c r="P2648" s="121"/>
      <c r="Q2648" s="28"/>
      <c r="R2648"/>
      <c r="S2648"/>
      <c r="T2648" s="21"/>
      <c r="U2648" s="21"/>
      <c r="V2648"/>
      <c r="W2648"/>
    </row>
    <row r="2649" spans="7:23" ht="15" customHeight="1" x14ac:dyDescent="0.25">
      <c r="G2649" s="28"/>
      <c r="J2649"/>
      <c r="L2649"/>
      <c r="N2649"/>
      <c r="P2649" s="121"/>
      <c r="Q2649" s="28"/>
      <c r="R2649"/>
      <c r="S2649"/>
      <c r="T2649" s="21"/>
      <c r="U2649" s="21"/>
      <c r="V2649"/>
      <c r="W2649"/>
    </row>
    <row r="2650" spans="7:23" ht="15" customHeight="1" x14ac:dyDescent="0.25">
      <c r="G2650" s="28"/>
      <c r="J2650"/>
      <c r="L2650"/>
      <c r="N2650"/>
      <c r="P2650" s="121"/>
      <c r="Q2650" s="28"/>
      <c r="R2650"/>
      <c r="S2650"/>
      <c r="T2650" s="21"/>
      <c r="U2650" s="21"/>
      <c r="V2650"/>
      <c r="W2650"/>
    </row>
    <row r="2651" spans="7:23" ht="15" customHeight="1" x14ac:dyDescent="0.25">
      <c r="G2651" s="28"/>
      <c r="J2651"/>
      <c r="L2651"/>
      <c r="N2651"/>
      <c r="P2651" s="121"/>
      <c r="Q2651" s="28"/>
      <c r="R2651"/>
      <c r="S2651"/>
      <c r="T2651" s="21"/>
      <c r="U2651" s="21"/>
      <c r="V2651"/>
      <c r="W2651"/>
    </row>
    <row r="2652" spans="7:23" ht="15" customHeight="1" x14ac:dyDescent="0.25">
      <c r="G2652" s="28"/>
      <c r="J2652"/>
      <c r="L2652"/>
      <c r="N2652"/>
      <c r="P2652" s="121"/>
      <c r="Q2652" s="28"/>
      <c r="R2652"/>
      <c r="S2652"/>
      <c r="T2652" s="21"/>
      <c r="U2652" s="21"/>
      <c r="V2652"/>
      <c r="W2652"/>
    </row>
    <row r="2653" spans="7:23" ht="15" customHeight="1" x14ac:dyDescent="0.25">
      <c r="G2653" s="28"/>
      <c r="J2653"/>
      <c r="L2653"/>
      <c r="N2653"/>
      <c r="P2653" s="121"/>
      <c r="Q2653" s="28"/>
      <c r="R2653"/>
      <c r="S2653"/>
      <c r="T2653" s="21"/>
      <c r="U2653" s="21"/>
      <c r="V2653"/>
      <c r="W2653"/>
    </row>
    <row r="2654" spans="7:23" ht="15" customHeight="1" x14ac:dyDescent="0.25">
      <c r="G2654" s="28"/>
      <c r="J2654"/>
      <c r="L2654"/>
      <c r="N2654"/>
      <c r="P2654" s="121"/>
      <c r="Q2654" s="28"/>
      <c r="R2654"/>
      <c r="S2654"/>
      <c r="T2654" s="21"/>
      <c r="U2654" s="21"/>
      <c r="V2654"/>
      <c r="W2654"/>
    </row>
    <row r="2655" spans="7:23" ht="15" customHeight="1" x14ac:dyDescent="0.25">
      <c r="G2655" s="28"/>
      <c r="J2655"/>
      <c r="L2655"/>
      <c r="N2655"/>
      <c r="P2655" s="121"/>
      <c r="Q2655" s="28"/>
      <c r="R2655"/>
      <c r="S2655"/>
      <c r="T2655" s="21"/>
      <c r="U2655" s="21"/>
      <c r="V2655"/>
      <c r="W2655"/>
    </row>
    <row r="2656" spans="7:23" ht="15" customHeight="1" x14ac:dyDescent="0.25">
      <c r="G2656" s="28"/>
      <c r="J2656"/>
      <c r="L2656"/>
      <c r="N2656"/>
      <c r="P2656" s="121"/>
      <c r="Q2656" s="28"/>
      <c r="R2656"/>
      <c r="S2656"/>
      <c r="T2656" s="21"/>
      <c r="U2656" s="21"/>
      <c r="V2656"/>
      <c r="W2656"/>
    </row>
    <row r="2657" spans="7:23" ht="15" customHeight="1" x14ac:dyDescent="0.25">
      <c r="G2657" s="28"/>
      <c r="J2657"/>
      <c r="L2657"/>
      <c r="N2657"/>
      <c r="P2657" s="121"/>
      <c r="Q2657" s="28"/>
      <c r="R2657"/>
      <c r="S2657"/>
      <c r="T2657" s="21"/>
      <c r="U2657" s="21"/>
      <c r="V2657"/>
      <c r="W2657"/>
    </row>
    <row r="2658" spans="7:23" ht="15" customHeight="1" x14ac:dyDescent="0.25">
      <c r="G2658" s="28"/>
      <c r="J2658"/>
      <c r="L2658"/>
      <c r="N2658"/>
      <c r="P2658" s="121"/>
      <c r="Q2658" s="28"/>
      <c r="R2658"/>
      <c r="S2658"/>
      <c r="T2658" s="21"/>
      <c r="U2658" s="21"/>
      <c r="V2658"/>
      <c r="W2658"/>
    </row>
    <row r="2659" spans="7:23" ht="15" customHeight="1" x14ac:dyDescent="0.25">
      <c r="G2659" s="28"/>
      <c r="J2659"/>
      <c r="L2659"/>
      <c r="N2659"/>
      <c r="P2659" s="121"/>
      <c r="Q2659" s="28"/>
      <c r="R2659"/>
      <c r="S2659"/>
      <c r="T2659" s="21"/>
      <c r="U2659" s="21"/>
      <c r="V2659"/>
      <c r="W2659"/>
    </row>
    <row r="2660" spans="7:23" ht="15" customHeight="1" x14ac:dyDescent="0.25">
      <c r="G2660" s="28"/>
      <c r="J2660"/>
      <c r="L2660"/>
      <c r="N2660"/>
      <c r="P2660" s="121"/>
      <c r="Q2660" s="28"/>
      <c r="R2660"/>
      <c r="S2660"/>
      <c r="T2660" s="21"/>
      <c r="U2660" s="21"/>
      <c r="V2660"/>
      <c r="W2660"/>
    </row>
    <row r="2661" spans="7:23" ht="15" customHeight="1" x14ac:dyDescent="0.25">
      <c r="G2661" s="28"/>
      <c r="J2661"/>
      <c r="L2661"/>
      <c r="N2661"/>
      <c r="P2661" s="121"/>
      <c r="Q2661" s="28"/>
      <c r="R2661"/>
      <c r="S2661"/>
      <c r="T2661" s="21"/>
      <c r="U2661" s="21"/>
      <c r="V2661"/>
      <c r="W2661"/>
    </row>
    <row r="2662" spans="7:23" ht="15" customHeight="1" x14ac:dyDescent="0.25">
      <c r="G2662" s="28"/>
      <c r="J2662"/>
      <c r="L2662"/>
      <c r="N2662"/>
      <c r="P2662" s="121"/>
      <c r="Q2662" s="28"/>
      <c r="R2662"/>
      <c r="S2662"/>
      <c r="T2662" s="21"/>
      <c r="U2662" s="21"/>
      <c r="V2662"/>
      <c r="W2662"/>
    </row>
    <row r="2663" spans="7:23" ht="15" customHeight="1" x14ac:dyDescent="0.25">
      <c r="G2663" s="28"/>
      <c r="J2663"/>
      <c r="L2663"/>
      <c r="N2663"/>
      <c r="P2663" s="121"/>
      <c r="Q2663" s="28"/>
      <c r="R2663"/>
      <c r="S2663"/>
      <c r="T2663" s="21"/>
      <c r="U2663" s="21"/>
      <c r="V2663"/>
      <c r="W2663"/>
    </row>
    <row r="2664" spans="7:23" ht="15" customHeight="1" x14ac:dyDescent="0.25">
      <c r="G2664" s="28"/>
      <c r="J2664"/>
      <c r="L2664"/>
      <c r="N2664"/>
      <c r="P2664" s="121"/>
      <c r="Q2664" s="28"/>
      <c r="R2664"/>
      <c r="S2664"/>
      <c r="T2664" s="21"/>
      <c r="U2664" s="21"/>
      <c r="V2664"/>
      <c r="W2664"/>
    </row>
    <row r="2665" spans="7:23" ht="15" customHeight="1" x14ac:dyDescent="0.25">
      <c r="G2665" s="28"/>
      <c r="J2665"/>
      <c r="L2665"/>
      <c r="N2665"/>
      <c r="P2665" s="121"/>
      <c r="Q2665" s="28"/>
      <c r="R2665"/>
      <c r="S2665"/>
      <c r="T2665" s="21"/>
      <c r="U2665" s="21"/>
      <c r="V2665"/>
      <c r="W2665"/>
    </row>
    <row r="2666" spans="7:23" ht="15" customHeight="1" x14ac:dyDescent="0.25">
      <c r="G2666" s="28"/>
      <c r="J2666"/>
      <c r="L2666"/>
      <c r="N2666"/>
      <c r="P2666" s="121"/>
      <c r="Q2666" s="28"/>
      <c r="R2666"/>
      <c r="S2666"/>
      <c r="T2666" s="21"/>
      <c r="U2666" s="21"/>
      <c r="V2666"/>
      <c r="W2666"/>
    </row>
    <row r="2667" spans="7:23" ht="15" customHeight="1" x14ac:dyDescent="0.25">
      <c r="G2667" s="28"/>
      <c r="J2667"/>
      <c r="L2667"/>
      <c r="N2667"/>
      <c r="P2667" s="121"/>
      <c r="Q2667" s="28"/>
      <c r="R2667"/>
      <c r="S2667"/>
      <c r="T2667" s="21"/>
      <c r="U2667" s="21"/>
      <c r="V2667"/>
      <c r="W2667"/>
    </row>
    <row r="2668" spans="7:23" ht="15" customHeight="1" x14ac:dyDescent="0.25">
      <c r="G2668" s="28"/>
      <c r="J2668"/>
      <c r="L2668"/>
      <c r="N2668"/>
      <c r="P2668" s="121"/>
      <c r="Q2668" s="28"/>
      <c r="R2668"/>
      <c r="S2668"/>
      <c r="T2668" s="21"/>
      <c r="U2668" s="21"/>
      <c r="V2668"/>
      <c r="W2668"/>
    </row>
    <row r="2669" spans="7:23" ht="15" customHeight="1" x14ac:dyDescent="0.25">
      <c r="G2669" s="28"/>
      <c r="J2669"/>
      <c r="L2669"/>
      <c r="N2669"/>
      <c r="P2669" s="121"/>
      <c r="Q2669" s="28"/>
      <c r="R2669"/>
      <c r="S2669"/>
      <c r="T2669" s="21"/>
      <c r="U2669" s="21"/>
      <c r="V2669"/>
      <c r="W2669"/>
    </row>
    <row r="2670" spans="7:23" ht="15" customHeight="1" x14ac:dyDescent="0.25">
      <c r="G2670" s="28"/>
      <c r="J2670"/>
      <c r="L2670"/>
      <c r="N2670"/>
      <c r="P2670" s="121"/>
      <c r="Q2670" s="28"/>
      <c r="R2670"/>
      <c r="S2670"/>
      <c r="T2670" s="21"/>
      <c r="U2670" s="21"/>
      <c r="V2670"/>
      <c r="W2670"/>
    </row>
    <row r="2671" spans="7:23" ht="15" customHeight="1" x14ac:dyDescent="0.25">
      <c r="G2671" s="28"/>
      <c r="J2671"/>
      <c r="L2671"/>
      <c r="N2671"/>
      <c r="P2671" s="121"/>
      <c r="Q2671" s="28"/>
      <c r="R2671"/>
      <c r="S2671"/>
      <c r="T2671" s="21"/>
      <c r="U2671" s="21"/>
      <c r="V2671"/>
      <c r="W2671"/>
    </row>
    <row r="2672" spans="7:23" ht="15" customHeight="1" x14ac:dyDescent="0.25">
      <c r="G2672" s="28"/>
      <c r="J2672"/>
      <c r="L2672"/>
      <c r="N2672"/>
      <c r="P2672" s="121"/>
      <c r="Q2672" s="28"/>
      <c r="R2672"/>
      <c r="S2672"/>
      <c r="T2672" s="21"/>
      <c r="U2672" s="21"/>
      <c r="V2672"/>
      <c r="W2672"/>
    </row>
    <row r="2673" spans="7:23" ht="15" customHeight="1" x14ac:dyDescent="0.25">
      <c r="G2673" s="28"/>
      <c r="J2673"/>
      <c r="L2673"/>
      <c r="N2673"/>
      <c r="Q2673" s="28"/>
      <c r="R2673"/>
      <c r="S2673"/>
      <c r="T2673" s="21"/>
      <c r="U2673" s="21"/>
      <c r="V2673"/>
      <c r="W2673"/>
    </row>
    <row r="2674" spans="7:23" ht="15" customHeight="1" x14ac:dyDescent="0.25">
      <c r="G2674" s="28"/>
      <c r="J2674"/>
      <c r="L2674"/>
      <c r="N2674"/>
      <c r="Q2674" s="28"/>
      <c r="R2674"/>
      <c r="S2674"/>
      <c r="T2674" s="21"/>
      <c r="U2674" s="21"/>
      <c r="V2674"/>
      <c r="W2674"/>
    </row>
    <row r="2675" spans="7:23" ht="15" customHeight="1" x14ac:dyDescent="0.25">
      <c r="G2675" s="28"/>
      <c r="J2675"/>
      <c r="L2675"/>
      <c r="N2675"/>
      <c r="Q2675" s="28"/>
      <c r="R2675"/>
      <c r="S2675"/>
      <c r="T2675" s="21"/>
      <c r="U2675" s="21"/>
      <c r="V2675"/>
      <c r="W2675"/>
    </row>
    <row r="2676" spans="7:23" ht="15" customHeight="1" x14ac:dyDescent="0.25">
      <c r="G2676" s="28"/>
      <c r="J2676"/>
      <c r="L2676"/>
      <c r="N2676"/>
      <c r="Q2676" s="28"/>
      <c r="R2676"/>
      <c r="S2676"/>
      <c r="T2676" s="21"/>
      <c r="U2676" s="21"/>
      <c r="V2676"/>
      <c r="W2676"/>
    </row>
    <row r="2677" spans="7:23" ht="15" customHeight="1" x14ac:dyDescent="0.25">
      <c r="G2677" s="28"/>
      <c r="J2677"/>
      <c r="L2677"/>
      <c r="N2677"/>
      <c r="Q2677" s="28"/>
      <c r="R2677"/>
      <c r="S2677"/>
      <c r="T2677" s="21"/>
      <c r="U2677" s="21"/>
      <c r="V2677"/>
      <c r="W2677"/>
    </row>
    <row r="2678" spans="7:23" ht="15" customHeight="1" x14ac:dyDescent="0.25">
      <c r="G2678" s="28"/>
      <c r="J2678"/>
      <c r="L2678"/>
      <c r="N2678"/>
      <c r="Q2678" s="28"/>
      <c r="R2678"/>
      <c r="S2678"/>
      <c r="T2678" s="21"/>
      <c r="U2678" s="21"/>
      <c r="V2678"/>
      <c r="W2678"/>
    </row>
    <row r="2679" spans="7:23" ht="15" customHeight="1" x14ac:dyDescent="0.25">
      <c r="G2679" s="28"/>
      <c r="J2679"/>
      <c r="L2679"/>
      <c r="N2679"/>
      <c r="Q2679" s="28"/>
      <c r="R2679"/>
      <c r="S2679"/>
      <c r="T2679" s="21"/>
      <c r="U2679" s="21"/>
      <c r="V2679"/>
      <c r="W2679"/>
    </row>
    <row r="2680" spans="7:23" ht="15" customHeight="1" x14ac:dyDescent="0.25">
      <c r="G2680" s="28"/>
      <c r="J2680"/>
      <c r="L2680"/>
      <c r="N2680"/>
      <c r="Q2680" s="28"/>
      <c r="R2680"/>
      <c r="S2680"/>
      <c r="T2680" s="21"/>
      <c r="U2680" s="21"/>
      <c r="V2680"/>
      <c r="W2680"/>
    </row>
    <row r="2681" spans="7:23" ht="15" customHeight="1" x14ac:dyDescent="0.25">
      <c r="G2681" s="28"/>
      <c r="J2681"/>
      <c r="L2681"/>
      <c r="N2681"/>
      <c r="Q2681" s="28"/>
      <c r="R2681"/>
      <c r="S2681"/>
      <c r="T2681" s="21"/>
      <c r="U2681" s="21"/>
      <c r="V2681"/>
      <c r="W2681"/>
    </row>
    <row r="2682" spans="7:23" ht="15" customHeight="1" x14ac:dyDescent="0.25">
      <c r="G2682" s="28"/>
      <c r="J2682"/>
      <c r="L2682"/>
      <c r="N2682"/>
      <c r="Q2682" s="28"/>
      <c r="R2682"/>
      <c r="S2682"/>
      <c r="T2682" s="21"/>
      <c r="U2682" s="21"/>
      <c r="V2682"/>
      <c r="W2682"/>
    </row>
    <row r="2683" spans="7:23" ht="15" customHeight="1" x14ac:dyDescent="0.25">
      <c r="G2683" s="28"/>
      <c r="J2683"/>
      <c r="L2683"/>
      <c r="N2683"/>
      <c r="Q2683" s="28"/>
      <c r="R2683"/>
      <c r="S2683"/>
      <c r="T2683" s="21"/>
      <c r="U2683" s="21"/>
      <c r="V2683"/>
      <c r="W2683"/>
    </row>
    <row r="2684" spans="7:23" ht="15" customHeight="1" x14ac:dyDescent="0.25">
      <c r="G2684" s="28"/>
      <c r="J2684"/>
      <c r="L2684"/>
      <c r="N2684"/>
      <c r="Q2684" s="28"/>
      <c r="R2684"/>
      <c r="S2684"/>
      <c r="T2684" s="21"/>
      <c r="U2684" s="21"/>
      <c r="V2684"/>
      <c r="W2684"/>
    </row>
    <row r="2685" spans="7:23" ht="15" customHeight="1" x14ac:dyDescent="0.25">
      <c r="G2685" s="28"/>
      <c r="J2685"/>
      <c r="L2685"/>
      <c r="N2685"/>
      <c r="Q2685" s="28"/>
      <c r="R2685"/>
      <c r="S2685"/>
      <c r="T2685" s="21"/>
      <c r="U2685" s="21"/>
      <c r="V2685"/>
      <c r="W2685"/>
    </row>
    <row r="2686" spans="7:23" ht="15" customHeight="1" x14ac:dyDescent="0.25">
      <c r="G2686" s="28"/>
      <c r="J2686"/>
      <c r="L2686"/>
      <c r="N2686"/>
      <c r="Q2686" s="28"/>
      <c r="R2686"/>
      <c r="S2686"/>
      <c r="T2686" s="21"/>
      <c r="U2686" s="21"/>
      <c r="V2686"/>
      <c r="W2686"/>
    </row>
    <row r="2687" spans="7:23" ht="15" customHeight="1" x14ac:dyDescent="0.25">
      <c r="G2687" s="28"/>
      <c r="J2687"/>
      <c r="L2687"/>
      <c r="N2687"/>
      <c r="Q2687" s="28"/>
      <c r="R2687"/>
      <c r="S2687"/>
      <c r="T2687" s="21"/>
      <c r="U2687" s="21"/>
      <c r="V2687"/>
      <c r="W2687"/>
    </row>
    <row r="2688" spans="7:23" ht="15" customHeight="1" x14ac:dyDescent="0.25">
      <c r="G2688" s="28"/>
      <c r="J2688"/>
      <c r="L2688"/>
      <c r="N2688"/>
      <c r="Q2688" s="28"/>
      <c r="R2688"/>
      <c r="S2688"/>
      <c r="T2688" s="21"/>
      <c r="U2688" s="21"/>
      <c r="V2688"/>
      <c r="W2688"/>
    </row>
    <row r="2689" spans="7:23" ht="15" customHeight="1" x14ac:dyDescent="0.25">
      <c r="G2689" s="28"/>
      <c r="J2689"/>
      <c r="L2689"/>
      <c r="N2689"/>
      <c r="Q2689" s="28"/>
      <c r="R2689"/>
      <c r="S2689"/>
      <c r="T2689" s="21"/>
      <c r="U2689" s="21"/>
      <c r="V2689"/>
      <c r="W2689"/>
    </row>
    <row r="2690" spans="7:23" ht="15" customHeight="1" x14ac:dyDescent="0.25">
      <c r="G2690" s="28"/>
      <c r="J2690"/>
      <c r="L2690"/>
      <c r="N2690"/>
      <c r="Q2690" s="28"/>
      <c r="R2690"/>
      <c r="S2690"/>
      <c r="T2690" s="21"/>
      <c r="U2690" s="21"/>
      <c r="V2690"/>
      <c r="W2690"/>
    </row>
    <row r="2691" spans="7:23" ht="15" customHeight="1" x14ac:dyDescent="0.25">
      <c r="G2691" s="28"/>
      <c r="J2691"/>
      <c r="L2691"/>
      <c r="N2691"/>
      <c r="Q2691" s="28"/>
      <c r="R2691"/>
      <c r="S2691"/>
      <c r="T2691" s="21"/>
      <c r="U2691" s="21"/>
      <c r="V2691"/>
      <c r="W2691"/>
    </row>
    <row r="2692" spans="7:23" ht="15" customHeight="1" x14ac:dyDescent="0.25">
      <c r="G2692" s="28"/>
      <c r="J2692"/>
      <c r="L2692"/>
      <c r="N2692"/>
      <c r="Q2692" s="28"/>
      <c r="R2692"/>
      <c r="S2692"/>
      <c r="T2692" s="21"/>
      <c r="U2692" s="21"/>
      <c r="V2692"/>
      <c r="W2692"/>
    </row>
    <row r="2693" spans="7:23" ht="15" customHeight="1" x14ac:dyDescent="0.25">
      <c r="G2693" s="28"/>
      <c r="J2693"/>
      <c r="L2693"/>
      <c r="N2693"/>
      <c r="Q2693" s="28"/>
      <c r="R2693"/>
      <c r="S2693"/>
      <c r="T2693" s="21"/>
      <c r="U2693" s="21"/>
      <c r="V2693"/>
      <c r="W2693"/>
    </row>
    <row r="2694" spans="7:23" ht="15" customHeight="1" x14ac:dyDescent="0.25">
      <c r="G2694" s="28"/>
      <c r="J2694"/>
      <c r="L2694"/>
      <c r="N2694"/>
      <c r="Q2694" s="28"/>
      <c r="R2694"/>
      <c r="S2694"/>
      <c r="T2694" s="21"/>
      <c r="U2694" s="21"/>
      <c r="V2694"/>
      <c r="W2694"/>
    </row>
    <row r="2695" spans="7:23" ht="15" customHeight="1" x14ac:dyDescent="0.25">
      <c r="G2695" s="28"/>
      <c r="J2695"/>
      <c r="L2695"/>
      <c r="N2695"/>
      <c r="Q2695" s="28"/>
      <c r="R2695"/>
      <c r="S2695"/>
      <c r="T2695" s="21"/>
      <c r="U2695" s="21"/>
      <c r="V2695"/>
      <c r="W2695"/>
    </row>
    <row r="2696" spans="7:23" ht="15" customHeight="1" x14ac:dyDescent="0.25">
      <c r="G2696" s="28"/>
      <c r="J2696"/>
      <c r="L2696"/>
      <c r="N2696"/>
      <c r="Q2696" s="28"/>
      <c r="R2696"/>
      <c r="S2696"/>
      <c r="T2696" s="21"/>
      <c r="U2696" s="21"/>
      <c r="V2696"/>
      <c r="W2696"/>
    </row>
    <row r="2697" spans="7:23" ht="15" customHeight="1" x14ac:dyDescent="0.25">
      <c r="G2697" s="28"/>
      <c r="J2697"/>
      <c r="L2697"/>
      <c r="N2697"/>
      <c r="Q2697" s="28"/>
      <c r="R2697"/>
      <c r="S2697"/>
      <c r="T2697" s="21"/>
      <c r="U2697" s="21"/>
      <c r="V2697"/>
      <c r="W2697"/>
    </row>
    <row r="2698" spans="7:23" ht="15" customHeight="1" x14ac:dyDescent="0.25">
      <c r="G2698" s="28"/>
      <c r="J2698"/>
      <c r="L2698"/>
      <c r="N2698"/>
      <c r="Q2698" s="28"/>
      <c r="R2698"/>
      <c r="S2698"/>
      <c r="T2698" s="21"/>
      <c r="U2698" s="21"/>
      <c r="V2698"/>
      <c r="W2698"/>
    </row>
    <row r="2699" spans="7:23" ht="15" customHeight="1" x14ac:dyDescent="0.25">
      <c r="G2699" s="28"/>
      <c r="J2699"/>
      <c r="L2699"/>
      <c r="N2699"/>
      <c r="Q2699" s="28"/>
      <c r="R2699"/>
      <c r="S2699"/>
      <c r="T2699" s="21"/>
      <c r="U2699" s="21"/>
      <c r="V2699"/>
      <c r="W2699"/>
    </row>
    <row r="2700" spans="7:23" ht="15" customHeight="1" x14ac:dyDescent="0.25">
      <c r="G2700" s="28"/>
      <c r="J2700"/>
      <c r="L2700"/>
      <c r="N2700"/>
      <c r="Q2700" s="28"/>
      <c r="R2700"/>
      <c r="S2700"/>
      <c r="T2700" s="21"/>
      <c r="U2700" s="21"/>
      <c r="V2700"/>
      <c r="W2700"/>
    </row>
    <row r="2701" spans="7:23" ht="15" customHeight="1" x14ac:dyDescent="0.25">
      <c r="G2701" s="28"/>
      <c r="J2701"/>
      <c r="L2701"/>
      <c r="N2701"/>
      <c r="Q2701" s="28"/>
      <c r="R2701"/>
      <c r="S2701"/>
      <c r="T2701" s="21"/>
      <c r="U2701" s="21"/>
      <c r="V2701"/>
      <c r="W2701"/>
    </row>
    <row r="2702" spans="7:23" ht="15" customHeight="1" x14ac:dyDescent="0.25">
      <c r="G2702" s="28"/>
      <c r="J2702"/>
      <c r="L2702"/>
      <c r="N2702"/>
      <c r="Q2702" s="28"/>
      <c r="R2702"/>
      <c r="S2702"/>
      <c r="T2702" s="21"/>
      <c r="U2702" s="21"/>
      <c r="V2702"/>
      <c r="W2702"/>
    </row>
    <row r="2703" spans="7:23" ht="15" customHeight="1" x14ac:dyDescent="0.25">
      <c r="G2703" s="28"/>
      <c r="J2703"/>
      <c r="L2703"/>
      <c r="N2703"/>
      <c r="Q2703" s="28"/>
      <c r="R2703"/>
      <c r="S2703"/>
      <c r="T2703" s="21"/>
      <c r="U2703" s="21"/>
      <c r="V2703"/>
      <c r="W2703"/>
    </row>
    <row r="2704" spans="7:23" ht="15" customHeight="1" x14ac:dyDescent="0.25">
      <c r="G2704" s="28"/>
      <c r="J2704"/>
      <c r="L2704"/>
      <c r="N2704"/>
      <c r="Q2704" s="28"/>
      <c r="R2704"/>
      <c r="S2704"/>
      <c r="T2704" s="21"/>
      <c r="U2704" s="21"/>
      <c r="V2704"/>
      <c r="W2704"/>
    </row>
    <row r="2705" spans="7:23" ht="15" customHeight="1" x14ac:dyDescent="0.25">
      <c r="G2705" s="28"/>
      <c r="J2705"/>
      <c r="L2705"/>
      <c r="N2705"/>
      <c r="Q2705" s="28"/>
      <c r="R2705"/>
      <c r="S2705"/>
      <c r="T2705" s="21"/>
      <c r="U2705" s="21"/>
      <c r="V2705"/>
      <c r="W2705"/>
    </row>
    <row r="2706" spans="7:23" ht="15" customHeight="1" x14ac:dyDescent="0.25">
      <c r="G2706" s="28"/>
      <c r="J2706"/>
      <c r="L2706"/>
      <c r="N2706"/>
      <c r="Q2706" s="28"/>
      <c r="R2706"/>
      <c r="S2706"/>
      <c r="T2706" s="21"/>
      <c r="U2706" s="21"/>
      <c r="V2706"/>
      <c r="W2706"/>
    </row>
    <row r="2707" spans="7:23" ht="15" customHeight="1" x14ac:dyDescent="0.25">
      <c r="G2707" s="28"/>
      <c r="J2707"/>
      <c r="L2707"/>
      <c r="N2707"/>
      <c r="Q2707" s="28"/>
      <c r="R2707"/>
      <c r="S2707"/>
      <c r="T2707" s="21"/>
      <c r="U2707" s="21"/>
      <c r="V2707"/>
      <c r="W2707"/>
    </row>
    <row r="2708" spans="7:23" ht="15" customHeight="1" x14ac:dyDescent="0.25">
      <c r="G2708" s="28"/>
      <c r="J2708"/>
      <c r="L2708"/>
      <c r="N2708"/>
      <c r="Q2708" s="28"/>
      <c r="R2708"/>
      <c r="S2708"/>
      <c r="T2708" s="21"/>
      <c r="U2708" s="21"/>
      <c r="V2708"/>
      <c r="W2708"/>
    </row>
    <row r="2709" spans="7:23" ht="15" customHeight="1" x14ac:dyDescent="0.25">
      <c r="G2709" s="28"/>
      <c r="J2709"/>
      <c r="L2709"/>
      <c r="N2709"/>
      <c r="Q2709" s="28"/>
      <c r="R2709"/>
      <c r="S2709"/>
      <c r="T2709" s="21"/>
      <c r="U2709" s="21"/>
      <c r="V2709"/>
      <c r="W2709"/>
    </row>
    <row r="2710" spans="7:23" ht="15" customHeight="1" x14ac:dyDescent="0.25">
      <c r="G2710" s="28"/>
      <c r="J2710"/>
      <c r="L2710"/>
      <c r="N2710"/>
      <c r="Q2710" s="28"/>
      <c r="R2710"/>
      <c r="S2710"/>
      <c r="T2710" s="21"/>
      <c r="U2710" s="21"/>
      <c r="V2710"/>
      <c r="W2710"/>
    </row>
    <row r="2711" spans="7:23" ht="15" customHeight="1" x14ac:dyDescent="0.25">
      <c r="G2711" s="28"/>
      <c r="J2711"/>
      <c r="L2711"/>
      <c r="N2711"/>
      <c r="Q2711" s="28"/>
      <c r="R2711"/>
      <c r="S2711"/>
      <c r="T2711" s="21"/>
      <c r="U2711" s="21"/>
      <c r="V2711"/>
      <c r="W2711"/>
    </row>
    <row r="2712" spans="7:23" ht="15" customHeight="1" x14ac:dyDescent="0.25">
      <c r="G2712" s="28"/>
      <c r="J2712"/>
      <c r="L2712"/>
      <c r="N2712"/>
      <c r="Q2712" s="28"/>
      <c r="R2712"/>
      <c r="S2712"/>
      <c r="T2712" s="21"/>
      <c r="U2712" s="21"/>
      <c r="V2712"/>
      <c r="W2712"/>
    </row>
    <row r="2713" spans="7:23" ht="15" customHeight="1" x14ac:dyDescent="0.25">
      <c r="G2713" s="28"/>
      <c r="J2713"/>
      <c r="L2713"/>
      <c r="N2713"/>
      <c r="Q2713" s="28"/>
      <c r="R2713"/>
      <c r="S2713"/>
      <c r="T2713" s="21"/>
      <c r="U2713" s="21"/>
      <c r="V2713"/>
      <c r="W2713"/>
    </row>
    <row r="2714" spans="7:23" ht="15" customHeight="1" x14ac:dyDescent="0.25">
      <c r="G2714" s="28"/>
      <c r="J2714"/>
      <c r="L2714"/>
      <c r="N2714"/>
      <c r="Q2714" s="28"/>
      <c r="R2714"/>
      <c r="S2714"/>
      <c r="T2714" s="21"/>
      <c r="U2714" s="21"/>
      <c r="V2714"/>
      <c r="W2714"/>
    </row>
    <row r="2715" spans="7:23" ht="15" customHeight="1" x14ac:dyDescent="0.25">
      <c r="G2715" s="28"/>
      <c r="J2715"/>
      <c r="L2715"/>
      <c r="N2715"/>
      <c r="Q2715" s="28"/>
      <c r="R2715"/>
      <c r="S2715"/>
      <c r="T2715" s="21"/>
      <c r="U2715" s="21"/>
      <c r="V2715"/>
      <c r="W2715"/>
    </row>
    <row r="2716" spans="7:23" ht="15" customHeight="1" x14ac:dyDescent="0.25">
      <c r="G2716" s="28"/>
      <c r="J2716"/>
      <c r="L2716"/>
      <c r="N2716"/>
      <c r="Q2716" s="28"/>
      <c r="R2716"/>
      <c r="S2716"/>
      <c r="T2716" s="21"/>
      <c r="U2716" s="21"/>
      <c r="V2716"/>
      <c r="W2716"/>
    </row>
    <row r="2717" spans="7:23" ht="15" customHeight="1" x14ac:dyDescent="0.25">
      <c r="G2717" s="28"/>
      <c r="J2717"/>
      <c r="L2717"/>
      <c r="N2717"/>
      <c r="Q2717" s="28"/>
      <c r="R2717"/>
      <c r="S2717"/>
      <c r="T2717" s="21"/>
      <c r="U2717" s="21"/>
      <c r="V2717"/>
      <c r="W2717"/>
    </row>
    <row r="2718" spans="7:23" ht="15" customHeight="1" x14ac:dyDescent="0.25">
      <c r="G2718" s="28"/>
      <c r="J2718"/>
      <c r="L2718"/>
      <c r="N2718"/>
      <c r="Q2718" s="28"/>
      <c r="R2718"/>
      <c r="S2718"/>
      <c r="T2718" s="21"/>
      <c r="U2718" s="21"/>
      <c r="V2718"/>
      <c r="W2718"/>
    </row>
    <row r="2719" spans="7:23" ht="15" customHeight="1" x14ac:dyDescent="0.25">
      <c r="G2719" s="28"/>
      <c r="J2719"/>
      <c r="L2719"/>
      <c r="N2719"/>
      <c r="Q2719" s="28"/>
      <c r="R2719"/>
      <c r="S2719"/>
      <c r="T2719" s="21"/>
      <c r="U2719" s="21"/>
      <c r="V2719"/>
      <c r="W2719"/>
    </row>
    <row r="2720" spans="7:23" ht="15" customHeight="1" x14ac:dyDescent="0.25">
      <c r="G2720" s="28"/>
      <c r="J2720"/>
      <c r="L2720"/>
      <c r="N2720"/>
      <c r="Q2720" s="28"/>
      <c r="R2720"/>
      <c r="S2720"/>
      <c r="T2720" s="21"/>
      <c r="U2720" s="21"/>
      <c r="V2720"/>
      <c r="W2720"/>
    </row>
    <row r="2721" spans="7:23" ht="15" customHeight="1" x14ac:dyDescent="0.25">
      <c r="G2721" s="28"/>
      <c r="J2721"/>
      <c r="L2721"/>
      <c r="N2721"/>
      <c r="Q2721" s="28"/>
      <c r="R2721"/>
      <c r="S2721"/>
      <c r="T2721" s="21"/>
      <c r="U2721" s="21"/>
      <c r="V2721"/>
      <c r="W2721"/>
    </row>
    <row r="2722" spans="7:23" ht="15" customHeight="1" x14ac:dyDescent="0.25">
      <c r="G2722" s="28"/>
      <c r="J2722"/>
      <c r="L2722"/>
      <c r="N2722"/>
      <c r="Q2722" s="28"/>
      <c r="R2722"/>
      <c r="S2722"/>
      <c r="T2722" s="21"/>
      <c r="U2722" s="21"/>
      <c r="V2722"/>
      <c r="W2722"/>
    </row>
    <row r="2723" spans="7:23" ht="15" customHeight="1" x14ac:dyDescent="0.25">
      <c r="G2723" s="28"/>
      <c r="J2723"/>
      <c r="L2723"/>
      <c r="N2723"/>
      <c r="Q2723" s="28"/>
      <c r="R2723"/>
      <c r="S2723"/>
      <c r="T2723" s="21"/>
      <c r="U2723" s="21"/>
      <c r="V2723"/>
      <c r="W2723"/>
    </row>
    <row r="2724" spans="7:23" ht="15" customHeight="1" x14ac:dyDescent="0.25">
      <c r="G2724" s="28"/>
      <c r="J2724"/>
      <c r="L2724"/>
      <c r="N2724"/>
      <c r="Q2724" s="28"/>
      <c r="R2724"/>
      <c r="S2724"/>
      <c r="T2724" s="21"/>
      <c r="U2724" s="21"/>
      <c r="V2724"/>
      <c r="W2724"/>
    </row>
    <row r="2725" spans="7:23" ht="15" customHeight="1" x14ac:dyDescent="0.25">
      <c r="G2725" s="28"/>
      <c r="J2725"/>
      <c r="L2725"/>
      <c r="N2725"/>
      <c r="Q2725" s="28"/>
      <c r="R2725"/>
      <c r="S2725"/>
      <c r="T2725" s="21"/>
      <c r="U2725" s="21"/>
      <c r="V2725"/>
      <c r="W2725"/>
    </row>
    <row r="2726" spans="7:23" ht="15" customHeight="1" x14ac:dyDescent="0.25">
      <c r="G2726" s="28"/>
      <c r="J2726"/>
      <c r="L2726"/>
      <c r="N2726"/>
      <c r="Q2726" s="28"/>
      <c r="R2726"/>
      <c r="S2726"/>
      <c r="T2726" s="21"/>
      <c r="U2726" s="21"/>
      <c r="V2726"/>
      <c r="W2726"/>
    </row>
    <row r="2727" spans="7:23" ht="15" customHeight="1" x14ac:dyDescent="0.25">
      <c r="G2727" s="28"/>
      <c r="J2727"/>
      <c r="L2727"/>
      <c r="N2727"/>
      <c r="Q2727" s="28"/>
      <c r="R2727"/>
      <c r="S2727"/>
      <c r="T2727" s="21"/>
      <c r="U2727" s="21"/>
      <c r="V2727"/>
      <c r="W2727"/>
    </row>
    <row r="2728" spans="7:23" ht="15" customHeight="1" x14ac:dyDescent="0.25">
      <c r="G2728" s="28"/>
      <c r="J2728"/>
      <c r="L2728"/>
      <c r="N2728"/>
      <c r="Q2728" s="28"/>
      <c r="R2728"/>
      <c r="S2728"/>
      <c r="T2728" s="21"/>
      <c r="U2728" s="21"/>
      <c r="V2728"/>
      <c r="W2728"/>
    </row>
    <row r="2729" spans="7:23" ht="15" customHeight="1" x14ac:dyDescent="0.25">
      <c r="G2729" s="28"/>
      <c r="J2729"/>
      <c r="L2729"/>
      <c r="N2729"/>
      <c r="Q2729" s="28"/>
      <c r="R2729"/>
      <c r="S2729"/>
      <c r="T2729" s="21"/>
      <c r="U2729" s="21"/>
      <c r="V2729"/>
      <c r="W2729"/>
    </row>
    <row r="2730" spans="7:23" ht="15" customHeight="1" x14ac:dyDescent="0.25">
      <c r="G2730" s="28"/>
      <c r="J2730"/>
      <c r="L2730"/>
      <c r="N2730"/>
      <c r="Q2730" s="28"/>
      <c r="R2730"/>
      <c r="S2730"/>
      <c r="T2730" s="21"/>
      <c r="U2730" s="21"/>
      <c r="V2730"/>
      <c r="W2730"/>
    </row>
    <row r="2731" spans="7:23" ht="15" customHeight="1" x14ac:dyDescent="0.25">
      <c r="G2731" s="28"/>
      <c r="J2731"/>
      <c r="L2731"/>
      <c r="N2731"/>
      <c r="Q2731" s="28"/>
      <c r="R2731"/>
      <c r="S2731"/>
      <c r="T2731" s="21"/>
      <c r="U2731" s="21"/>
      <c r="V2731"/>
      <c r="W2731"/>
    </row>
    <row r="2732" spans="7:23" ht="15" customHeight="1" x14ac:dyDescent="0.25">
      <c r="G2732" s="28"/>
      <c r="J2732"/>
      <c r="L2732"/>
      <c r="N2732"/>
      <c r="Q2732" s="28"/>
      <c r="R2732"/>
      <c r="S2732"/>
      <c r="T2732" s="21"/>
      <c r="U2732" s="21"/>
      <c r="V2732"/>
      <c r="W2732"/>
    </row>
    <row r="2733" spans="7:23" ht="15" customHeight="1" x14ac:dyDescent="0.25">
      <c r="G2733" s="28"/>
      <c r="J2733"/>
      <c r="L2733"/>
      <c r="N2733"/>
      <c r="Q2733" s="28"/>
      <c r="R2733"/>
      <c r="S2733"/>
      <c r="T2733" s="21"/>
      <c r="U2733" s="21"/>
      <c r="V2733"/>
      <c r="W2733"/>
    </row>
    <row r="2734" spans="7:23" ht="15" customHeight="1" x14ac:dyDescent="0.25">
      <c r="G2734" s="28"/>
      <c r="J2734"/>
      <c r="L2734"/>
      <c r="N2734"/>
      <c r="Q2734" s="28"/>
      <c r="R2734"/>
      <c r="S2734"/>
      <c r="T2734" s="21"/>
      <c r="U2734" s="21"/>
      <c r="V2734"/>
      <c r="W2734"/>
    </row>
    <row r="2735" spans="7:23" ht="15" customHeight="1" x14ac:dyDescent="0.25">
      <c r="G2735" s="28"/>
      <c r="J2735"/>
      <c r="L2735"/>
      <c r="N2735"/>
      <c r="Q2735" s="28"/>
      <c r="R2735"/>
      <c r="S2735"/>
      <c r="T2735" s="21"/>
      <c r="U2735" s="21"/>
      <c r="V2735"/>
      <c r="W2735"/>
    </row>
    <row r="2736" spans="7:23" ht="15" customHeight="1" x14ac:dyDescent="0.25">
      <c r="G2736" s="28"/>
      <c r="J2736"/>
      <c r="L2736"/>
      <c r="N2736"/>
      <c r="Q2736" s="28"/>
      <c r="R2736"/>
      <c r="S2736"/>
      <c r="T2736" s="21"/>
      <c r="U2736" s="21"/>
      <c r="V2736"/>
      <c r="W2736"/>
    </row>
    <row r="2737" spans="7:23" ht="15" customHeight="1" x14ac:dyDescent="0.25">
      <c r="G2737" s="28"/>
      <c r="J2737"/>
      <c r="L2737"/>
      <c r="N2737"/>
      <c r="Q2737" s="28"/>
      <c r="R2737"/>
      <c r="S2737"/>
      <c r="T2737" s="21"/>
      <c r="U2737" s="21"/>
      <c r="V2737"/>
      <c r="W2737"/>
    </row>
    <row r="2738" spans="7:23" ht="15" customHeight="1" x14ac:dyDescent="0.25">
      <c r="G2738" s="28"/>
      <c r="J2738"/>
      <c r="L2738"/>
      <c r="N2738"/>
      <c r="Q2738" s="28"/>
      <c r="R2738"/>
      <c r="S2738"/>
      <c r="T2738" s="21"/>
      <c r="U2738" s="21"/>
      <c r="V2738"/>
      <c r="W2738"/>
    </row>
    <row r="2739" spans="7:23" ht="15" customHeight="1" x14ac:dyDescent="0.25">
      <c r="G2739" s="28"/>
      <c r="J2739"/>
      <c r="L2739"/>
      <c r="N2739"/>
      <c r="Q2739" s="28"/>
      <c r="R2739"/>
      <c r="S2739"/>
      <c r="T2739" s="21"/>
      <c r="U2739" s="21"/>
      <c r="V2739"/>
      <c r="W2739"/>
    </row>
    <row r="2740" spans="7:23" ht="15" customHeight="1" x14ac:dyDescent="0.25">
      <c r="G2740" s="28"/>
      <c r="J2740"/>
      <c r="L2740"/>
      <c r="N2740"/>
      <c r="Q2740" s="28"/>
      <c r="R2740"/>
      <c r="S2740"/>
      <c r="T2740" s="21"/>
      <c r="U2740" s="21"/>
      <c r="V2740"/>
      <c r="W2740"/>
    </row>
    <row r="2741" spans="7:23" ht="15" customHeight="1" x14ac:dyDescent="0.25">
      <c r="G2741" s="28"/>
      <c r="J2741"/>
      <c r="L2741"/>
      <c r="N2741"/>
      <c r="Q2741" s="28"/>
      <c r="R2741"/>
      <c r="S2741"/>
      <c r="T2741" s="21"/>
      <c r="U2741" s="21"/>
      <c r="V2741"/>
      <c r="W2741"/>
    </row>
    <row r="2742" spans="7:23" ht="15" customHeight="1" x14ac:dyDescent="0.25">
      <c r="G2742" s="28"/>
      <c r="J2742"/>
      <c r="L2742"/>
      <c r="N2742"/>
      <c r="Q2742" s="28"/>
      <c r="R2742"/>
      <c r="S2742"/>
      <c r="T2742" s="21"/>
      <c r="U2742" s="21"/>
      <c r="V2742"/>
      <c r="W2742"/>
    </row>
    <row r="2743" spans="7:23" ht="15" customHeight="1" x14ac:dyDescent="0.25">
      <c r="G2743" s="28"/>
      <c r="J2743"/>
      <c r="L2743"/>
      <c r="N2743"/>
      <c r="Q2743" s="28"/>
      <c r="R2743"/>
      <c r="S2743"/>
      <c r="T2743" s="21"/>
      <c r="U2743" s="21"/>
      <c r="V2743"/>
      <c r="W2743"/>
    </row>
    <row r="2744" spans="7:23" ht="15" customHeight="1" x14ac:dyDescent="0.25">
      <c r="G2744" s="28"/>
      <c r="J2744"/>
      <c r="L2744"/>
      <c r="N2744"/>
      <c r="Q2744" s="28"/>
      <c r="R2744"/>
      <c r="S2744"/>
      <c r="T2744" s="21"/>
      <c r="U2744" s="21"/>
      <c r="V2744"/>
      <c r="W2744"/>
    </row>
    <row r="2745" spans="7:23" ht="15" customHeight="1" x14ac:dyDescent="0.25">
      <c r="G2745" s="28"/>
      <c r="J2745"/>
      <c r="L2745"/>
      <c r="N2745"/>
      <c r="Q2745" s="28"/>
      <c r="R2745"/>
      <c r="S2745"/>
      <c r="T2745" s="21"/>
      <c r="U2745" s="21"/>
      <c r="V2745"/>
      <c r="W2745"/>
    </row>
    <row r="2746" spans="7:23" ht="15" customHeight="1" x14ac:dyDescent="0.25">
      <c r="G2746" s="28"/>
      <c r="J2746"/>
      <c r="L2746"/>
      <c r="N2746"/>
      <c r="Q2746" s="28"/>
      <c r="R2746"/>
      <c r="S2746"/>
      <c r="T2746" s="21"/>
      <c r="U2746" s="21"/>
      <c r="V2746"/>
      <c r="W2746"/>
    </row>
    <row r="2747" spans="7:23" ht="15" customHeight="1" x14ac:dyDescent="0.25">
      <c r="G2747" s="28"/>
      <c r="J2747"/>
      <c r="L2747"/>
      <c r="N2747"/>
      <c r="Q2747" s="28"/>
      <c r="R2747"/>
      <c r="S2747"/>
      <c r="T2747" s="21"/>
      <c r="U2747" s="21"/>
      <c r="V2747"/>
      <c r="W2747"/>
    </row>
    <row r="2748" spans="7:23" ht="15" customHeight="1" x14ac:dyDescent="0.25">
      <c r="G2748" s="28"/>
      <c r="J2748"/>
      <c r="L2748"/>
      <c r="N2748"/>
      <c r="Q2748" s="28"/>
      <c r="R2748"/>
      <c r="S2748"/>
      <c r="T2748" s="21"/>
      <c r="U2748" s="21"/>
      <c r="V2748"/>
      <c r="W2748"/>
    </row>
    <row r="2749" spans="7:23" ht="15" customHeight="1" x14ac:dyDescent="0.25">
      <c r="G2749" s="28"/>
      <c r="J2749"/>
      <c r="L2749"/>
      <c r="N2749"/>
      <c r="Q2749" s="28"/>
      <c r="R2749"/>
      <c r="S2749"/>
      <c r="T2749" s="21"/>
      <c r="U2749" s="21"/>
      <c r="V2749"/>
      <c r="W2749"/>
    </row>
    <row r="2750" spans="7:23" ht="15" customHeight="1" x14ac:dyDescent="0.25">
      <c r="G2750" s="28"/>
      <c r="J2750"/>
      <c r="L2750"/>
      <c r="N2750"/>
      <c r="Q2750" s="28"/>
      <c r="R2750"/>
      <c r="S2750"/>
      <c r="T2750" s="21"/>
      <c r="U2750" s="21"/>
      <c r="V2750"/>
      <c r="W2750"/>
    </row>
    <row r="2751" spans="7:23" ht="15" customHeight="1" x14ac:dyDescent="0.25">
      <c r="G2751" s="28"/>
      <c r="J2751"/>
      <c r="L2751"/>
      <c r="N2751"/>
      <c r="Q2751" s="28"/>
      <c r="R2751"/>
      <c r="S2751"/>
      <c r="T2751" s="21"/>
      <c r="U2751" s="21"/>
      <c r="V2751"/>
      <c r="W2751"/>
    </row>
    <row r="2752" spans="7:23" ht="15" customHeight="1" x14ac:dyDescent="0.25">
      <c r="G2752" s="28"/>
      <c r="J2752"/>
      <c r="L2752"/>
      <c r="N2752"/>
      <c r="Q2752" s="28"/>
      <c r="R2752"/>
      <c r="S2752"/>
      <c r="T2752" s="21"/>
      <c r="U2752" s="21"/>
      <c r="V2752"/>
      <c r="W2752"/>
    </row>
    <row r="2753" spans="7:23" ht="15" customHeight="1" x14ac:dyDescent="0.25">
      <c r="G2753" s="28"/>
      <c r="J2753"/>
      <c r="L2753"/>
      <c r="N2753"/>
      <c r="Q2753" s="28"/>
      <c r="R2753"/>
      <c r="S2753"/>
      <c r="T2753" s="21"/>
      <c r="U2753" s="21"/>
      <c r="V2753"/>
      <c r="W2753"/>
    </row>
    <row r="2754" spans="7:23" ht="15" customHeight="1" x14ac:dyDescent="0.25">
      <c r="G2754" s="28"/>
      <c r="J2754"/>
      <c r="L2754"/>
      <c r="N2754"/>
      <c r="Q2754" s="28"/>
      <c r="R2754"/>
      <c r="S2754"/>
      <c r="T2754" s="21"/>
      <c r="U2754" s="21"/>
      <c r="V2754"/>
      <c r="W2754"/>
    </row>
    <row r="2755" spans="7:23" ht="15" customHeight="1" x14ac:dyDescent="0.25">
      <c r="G2755" s="28"/>
      <c r="J2755"/>
      <c r="L2755"/>
      <c r="N2755"/>
      <c r="Q2755" s="28"/>
      <c r="R2755"/>
      <c r="S2755"/>
      <c r="T2755" s="21"/>
      <c r="U2755" s="21"/>
      <c r="V2755"/>
      <c r="W2755"/>
    </row>
    <row r="2756" spans="7:23" ht="15" customHeight="1" x14ac:dyDescent="0.25">
      <c r="G2756" s="28"/>
      <c r="J2756"/>
      <c r="L2756"/>
      <c r="N2756"/>
      <c r="Q2756" s="28"/>
      <c r="R2756"/>
      <c r="S2756"/>
      <c r="T2756" s="21"/>
      <c r="U2756" s="21"/>
      <c r="V2756"/>
      <c r="W2756"/>
    </row>
    <row r="2757" spans="7:23" ht="15" customHeight="1" x14ac:dyDescent="0.25">
      <c r="G2757" s="28"/>
      <c r="J2757"/>
      <c r="L2757"/>
      <c r="N2757"/>
      <c r="Q2757" s="28"/>
      <c r="R2757"/>
      <c r="S2757"/>
      <c r="T2757" s="21"/>
      <c r="U2757" s="21"/>
      <c r="V2757"/>
      <c r="W2757"/>
    </row>
    <row r="2758" spans="7:23" ht="15" customHeight="1" x14ac:dyDescent="0.25">
      <c r="G2758" s="28"/>
      <c r="J2758"/>
      <c r="L2758"/>
      <c r="N2758"/>
      <c r="Q2758" s="28"/>
      <c r="R2758"/>
      <c r="S2758"/>
      <c r="T2758" s="21"/>
      <c r="U2758" s="21"/>
      <c r="V2758"/>
      <c r="W2758"/>
    </row>
    <row r="2759" spans="7:23" ht="15" customHeight="1" x14ac:dyDescent="0.25">
      <c r="G2759" s="28"/>
      <c r="J2759"/>
      <c r="L2759"/>
      <c r="N2759"/>
      <c r="Q2759" s="28"/>
      <c r="R2759"/>
      <c r="S2759"/>
      <c r="T2759" s="21"/>
      <c r="U2759" s="21"/>
      <c r="V2759"/>
      <c r="W2759"/>
    </row>
    <row r="2760" spans="7:23" ht="15" customHeight="1" x14ac:dyDescent="0.25">
      <c r="G2760" s="28"/>
      <c r="J2760"/>
      <c r="L2760"/>
      <c r="N2760"/>
      <c r="Q2760" s="28"/>
      <c r="R2760"/>
      <c r="S2760"/>
      <c r="T2760" s="21"/>
      <c r="U2760" s="21"/>
      <c r="V2760"/>
      <c r="W2760"/>
    </row>
    <row r="2761" spans="7:23" ht="15" customHeight="1" x14ac:dyDescent="0.25">
      <c r="G2761" s="28"/>
      <c r="J2761"/>
      <c r="L2761"/>
      <c r="N2761"/>
      <c r="Q2761" s="28"/>
      <c r="R2761"/>
      <c r="S2761"/>
      <c r="T2761" s="21"/>
      <c r="U2761" s="21"/>
      <c r="V2761"/>
      <c r="W2761"/>
    </row>
    <row r="2762" spans="7:23" ht="15" customHeight="1" x14ac:dyDescent="0.25">
      <c r="G2762" s="28"/>
      <c r="J2762"/>
      <c r="L2762"/>
      <c r="N2762"/>
      <c r="Q2762" s="28"/>
      <c r="R2762"/>
      <c r="S2762"/>
      <c r="T2762" s="21"/>
      <c r="U2762" s="21"/>
      <c r="V2762"/>
      <c r="W2762"/>
    </row>
    <row r="2763" spans="7:23" ht="15" customHeight="1" x14ac:dyDescent="0.25">
      <c r="G2763" s="28"/>
      <c r="J2763"/>
      <c r="L2763"/>
      <c r="N2763"/>
      <c r="Q2763" s="28"/>
      <c r="R2763"/>
      <c r="S2763"/>
      <c r="T2763" s="21"/>
      <c r="U2763" s="21"/>
      <c r="V2763"/>
      <c r="W2763"/>
    </row>
    <row r="2764" spans="7:23" ht="15" customHeight="1" x14ac:dyDescent="0.25">
      <c r="G2764" s="28"/>
      <c r="J2764"/>
      <c r="L2764"/>
      <c r="N2764"/>
      <c r="Q2764" s="28"/>
      <c r="R2764"/>
      <c r="S2764"/>
      <c r="T2764" s="21"/>
      <c r="U2764" s="21"/>
      <c r="V2764"/>
      <c r="W2764"/>
    </row>
    <row r="2765" spans="7:23" ht="15" customHeight="1" x14ac:dyDescent="0.25">
      <c r="G2765" s="28"/>
      <c r="J2765"/>
      <c r="L2765"/>
      <c r="N2765"/>
      <c r="Q2765" s="28"/>
      <c r="R2765"/>
      <c r="S2765"/>
      <c r="T2765" s="21"/>
      <c r="U2765" s="21"/>
      <c r="V2765"/>
      <c r="W2765"/>
    </row>
    <row r="2766" spans="7:23" ht="15" customHeight="1" x14ac:dyDescent="0.25">
      <c r="G2766" s="28"/>
      <c r="J2766"/>
      <c r="L2766"/>
      <c r="N2766"/>
      <c r="Q2766" s="28"/>
      <c r="R2766"/>
      <c r="S2766"/>
      <c r="T2766" s="21"/>
      <c r="U2766" s="21"/>
      <c r="V2766"/>
      <c r="W2766"/>
    </row>
    <row r="2767" spans="7:23" ht="15" customHeight="1" x14ac:dyDescent="0.25">
      <c r="G2767" s="28"/>
      <c r="J2767"/>
      <c r="L2767"/>
      <c r="N2767"/>
      <c r="Q2767" s="28"/>
      <c r="R2767"/>
      <c r="S2767"/>
      <c r="T2767" s="21"/>
      <c r="U2767" s="21"/>
      <c r="V2767"/>
      <c r="W2767"/>
    </row>
    <row r="2768" spans="7:23" ht="15" customHeight="1" x14ac:dyDescent="0.25">
      <c r="G2768" s="28"/>
      <c r="J2768"/>
      <c r="L2768"/>
      <c r="N2768"/>
      <c r="Q2768" s="28"/>
      <c r="R2768"/>
      <c r="S2768"/>
      <c r="T2768" s="21"/>
      <c r="U2768" s="21"/>
      <c r="V2768"/>
      <c r="W2768"/>
    </row>
    <row r="2769" spans="7:23" ht="15" customHeight="1" x14ac:dyDescent="0.25">
      <c r="G2769" s="28"/>
      <c r="J2769"/>
      <c r="L2769"/>
      <c r="N2769"/>
      <c r="Q2769" s="28"/>
      <c r="R2769"/>
      <c r="S2769"/>
      <c r="T2769" s="21"/>
      <c r="U2769" s="21"/>
      <c r="V2769"/>
      <c r="W2769"/>
    </row>
    <row r="2770" spans="7:23" ht="15" customHeight="1" x14ac:dyDescent="0.25">
      <c r="G2770" s="28"/>
      <c r="J2770"/>
      <c r="L2770"/>
      <c r="N2770"/>
      <c r="Q2770" s="28"/>
      <c r="R2770"/>
      <c r="S2770"/>
      <c r="T2770" s="21"/>
      <c r="U2770" s="21"/>
      <c r="V2770"/>
      <c r="W2770"/>
    </row>
    <row r="2771" spans="7:23" ht="15" customHeight="1" x14ac:dyDescent="0.25">
      <c r="G2771" s="28"/>
      <c r="J2771"/>
      <c r="L2771"/>
      <c r="N2771"/>
      <c r="Q2771" s="28"/>
      <c r="R2771"/>
      <c r="S2771"/>
      <c r="T2771" s="21"/>
      <c r="U2771" s="21"/>
      <c r="V2771"/>
      <c r="W2771"/>
    </row>
    <row r="2772" spans="7:23" ht="15" customHeight="1" x14ac:dyDescent="0.25">
      <c r="G2772" s="28"/>
      <c r="J2772"/>
      <c r="L2772"/>
      <c r="N2772"/>
      <c r="Q2772" s="28"/>
      <c r="R2772"/>
      <c r="S2772"/>
      <c r="T2772" s="21"/>
      <c r="U2772" s="21"/>
      <c r="V2772"/>
      <c r="W2772"/>
    </row>
    <row r="2773" spans="7:23" ht="15" customHeight="1" x14ac:dyDescent="0.25">
      <c r="G2773" s="28"/>
      <c r="J2773"/>
      <c r="L2773"/>
      <c r="N2773"/>
      <c r="Q2773" s="28"/>
      <c r="R2773"/>
      <c r="S2773"/>
      <c r="T2773" s="21"/>
      <c r="U2773" s="21"/>
      <c r="V2773"/>
      <c r="W2773"/>
    </row>
    <row r="2774" spans="7:23" ht="15" customHeight="1" x14ac:dyDescent="0.25">
      <c r="G2774" s="28"/>
      <c r="J2774"/>
      <c r="L2774"/>
      <c r="N2774"/>
      <c r="Q2774" s="28"/>
      <c r="R2774"/>
      <c r="S2774"/>
      <c r="T2774" s="21"/>
      <c r="U2774" s="21"/>
      <c r="V2774"/>
      <c r="W2774"/>
    </row>
    <row r="2775" spans="7:23" ht="15" customHeight="1" x14ac:dyDescent="0.25">
      <c r="G2775" s="28"/>
      <c r="J2775"/>
      <c r="L2775"/>
      <c r="N2775"/>
      <c r="Q2775" s="28"/>
      <c r="R2775"/>
      <c r="S2775"/>
      <c r="T2775" s="21"/>
      <c r="U2775" s="21"/>
      <c r="V2775"/>
      <c r="W2775"/>
    </row>
    <row r="2776" spans="7:23" ht="15" customHeight="1" x14ac:dyDescent="0.25">
      <c r="G2776" s="28"/>
      <c r="J2776"/>
      <c r="L2776"/>
      <c r="N2776"/>
      <c r="Q2776" s="28"/>
      <c r="R2776"/>
      <c r="S2776"/>
      <c r="T2776" s="21"/>
      <c r="U2776" s="21"/>
      <c r="V2776"/>
      <c r="W2776"/>
    </row>
    <row r="2777" spans="7:23" ht="15" customHeight="1" x14ac:dyDescent="0.25">
      <c r="G2777" s="28"/>
      <c r="J2777"/>
      <c r="L2777"/>
      <c r="N2777"/>
      <c r="Q2777" s="28"/>
      <c r="R2777"/>
      <c r="S2777"/>
      <c r="T2777" s="21"/>
      <c r="U2777" s="21"/>
      <c r="V2777"/>
      <c r="W2777"/>
    </row>
    <row r="2778" spans="7:23" ht="15" customHeight="1" x14ac:dyDescent="0.25">
      <c r="G2778" s="28"/>
      <c r="J2778"/>
      <c r="L2778"/>
      <c r="N2778"/>
      <c r="Q2778" s="28"/>
      <c r="R2778"/>
      <c r="S2778"/>
      <c r="T2778" s="21"/>
      <c r="U2778" s="21"/>
      <c r="V2778"/>
      <c r="W2778"/>
    </row>
    <row r="2779" spans="7:23" ht="15" customHeight="1" x14ac:dyDescent="0.25">
      <c r="G2779" s="28"/>
      <c r="J2779"/>
      <c r="L2779"/>
      <c r="N2779"/>
      <c r="Q2779" s="28"/>
      <c r="R2779"/>
      <c r="S2779"/>
      <c r="T2779" s="21"/>
      <c r="U2779" s="21"/>
      <c r="V2779"/>
      <c r="W2779"/>
    </row>
    <row r="2780" spans="7:23" ht="15" customHeight="1" x14ac:dyDescent="0.25">
      <c r="G2780" s="28"/>
      <c r="J2780"/>
      <c r="L2780"/>
      <c r="N2780"/>
      <c r="Q2780" s="28"/>
      <c r="R2780"/>
      <c r="S2780"/>
      <c r="T2780" s="21"/>
      <c r="U2780" s="21"/>
      <c r="V2780"/>
      <c r="W2780"/>
    </row>
    <row r="2781" spans="7:23" ht="15" customHeight="1" x14ac:dyDescent="0.25">
      <c r="G2781" s="28"/>
      <c r="J2781"/>
      <c r="L2781"/>
      <c r="N2781"/>
      <c r="Q2781" s="28"/>
      <c r="R2781"/>
      <c r="S2781"/>
      <c r="T2781" s="21"/>
      <c r="U2781" s="21"/>
      <c r="V2781"/>
      <c r="W2781"/>
    </row>
    <row r="2782" spans="7:23" ht="15" customHeight="1" x14ac:dyDescent="0.25">
      <c r="G2782" s="28"/>
      <c r="J2782"/>
      <c r="L2782"/>
      <c r="N2782"/>
      <c r="Q2782" s="28"/>
      <c r="R2782"/>
      <c r="S2782"/>
      <c r="T2782" s="21"/>
      <c r="U2782" s="21"/>
      <c r="V2782"/>
      <c r="W2782"/>
    </row>
    <row r="2783" spans="7:23" ht="15" customHeight="1" x14ac:dyDescent="0.25">
      <c r="G2783" s="28"/>
      <c r="J2783"/>
      <c r="L2783"/>
      <c r="N2783"/>
      <c r="Q2783" s="28"/>
      <c r="R2783"/>
      <c r="S2783"/>
      <c r="T2783" s="21"/>
      <c r="U2783" s="21"/>
      <c r="V2783"/>
      <c r="W2783"/>
    </row>
    <row r="2784" spans="7:23" ht="15" customHeight="1" x14ac:dyDescent="0.25">
      <c r="G2784" s="28"/>
      <c r="J2784"/>
      <c r="L2784"/>
      <c r="N2784"/>
      <c r="Q2784" s="28"/>
      <c r="R2784"/>
      <c r="S2784"/>
      <c r="T2784" s="21"/>
      <c r="U2784" s="21"/>
      <c r="V2784"/>
      <c r="W2784"/>
    </row>
    <row r="2785" spans="7:23" ht="15" customHeight="1" x14ac:dyDescent="0.25">
      <c r="G2785" s="28"/>
      <c r="J2785"/>
      <c r="L2785"/>
      <c r="N2785"/>
      <c r="Q2785" s="28"/>
      <c r="R2785"/>
      <c r="S2785"/>
      <c r="T2785" s="21"/>
      <c r="U2785" s="21"/>
      <c r="V2785"/>
      <c r="W2785"/>
    </row>
    <row r="2786" spans="7:23" ht="15" customHeight="1" x14ac:dyDescent="0.25">
      <c r="G2786" s="28"/>
      <c r="J2786"/>
      <c r="L2786"/>
      <c r="N2786"/>
      <c r="Q2786" s="28"/>
      <c r="R2786"/>
      <c r="S2786"/>
      <c r="T2786" s="21"/>
      <c r="U2786" s="21"/>
      <c r="V2786"/>
      <c r="W2786"/>
    </row>
    <row r="2787" spans="7:23" ht="15" customHeight="1" x14ac:dyDescent="0.25">
      <c r="G2787" s="28"/>
      <c r="J2787"/>
      <c r="L2787"/>
      <c r="N2787"/>
      <c r="Q2787" s="28"/>
      <c r="R2787"/>
      <c r="S2787"/>
      <c r="T2787" s="21"/>
      <c r="U2787" s="21"/>
      <c r="V2787"/>
      <c r="W2787"/>
    </row>
    <row r="2788" spans="7:23" ht="15" customHeight="1" x14ac:dyDescent="0.25">
      <c r="G2788" s="28"/>
      <c r="J2788"/>
      <c r="L2788"/>
      <c r="N2788"/>
      <c r="Q2788" s="28"/>
      <c r="R2788"/>
      <c r="S2788"/>
      <c r="T2788" s="21"/>
      <c r="U2788" s="21"/>
      <c r="V2788"/>
      <c r="W2788"/>
    </row>
    <row r="2789" spans="7:23" ht="15" customHeight="1" x14ac:dyDescent="0.25">
      <c r="G2789" s="28"/>
      <c r="J2789"/>
      <c r="L2789"/>
      <c r="N2789"/>
      <c r="Q2789" s="28"/>
      <c r="R2789"/>
      <c r="S2789"/>
      <c r="T2789" s="21"/>
      <c r="U2789" s="21"/>
      <c r="V2789"/>
      <c r="W2789"/>
    </row>
    <row r="2790" spans="7:23" ht="15" customHeight="1" x14ac:dyDescent="0.25">
      <c r="G2790" s="28"/>
      <c r="J2790"/>
      <c r="L2790"/>
      <c r="N2790"/>
      <c r="Q2790" s="28"/>
      <c r="R2790"/>
      <c r="S2790"/>
      <c r="T2790" s="21"/>
      <c r="U2790" s="21"/>
      <c r="V2790"/>
      <c r="W2790"/>
    </row>
    <row r="2791" spans="7:23" ht="15" customHeight="1" x14ac:dyDescent="0.25">
      <c r="G2791" s="28"/>
      <c r="J2791"/>
      <c r="L2791"/>
      <c r="N2791"/>
      <c r="Q2791" s="28"/>
      <c r="R2791"/>
      <c r="S2791"/>
      <c r="T2791" s="21"/>
      <c r="U2791" s="21"/>
      <c r="V2791"/>
      <c r="W2791"/>
    </row>
    <row r="2792" spans="7:23" ht="15" customHeight="1" x14ac:dyDescent="0.25">
      <c r="G2792" s="28"/>
      <c r="J2792"/>
      <c r="L2792"/>
      <c r="N2792"/>
      <c r="Q2792" s="28"/>
      <c r="R2792"/>
      <c r="S2792"/>
      <c r="T2792" s="21"/>
      <c r="U2792" s="21"/>
      <c r="V2792"/>
      <c r="W2792"/>
    </row>
    <row r="2793" spans="7:23" ht="15" customHeight="1" x14ac:dyDescent="0.25">
      <c r="G2793" s="28"/>
      <c r="J2793"/>
      <c r="L2793"/>
      <c r="N2793"/>
      <c r="Q2793" s="28"/>
      <c r="R2793"/>
      <c r="S2793"/>
      <c r="T2793" s="21"/>
      <c r="U2793" s="21"/>
      <c r="V2793"/>
      <c r="W2793"/>
    </row>
    <row r="2794" spans="7:23" ht="15" customHeight="1" x14ac:dyDescent="0.25">
      <c r="G2794" s="28"/>
      <c r="J2794"/>
      <c r="L2794"/>
      <c r="N2794"/>
      <c r="Q2794" s="28"/>
      <c r="R2794"/>
      <c r="S2794"/>
      <c r="T2794" s="21"/>
      <c r="U2794" s="21"/>
      <c r="V2794"/>
      <c r="W2794"/>
    </row>
    <row r="2795" spans="7:23" ht="15" customHeight="1" x14ac:dyDescent="0.25">
      <c r="G2795" s="28"/>
      <c r="J2795"/>
      <c r="L2795"/>
      <c r="N2795"/>
      <c r="Q2795" s="28"/>
      <c r="R2795"/>
      <c r="S2795"/>
      <c r="T2795" s="21"/>
      <c r="U2795" s="21"/>
      <c r="V2795"/>
      <c r="W2795"/>
    </row>
    <row r="2796" spans="7:23" ht="15" customHeight="1" x14ac:dyDescent="0.25">
      <c r="G2796" s="28"/>
      <c r="J2796"/>
      <c r="L2796"/>
      <c r="N2796"/>
      <c r="Q2796" s="28"/>
      <c r="R2796"/>
      <c r="S2796"/>
      <c r="T2796" s="21"/>
      <c r="U2796" s="21"/>
      <c r="V2796"/>
      <c r="W2796"/>
    </row>
    <row r="2797" spans="7:23" ht="15" customHeight="1" x14ac:dyDescent="0.25">
      <c r="G2797" s="28"/>
      <c r="J2797"/>
      <c r="L2797"/>
      <c r="N2797"/>
      <c r="Q2797" s="28"/>
      <c r="R2797"/>
      <c r="S2797"/>
      <c r="T2797" s="21"/>
      <c r="U2797" s="21"/>
      <c r="V2797"/>
      <c r="W2797"/>
    </row>
    <row r="2798" spans="7:23" ht="15" customHeight="1" x14ac:dyDescent="0.25">
      <c r="G2798" s="28"/>
      <c r="J2798"/>
      <c r="L2798"/>
      <c r="N2798"/>
      <c r="Q2798" s="28"/>
      <c r="R2798"/>
      <c r="S2798"/>
      <c r="T2798" s="21"/>
      <c r="U2798" s="21"/>
      <c r="V2798"/>
      <c r="W2798"/>
    </row>
    <row r="2799" spans="7:23" ht="15" customHeight="1" x14ac:dyDescent="0.25">
      <c r="G2799" s="28"/>
      <c r="J2799"/>
      <c r="L2799"/>
      <c r="N2799"/>
      <c r="Q2799" s="28"/>
      <c r="R2799"/>
      <c r="S2799"/>
      <c r="T2799" s="21"/>
      <c r="U2799" s="21"/>
      <c r="V2799"/>
      <c r="W2799"/>
    </row>
    <row r="2800" spans="7:23" ht="15" customHeight="1" x14ac:dyDescent="0.25">
      <c r="G2800" s="28"/>
      <c r="J2800"/>
      <c r="L2800"/>
      <c r="N2800"/>
      <c r="Q2800" s="28"/>
      <c r="R2800"/>
      <c r="S2800"/>
      <c r="T2800" s="21"/>
      <c r="U2800" s="21"/>
      <c r="V2800"/>
      <c r="W2800"/>
    </row>
    <row r="2801" spans="7:23" ht="15" customHeight="1" x14ac:dyDescent="0.25">
      <c r="G2801" s="28"/>
      <c r="J2801"/>
      <c r="L2801"/>
      <c r="N2801"/>
      <c r="Q2801" s="28"/>
      <c r="R2801"/>
      <c r="S2801"/>
      <c r="T2801" s="21"/>
      <c r="U2801" s="21"/>
      <c r="V2801"/>
      <c r="W2801"/>
    </row>
    <row r="2802" spans="7:23" ht="15" customHeight="1" x14ac:dyDescent="0.25">
      <c r="G2802" s="28"/>
      <c r="J2802"/>
      <c r="L2802"/>
      <c r="N2802"/>
      <c r="Q2802" s="28"/>
      <c r="R2802"/>
      <c r="S2802"/>
      <c r="T2802" s="21"/>
      <c r="U2802" s="21"/>
      <c r="V2802"/>
      <c r="W2802"/>
    </row>
    <row r="2803" spans="7:23" ht="15" customHeight="1" x14ac:dyDescent="0.25">
      <c r="G2803" s="28"/>
      <c r="J2803"/>
      <c r="L2803"/>
      <c r="N2803"/>
      <c r="Q2803" s="28"/>
      <c r="R2803"/>
      <c r="S2803"/>
      <c r="T2803" s="21"/>
      <c r="U2803" s="21"/>
      <c r="V2803"/>
      <c r="W2803"/>
    </row>
    <row r="2804" spans="7:23" ht="15" customHeight="1" x14ac:dyDescent="0.25">
      <c r="G2804" s="28"/>
      <c r="J2804"/>
      <c r="L2804"/>
      <c r="N2804"/>
      <c r="Q2804" s="28"/>
      <c r="R2804"/>
      <c r="S2804"/>
      <c r="T2804" s="21"/>
      <c r="U2804" s="21"/>
      <c r="V2804"/>
      <c r="W2804"/>
    </row>
    <row r="2805" spans="7:23" ht="15" customHeight="1" x14ac:dyDescent="0.25">
      <c r="G2805" s="28"/>
      <c r="J2805"/>
      <c r="L2805"/>
      <c r="N2805"/>
      <c r="Q2805" s="28"/>
      <c r="R2805"/>
      <c r="S2805"/>
      <c r="T2805" s="21"/>
      <c r="U2805" s="21"/>
      <c r="V2805"/>
      <c r="W2805"/>
    </row>
    <row r="2806" spans="7:23" ht="15" customHeight="1" x14ac:dyDescent="0.25">
      <c r="G2806" s="28"/>
      <c r="J2806"/>
      <c r="L2806"/>
      <c r="N2806"/>
      <c r="Q2806" s="28"/>
      <c r="R2806"/>
      <c r="S2806"/>
      <c r="T2806" s="21"/>
      <c r="U2806" s="21"/>
      <c r="V2806"/>
      <c r="W2806"/>
    </row>
    <row r="2807" spans="7:23" ht="15" customHeight="1" x14ac:dyDescent="0.25">
      <c r="G2807" s="28"/>
      <c r="J2807"/>
      <c r="L2807"/>
      <c r="N2807"/>
      <c r="Q2807" s="28"/>
      <c r="R2807"/>
      <c r="S2807"/>
      <c r="T2807" s="21"/>
      <c r="U2807" s="21"/>
      <c r="V2807"/>
      <c r="W2807"/>
    </row>
    <row r="2808" spans="7:23" ht="15" customHeight="1" x14ac:dyDescent="0.25">
      <c r="G2808" s="28"/>
      <c r="J2808"/>
      <c r="L2808"/>
      <c r="N2808"/>
      <c r="Q2808" s="28"/>
      <c r="R2808"/>
      <c r="S2808"/>
      <c r="T2808" s="21"/>
      <c r="U2808" s="21"/>
      <c r="V2808"/>
      <c r="W2808"/>
    </row>
    <row r="2809" spans="7:23" ht="15" customHeight="1" x14ac:dyDescent="0.25">
      <c r="G2809" s="28"/>
      <c r="J2809"/>
      <c r="L2809"/>
      <c r="N2809"/>
      <c r="Q2809" s="28"/>
      <c r="R2809"/>
      <c r="S2809"/>
      <c r="T2809" s="21"/>
      <c r="U2809" s="21"/>
      <c r="V2809"/>
      <c r="W2809"/>
    </row>
    <row r="2810" spans="7:23" ht="15" customHeight="1" x14ac:dyDescent="0.25">
      <c r="G2810" s="28"/>
      <c r="J2810"/>
      <c r="L2810"/>
      <c r="N2810"/>
      <c r="Q2810" s="28"/>
      <c r="R2810"/>
      <c r="S2810"/>
      <c r="T2810" s="21"/>
      <c r="U2810" s="21"/>
      <c r="V2810"/>
      <c r="W2810"/>
    </row>
    <row r="2811" spans="7:23" ht="15" customHeight="1" x14ac:dyDescent="0.25">
      <c r="G2811" s="28"/>
      <c r="J2811"/>
      <c r="L2811"/>
      <c r="N2811"/>
      <c r="Q2811" s="28"/>
      <c r="R2811"/>
      <c r="S2811"/>
      <c r="T2811" s="21"/>
      <c r="U2811" s="21"/>
      <c r="V2811"/>
      <c r="W2811"/>
    </row>
    <row r="2812" spans="7:23" ht="15" customHeight="1" x14ac:dyDescent="0.25">
      <c r="G2812" s="28"/>
      <c r="J2812"/>
      <c r="L2812"/>
      <c r="N2812"/>
      <c r="Q2812" s="28"/>
      <c r="R2812"/>
      <c r="S2812"/>
      <c r="T2812" s="21"/>
      <c r="U2812" s="21"/>
      <c r="V2812"/>
      <c r="W2812"/>
    </row>
    <row r="2813" spans="7:23" ht="15" customHeight="1" x14ac:dyDescent="0.25">
      <c r="G2813" s="28"/>
      <c r="J2813"/>
      <c r="L2813"/>
      <c r="N2813"/>
      <c r="Q2813" s="28"/>
      <c r="R2813"/>
      <c r="S2813"/>
      <c r="T2813" s="21"/>
      <c r="U2813" s="21"/>
      <c r="V2813"/>
      <c r="W2813"/>
    </row>
    <row r="2814" spans="7:23" ht="15" customHeight="1" x14ac:dyDescent="0.25">
      <c r="G2814" s="28"/>
      <c r="J2814"/>
      <c r="L2814"/>
      <c r="N2814"/>
      <c r="Q2814" s="28"/>
      <c r="R2814"/>
      <c r="S2814"/>
      <c r="T2814" s="21"/>
      <c r="U2814" s="21"/>
      <c r="V2814"/>
      <c r="W2814"/>
    </row>
    <row r="2815" spans="7:23" ht="15" customHeight="1" x14ac:dyDescent="0.25">
      <c r="G2815" s="28"/>
      <c r="J2815"/>
      <c r="L2815"/>
      <c r="N2815"/>
      <c r="Q2815" s="28"/>
      <c r="R2815"/>
      <c r="S2815"/>
      <c r="T2815" s="21"/>
      <c r="U2815" s="21"/>
      <c r="V2815"/>
      <c r="W2815"/>
    </row>
    <row r="2816" spans="7:23" ht="15" customHeight="1" x14ac:dyDescent="0.25">
      <c r="G2816" s="28"/>
      <c r="J2816"/>
      <c r="L2816"/>
      <c r="N2816"/>
      <c r="Q2816" s="28"/>
      <c r="R2816"/>
      <c r="S2816"/>
      <c r="T2816" s="21"/>
      <c r="U2816" s="21"/>
      <c r="V2816"/>
      <c r="W2816"/>
    </row>
    <row r="2817" spans="7:23" ht="15" customHeight="1" x14ac:dyDescent="0.25">
      <c r="G2817" s="28"/>
      <c r="J2817"/>
      <c r="L2817"/>
      <c r="N2817"/>
      <c r="Q2817" s="28"/>
      <c r="R2817"/>
      <c r="S2817"/>
      <c r="T2817" s="21"/>
      <c r="U2817" s="21"/>
      <c r="V2817"/>
      <c r="W2817"/>
    </row>
    <row r="2818" spans="7:23" ht="15" customHeight="1" x14ac:dyDescent="0.25">
      <c r="G2818" s="28"/>
      <c r="J2818"/>
      <c r="L2818"/>
      <c r="N2818"/>
      <c r="Q2818" s="28"/>
      <c r="R2818"/>
      <c r="S2818"/>
      <c r="T2818" s="21"/>
      <c r="U2818" s="21"/>
      <c r="V2818"/>
      <c r="W2818"/>
    </row>
    <row r="2819" spans="7:23" ht="15" customHeight="1" x14ac:dyDescent="0.25">
      <c r="G2819" s="28"/>
      <c r="J2819"/>
      <c r="L2819"/>
      <c r="N2819"/>
      <c r="Q2819" s="28"/>
      <c r="R2819"/>
      <c r="S2819"/>
      <c r="T2819" s="21"/>
      <c r="U2819" s="21"/>
      <c r="V2819"/>
      <c r="W2819"/>
    </row>
    <row r="2820" spans="7:23" ht="15" customHeight="1" x14ac:dyDescent="0.25">
      <c r="G2820" s="28"/>
      <c r="J2820"/>
      <c r="L2820"/>
      <c r="N2820"/>
      <c r="Q2820" s="28"/>
      <c r="R2820"/>
      <c r="S2820"/>
      <c r="T2820" s="21"/>
      <c r="U2820" s="21"/>
      <c r="V2820"/>
      <c r="W2820"/>
    </row>
    <row r="2821" spans="7:23" ht="15" customHeight="1" x14ac:dyDescent="0.25">
      <c r="G2821" s="28"/>
      <c r="J2821"/>
      <c r="L2821"/>
      <c r="N2821"/>
      <c r="Q2821" s="28"/>
      <c r="R2821"/>
      <c r="S2821"/>
      <c r="T2821" s="21"/>
      <c r="U2821" s="21"/>
      <c r="V2821"/>
      <c r="W2821"/>
    </row>
    <row r="2822" spans="7:23" ht="15" customHeight="1" x14ac:dyDescent="0.25">
      <c r="G2822" s="28"/>
      <c r="J2822"/>
      <c r="L2822"/>
      <c r="N2822"/>
      <c r="Q2822" s="28"/>
      <c r="R2822"/>
      <c r="S2822"/>
      <c r="T2822" s="21"/>
      <c r="U2822" s="21"/>
      <c r="V2822"/>
      <c r="W2822"/>
    </row>
    <row r="2823" spans="7:23" ht="15" customHeight="1" x14ac:dyDescent="0.25">
      <c r="G2823" s="28"/>
      <c r="J2823"/>
      <c r="L2823"/>
      <c r="N2823"/>
      <c r="Q2823" s="28"/>
      <c r="R2823"/>
      <c r="S2823"/>
      <c r="T2823" s="21"/>
      <c r="U2823" s="21"/>
      <c r="V2823"/>
      <c r="W2823"/>
    </row>
    <row r="2824" spans="7:23" ht="15" customHeight="1" x14ac:dyDescent="0.25">
      <c r="G2824" s="28"/>
      <c r="J2824"/>
      <c r="L2824"/>
      <c r="N2824"/>
      <c r="Q2824" s="28"/>
      <c r="R2824"/>
      <c r="S2824"/>
      <c r="T2824" s="21"/>
      <c r="U2824" s="21"/>
      <c r="V2824"/>
      <c r="W2824"/>
    </row>
    <row r="2825" spans="7:23" ht="15" customHeight="1" x14ac:dyDescent="0.25">
      <c r="G2825" s="28"/>
      <c r="J2825"/>
      <c r="L2825"/>
      <c r="N2825"/>
      <c r="Q2825" s="28"/>
      <c r="R2825"/>
      <c r="S2825"/>
      <c r="T2825" s="21"/>
      <c r="U2825" s="21"/>
      <c r="V2825"/>
      <c r="W2825"/>
    </row>
    <row r="2826" spans="7:23" ht="15" customHeight="1" x14ac:dyDescent="0.25">
      <c r="G2826" s="28"/>
      <c r="J2826"/>
      <c r="L2826"/>
      <c r="N2826"/>
      <c r="Q2826" s="28"/>
      <c r="R2826"/>
      <c r="S2826"/>
      <c r="T2826" s="21"/>
      <c r="U2826" s="21"/>
      <c r="V2826"/>
      <c r="W2826"/>
    </row>
    <row r="2827" spans="7:23" ht="15" customHeight="1" x14ac:dyDescent="0.25">
      <c r="G2827" s="28"/>
      <c r="J2827"/>
      <c r="L2827"/>
      <c r="N2827"/>
      <c r="Q2827" s="28"/>
      <c r="R2827"/>
      <c r="S2827"/>
      <c r="T2827" s="21"/>
      <c r="U2827" s="21"/>
      <c r="V2827"/>
      <c r="W2827"/>
    </row>
    <row r="2828" spans="7:23" ht="15" customHeight="1" x14ac:dyDescent="0.25">
      <c r="G2828" s="28"/>
      <c r="J2828"/>
      <c r="L2828"/>
      <c r="N2828"/>
      <c r="Q2828" s="28"/>
      <c r="R2828"/>
      <c r="S2828"/>
      <c r="T2828" s="21"/>
      <c r="U2828" s="21"/>
      <c r="V2828"/>
      <c r="W2828"/>
    </row>
    <row r="2829" spans="7:23" ht="15" customHeight="1" x14ac:dyDescent="0.25">
      <c r="G2829" s="28"/>
      <c r="J2829"/>
      <c r="L2829"/>
      <c r="N2829"/>
      <c r="Q2829" s="28"/>
      <c r="R2829"/>
      <c r="S2829"/>
      <c r="T2829" s="21"/>
      <c r="U2829" s="21"/>
      <c r="V2829"/>
      <c r="W2829"/>
    </row>
    <row r="2830" spans="7:23" ht="15" customHeight="1" x14ac:dyDescent="0.25">
      <c r="G2830" s="28"/>
      <c r="J2830"/>
      <c r="L2830"/>
      <c r="N2830"/>
      <c r="Q2830" s="28"/>
      <c r="R2830"/>
      <c r="S2830"/>
      <c r="T2830" s="21"/>
      <c r="U2830" s="21"/>
      <c r="V2830"/>
      <c r="W2830"/>
    </row>
    <row r="2831" spans="7:23" ht="15" customHeight="1" x14ac:dyDescent="0.25">
      <c r="G2831" s="28"/>
      <c r="J2831"/>
      <c r="L2831"/>
      <c r="N2831"/>
      <c r="Q2831" s="28"/>
      <c r="R2831"/>
      <c r="S2831"/>
      <c r="T2831" s="21"/>
      <c r="U2831" s="21"/>
      <c r="V2831"/>
      <c r="W2831"/>
    </row>
    <row r="2832" spans="7:23" ht="15" customHeight="1" x14ac:dyDescent="0.25">
      <c r="G2832" s="28"/>
      <c r="J2832"/>
      <c r="L2832"/>
      <c r="N2832"/>
      <c r="Q2832" s="28"/>
      <c r="R2832"/>
      <c r="S2832"/>
      <c r="T2832" s="21"/>
      <c r="U2832" s="21"/>
      <c r="V2832"/>
      <c r="W2832"/>
    </row>
    <row r="2833" spans="7:23" ht="15" customHeight="1" x14ac:dyDescent="0.25">
      <c r="G2833" s="28"/>
      <c r="J2833"/>
      <c r="L2833"/>
      <c r="N2833"/>
      <c r="Q2833" s="28"/>
      <c r="R2833"/>
      <c r="S2833"/>
      <c r="T2833" s="21"/>
      <c r="U2833" s="21"/>
      <c r="V2833"/>
      <c r="W2833"/>
    </row>
    <row r="2834" spans="7:23" ht="15" customHeight="1" x14ac:dyDescent="0.25">
      <c r="G2834" s="28"/>
      <c r="J2834"/>
      <c r="L2834"/>
      <c r="N2834"/>
      <c r="Q2834" s="28"/>
      <c r="R2834"/>
      <c r="S2834"/>
      <c r="T2834" s="21"/>
      <c r="U2834" s="21"/>
      <c r="V2834"/>
      <c r="W2834"/>
    </row>
    <row r="2835" spans="7:23" ht="15" customHeight="1" x14ac:dyDescent="0.25">
      <c r="G2835" s="28"/>
      <c r="J2835"/>
      <c r="L2835"/>
      <c r="N2835"/>
      <c r="Q2835" s="28"/>
      <c r="R2835"/>
      <c r="S2835"/>
      <c r="T2835" s="21"/>
      <c r="U2835" s="21"/>
      <c r="V2835"/>
      <c r="W2835"/>
    </row>
    <row r="2836" spans="7:23" ht="15" customHeight="1" x14ac:dyDescent="0.25">
      <c r="G2836" s="28"/>
      <c r="J2836"/>
      <c r="L2836"/>
      <c r="N2836"/>
      <c r="Q2836" s="28"/>
      <c r="R2836"/>
      <c r="S2836"/>
      <c r="T2836" s="21"/>
      <c r="U2836" s="21"/>
      <c r="V2836"/>
      <c r="W2836"/>
    </row>
    <row r="2837" spans="7:23" ht="15" customHeight="1" x14ac:dyDescent="0.25">
      <c r="G2837" s="28"/>
      <c r="J2837"/>
      <c r="L2837"/>
      <c r="N2837"/>
      <c r="Q2837" s="28"/>
      <c r="R2837"/>
      <c r="S2837"/>
      <c r="T2837" s="21"/>
      <c r="U2837" s="21"/>
      <c r="V2837"/>
      <c r="W2837"/>
    </row>
    <row r="2838" spans="7:23" ht="15" customHeight="1" x14ac:dyDescent="0.25">
      <c r="G2838" s="28"/>
      <c r="J2838"/>
      <c r="L2838"/>
      <c r="N2838"/>
      <c r="Q2838" s="28"/>
      <c r="R2838"/>
      <c r="S2838"/>
      <c r="T2838" s="21"/>
      <c r="U2838" s="21"/>
      <c r="V2838"/>
      <c r="W2838"/>
    </row>
    <row r="2839" spans="7:23" ht="15" customHeight="1" x14ac:dyDescent="0.25">
      <c r="G2839" s="28"/>
      <c r="J2839"/>
      <c r="L2839"/>
      <c r="N2839"/>
      <c r="Q2839" s="28"/>
      <c r="R2839"/>
      <c r="S2839"/>
      <c r="T2839" s="21"/>
      <c r="U2839" s="21"/>
      <c r="V2839"/>
      <c r="W2839"/>
    </row>
    <row r="2840" spans="7:23" ht="15" customHeight="1" x14ac:dyDescent="0.25">
      <c r="G2840" s="28"/>
      <c r="J2840"/>
      <c r="L2840"/>
      <c r="N2840"/>
      <c r="Q2840" s="28"/>
      <c r="R2840"/>
      <c r="S2840"/>
      <c r="T2840" s="21"/>
      <c r="U2840" s="21"/>
      <c r="V2840"/>
      <c r="W2840"/>
    </row>
    <row r="2841" spans="7:23" ht="15" customHeight="1" x14ac:dyDescent="0.25">
      <c r="G2841" s="28"/>
      <c r="J2841"/>
      <c r="L2841"/>
      <c r="N2841"/>
      <c r="Q2841" s="28"/>
      <c r="R2841"/>
      <c r="S2841"/>
      <c r="T2841" s="21"/>
      <c r="U2841" s="21"/>
      <c r="V2841"/>
      <c r="W2841"/>
    </row>
    <row r="2842" spans="7:23" ht="15" customHeight="1" x14ac:dyDescent="0.25">
      <c r="G2842" s="28"/>
      <c r="J2842"/>
      <c r="L2842"/>
      <c r="N2842"/>
      <c r="Q2842" s="28"/>
      <c r="R2842"/>
      <c r="S2842"/>
      <c r="T2842" s="21"/>
      <c r="U2842" s="21"/>
      <c r="V2842"/>
      <c r="W2842"/>
    </row>
    <row r="2843" spans="7:23" ht="15" customHeight="1" x14ac:dyDescent="0.25">
      <c r="G2843" s="28"/>
      <c r="J2843"/>
      <c r="L2843"/>
      <c r="N2843"/>
      <c r="Q2843" s="28"/>
      <c r="R2843"/>
      <c r="S2843"/>
      <c r="T2843" s="21"/>
      <c r="U2843" s="21"/>
      <c r="V2843"/>
      <c r="W2843"/>
    </row>
    <row r="2844" spans="7:23" ht="15" customHeight="1" x14ac:dyDescent="0.25">
      <c r="G2844" s="28"/>
      <c r="J2844"/>
      <c r="L2844"/>
      <c r="N2844"/>
      <c r="Q2844" s="28"/>
      <c r="R2844"/>
      <c r="S2844"/>
      <c r="T2844" s="21"/>
      <c r="U2844" s="21"/>
      <c r="V2844"/>
      <c r="W2844"/>
    </row>
    <row r="2845" spans="7:23" ht="15" customHeight="1" x14ac:dyDescent="0.25">
      <c r="G2845" s="28"/>
      <c r="J2845"/>
      <c r="L2845"/>
      <c r="N2845"/>
      <c r="Q2845" s="28"/>
      <c r="R2845"/>
      <c r="S2845"/>
      <c r="T2845" s="21"/>
      <c r="U2845" s="21"/>
      <c r="V2845"/>
      <c r="W2845"/>
    </row>
    <row r="2846" spans="7:23" ht="15" customHeight="1" x14ac:dyDescent="0.25">
      <c r="G2846" s="28"/>
      <c r="J2846"/>
      <c r="L2846"/>
      <c r="N2846"/>
      <c r="Q2846" s="28"/>
      <c r="R2846"/>
      <c r="S2846"/>
      <c r="T2846" s="21"/>
      <c r="U2846" s="21"/>
      <c r="V2846"/>
      <c r="W2846"/>
    </row>
    <row r="2847" spans="7:23" ht="15" customHeight="1" x14ac:dyDescent="0.25">
      <c r="G2847" s="28"/>
      <c r="J2847"/>
      <c r="L2847"/>
      <c r="N2847"/>
      <c r="Q2847" s="28"/>
      <c r="R2847"/>
      <c r="S2847"/>
      <c r="T2847" s="21"/>
      <c r="U2847" s="21"/>
      <c r="V2847"/>
      <c r="W2847"/>
    </row>
    <row r="2848" spans="7:23" ht="15" customHeight="1" x14ac:dyDescent="0.25">
      <c r="G2848" s="28"/>
      <c r="J2848"/>
      <c r="L2848"/>
      <c r="N2848"/>
      <c r="Q2848" s="28"/>
      <c r="R2848"/>
      <c r="S2848"/>
      <c r="T2848" s="21"/>
      <c r="U2848" s="21"/>
      <c r="V2848"/>
      <c r="W2848"/>
    </row>
    <row r="2849" spans="7:23" ht="15" customHeight="1" x14ac:dyDescent="0.25">
      <c r="G2849" s="28"/>
      <c r="J2849"/>
      <c r="L2849"/>
      <c r="N2849"/>
      <c r="Q2849" s="28"/>
      <c r="R2849"/>
      <c r="S2849"/>
      <c r="T2849" s="21"/>
      <c r="U2849" s="21"/>
      <c r="V2849"/>
      <c r="W2849"/>
    </row>
    <row r="2850" spans="7:23" ht="15" customHeight="1" x14ac:dyDescent="0.25">
      <c r="G2850" s="28"/>
      <c r="J2850"/>
      <c r="L2850"/>
      <c r="N2850"/>
      <c r="Q2850" s="28"/>
      <c r="R2850"/>
      <c r="S2850"/>
      <c r="T2850" s="21"/>
      <c r="U2850" s="21"/>
      <c r="V2850"/>
      <c r="W2850"/>
    </row>
    <row r="2851" spans="7:23" ht="15" customHeight="1" x14ac:dyDescent="0.25">
      <c r="G2851" s="28"/>
      <c r="J2851"/>
      <c r="L2851"/>
      <c r="N2851"/>
      <c r="Q2851" s="28"/>
      <c r="R2851"/>
      <c r="S2851"/>
      <c r="T2851" s="21"/>
      <c r="U2851" s="21"/>
      <c r="V2851"/>
      <c r="W2851"/>
    </row>
    <row r="2852" spans="7:23" ht="15" customHeight="1" x14ac:dyDescent="0.25">
      <c r="G2852" s="28"/>
      <c r="J2852"/>
      <c r="L2852"/>
      <c r="N2852"/>
      <c r="Q2852" s="28"/>
      <c r="R2852"/>
      <c r="S2852"/>
      <c r="T2852" s="21"/>
      <c r="U2852" s="21"/>
      <c r="V2852"/>
      <c r="W2852"/>
    </row>
    <row r="2853" spans="7:23" ht="15" customHeight="1" x14ac:dyDescent="0.25">
      <c r="G2853" s="28"/>
      <c r="J2853"/>
      <c r="L2853"/>
      <c r="N2853"/>
      <c r="Q2853" s="28"/>
      <c r="R2853"/>
      <c r="S2853"/>
      <c r="T2853" s="21"/>
      <c r="U2853" s="21"/>
      <c r="V2853"/>
      <c r="W2853"/>
    </row>
    <row r="2854" spans="7:23" ht="15" customHeight="1" x14ac:dyDescent="0.25">
      <c r="G2854" s="28"/>
      <c r="J2854"/>
      <c r="L2854"/>
      <c r="N2854"/>
      <c r="Q2854" s="28"/>
      <c r="R2854"/>
      <c r="S2854"/>
      <c r="T2854" s="21"/>
      <c r="U2854" s="21"/>
      <c r="V2854"/>
      <c r="W2854"/>
    </row>
    <row r="2855" spans="7:23" ht="15" customHeight="1" x14ac:dyDescent="0.25">
      <c r="G2855" s="28"/>
      <c r="J2855"/>
      <c r="L2855"/>
      <c r="N2855"/>
      <c r="Q2855" s="28"/>
      <c r="R2855"/>
      <c r="S2855"/>
      <c r="T2855" s="21"/>
      <c r="U2855" s="21"/>
      <c r="V2855"/>
      <c r="W2855"/>
    </row>
    <row r="2856" spans="7:23" ht="15" customHeight="1" x14ac:dyDescent="0.25">
      <c r="G2856" s="28"/>
      <c r="J2856"/>
      <c r="L2856"/>
      <c r="N2856"/>
      <c r="Q2856" s="28"/>
      <c r="R2856"/>
      <c r="S2856"/>
      <c r="T2856" s="21"/>
      <c r="U2856" s="21"/>
      <c r="V2856"/>
      <c r="W2856"/>
    </row>
    <row r="2857" spans="7:23" ht="15" customHeight="1" x14ac:dyDescent="0.25">
      <c r="G2857" s="28"/>
      <c r="J2857"/>
      <c r="L2857"/>
      <c r="N2857"/>
      <c r="Q2857" s="28"/>
      <c r="R2857"/>
      <c r="S2857"/>
      <c r="T2857" s="21"/>
      <c r="U2857" s="21"/>
      <c r="V2857"/>
      <c r="W2857"/>
    </row>
    <row r="2858" spans="7:23" ht="15" customHeight="1" x14ac:dyDescent="0.25">
      <c r="G2858" s="28"/>
      <c r="J2858"/>
      <c r="L2858"/>
      <c r="N2858"/>
      <c r="Q2858" s="28"/>
      <c r="R2858"/>
      <c r="S2858"/>
      <c r="T2858" s="21"/>
      <c r="U2858" s="21"/>
      <c r="V2858"/>
      <c r="W2858"/>
    </row>
    <row r="2859" spans="7:23" ht="15" customHeight="1" x14ac:dyDescent="0.25">
      <c r="G2859" s="28"/>
      <c r="J2859"/>
      <c r="L2859"/>
      <c r="N2859"/>
      <c r="Q2859" s="28"/>
      <c r="R2859"/>
      <c r="S2859"/>
      <c r="T2859" s="21"/>
      <c r="U2859" s="21"/>
      <c r="V2859"/>
      <c r="W2859"/>
    </row>
    <row r="2860" spans="7:23" ht="15" customHeight="1" x14ac:dyDescent="0.25">
      <c r="G2860" s="28"/>
      <c r="J2860"/>
      <c r="L2860"/>
      <c r="N2860"/>
      <c r="Q2860" s="28"/>
      <c r="R2860"/>
      <c r="S2860"/>
      <c r="T2860" s="21"/>
      <c r="U2860" s="21"/>
      <c r="V2860"/>
      <c r="W2860"/>
    </row>
    <row r="2861" spans="7:23" ht="15" customHeight="1" x14ac:dyDescent="0.25">
      <c r="G2861" s="28"/>
      <c r="J2861"/>
      <c r="L2861"/>
      <c r="N2861"/>
      <c r="Q2861" s="28"/>
      <c r="R2861"/>
      <c r="S2861"/>
      <c r="T2861" s="21"/>
      <c r="U2861" s="21"/>
      <c r="V2861"/>
      <c r="W2861"/>
    </row>
    <row r="2862" spans="7:23" ht="15" customHeight="1" x14ac:dyDescent="0.25">
      <c r="G2862" s="28"/>
      <c r="J2862"/>
      <c r="L2862"/>
      <c r="N2862"/>
      <c r="Q2862" s="28"/>
      <c r="R2862"/>
      <c r="S2862"/>
      <c r="T2862" s="21"/>
      <c r="U2862" s="21"/>
      <c r="V2862"/>
      <c r="W2862"/>
    </row>
    <row r="2863" spans="7:23" ht="15" customHeight="1" x14ac:dyDescent="0.25">
      <c r="G2863" s="28"/>
      <c r="J2863"/>
      <c r="L2863"/>
      <c r="N2863"/>
      <c r="Q2863" s="28"/>
      <c r="R2863"/>
      <c r="S2863"/>
      <c r="T2863" s="21"/>
      <c r="U2863" s="21"/>
      <c r="V2863"/>
      <c r="W2863"/>
    </row>
    <row r="2864" spans="7:23" ht="15" customHeight="1" x14ac:dyDescent="0.25">
      <c r="G2864" s="28"/>
      <c r="J2864"/>
      <c r="L2864"/>
      <c r="N2864"/>
      <c r="Q2864" s="28"/>
      <c r="R2864"/>
      <c r="S2864"/>
      <c r="T2864" s="21"/>
      <c r="U2864" s="21"/>
      <c r="V2864"/>
      <c r="W2864"/>
    </row>
    <row r="2865" spans="7:23" ht="15" customHeight="1" x14ac:dyDescent="0.25">
      <c r="G2865" s="28"/>
      <c r="J2865"/>
      <c r="L2865"/>
      <c r="N2865"/>
      <c r="Q2865" s="28"/>
      <c r="R2865"/>
      <c r="S2865"/>
      <c r="T2865" s="21"/>
      <c r="U2865" s="21"/>
      <c r="V2865"/>
      <c r="W2865"/>
    </row>
    <row r="2866" spans="7:23" ht="15" customHeight="1" x14ac:dyDescent="0.25">
      <c r="G2866" s="28"/>
      <c r="J2866"/>
      <c r="L2866"/>
      <c r="N2866"/>
      <c r="Q2866" s="28"/>
      <c r="R2866"/>
      <c r="S2866"/>
      <c r="T2866" s="21"/>
      <c r="U2866" s="21"/>
      <c r="V2866"/>
      <c r="W2866"/>
    </row>
    <row r="2867" spans="7:23" ht="15" customHeight="1" x14ac:dyDescent="0.25">
      <c r="G2867" s="28"/>
      <c r="J2867"/>
      <c r="L2867"/>
      <c r="N2867"/>
      <c r="Q2867" s="28"/>
      <c r="R2867"/>
      <c r="S2867"/>
      <c r="T2867" s="21"/>
      <c r="U2867" s="21"/>
      <c r="V2867"/>
      <c r="W2867"/>
    </row>
    <row r="2868" spans="7:23" ht="15" customHeight="1" x14ac:dyDescent="0.25">
      <c r="G2868" s="28"/>
      <c r="J2868"/>
      <c r="L2868"/>
      <c r="N2868"/>
      <c r="Q2868" s="28"/>
      <c r="R2868"/>
      <c r="S2868"/>
      <c r="T2868" s="21"/>
      <c r="U2868" s="21"/>
      <c r="V2868"/>
      <c r="W2868"/>
    </row>
    <row r="2869" spans="7:23" ht="15" customHeight="1" x14ac:dyDescent="0.25">
      <c r="G2869" s="28"/>
      <c r="J2869"/>
      <c r="L2869"/>
      <c r="N2869"/>
      <c r="Q2869" s="28"/>
      <c r="R2869"/>
      <c r="S2869"/>
      <c r="T2869" s="21"/>
      <c r="U2869" s="21"/>
      <c r="V2869"/>
      <c r="W2869"/>
    </row>
    <row r="2870" spans="7:23" ht="15" customHeight="1" x14ac:dyDescent="0.25">
      <c r="G2870" s="28"/>
      <c r="J2870"/>
      <c r="L2870"/>
      <c r="N2870"/>
      <c r="Q2870" s="28"/>
      <c r="R2870"/>
      <c r="S2870"/>
      <c r="T2870" s="21"/>
      <c r="U2870" s="21"/>
      <c r="V2870"/>
      <c r="W2870"/>
    </row>
    <row r="2871" spans="7:23" ht="15" customHeight="1" x14ac:dyDescent="0.25">
      <c r="G2871" s="28"/>
      <c r="J2871"/>
      <c r="L2871"/>
      <c r="N2871"/>
      <c r="Q2871" s="28"/>
      <c r="R2871"/>
      <c r="S2871"/>
      <c r="T2871" s="21"/>
      <c r="U2871" s="21"/>
      <c r="V2871"/>
      <c r="W2871"/>
    </row>
    <row r="2872" spans="7:23" ht="15" customHeight="1" x14ac:dyDescent="0.25">
      <c r="G2872" s="28"/>
      <c r="J2872"/>
      <c r="L2872"/>
      <c r="N2872"/>
      <c r="Q2872" s="28"/>
      <c r="R2872"/>
      <c r="S2872"/>
      <c r="T2872" s="21"/>
      <c r="U2872" s="21"/>
      <c r="V2872"/>
      <c r="W2872"/>
    </row>
    <row r="2873" spans="7:23" ht="15" customHeight="1" x14ac:dyDescent="0.25">
      <c r="G2873" s="28"/>
      <c r="J2873"/>
      <c r="L2873"/>
      <c r="N2873"/>
      <c r="Q2873" s="28"/>
      <c r="R2873"/>
      <c r="S2873"/>
      <c r="T2873" s="21"/>
      <c r="U2873" s="21"/>
      <c r="V2873"/>
      <c r="W2873"/>
    </row>
    <row r="2874" spans="7:23" ht="15" customHeight="1" x14ac:dyDescent="0.25">
      <c r="G2874" s="28"/>
      <c r="J2874"/>
      <c r="L2874"/>
      <c r="N2874"/>
      <c r="Q2874" s="28"/>
      <c r="R2874"/>
      <c r="S2874"/>
      <c r="T2874" s="21"/>
      <c r="U2874" s="21"/>
      <c r="V2874"/>
      <c r="W2874"/>
    </row>
    <row r="2875" spans="7:23" ht="15" customHeight="1" x14ac:dyDescent="0.25">
      <c r="G2875" s="28"/>
      <c r="J2875"/>
      <c r="L2875"/>
      <c r="N2875"/>
      <c r="Q2875" s="28"/>
      <c r="R2875"/>
      <c r="S2875"/>
      <c r="T2875" s="21"/>
      <c r="U2875" s="21"/>
      <c r="V2875"/>
      <c r="W2875"/>
    </row>
    <row r="2876" spans="7:23" ht="15" customHeight="1" x14ac:dyDescent="0.25">
      <c r="G2876" s="28"/>
      <c r="J2876"/>
      <c r="L2876"/>
      <c r="N2876"/>
      <c r="Q2876" s="28"/>
      <c r="R2876"/>
      <c r="S2876"/>
      <c r="T2876" s="21"/>
      <c r="U2876" s="21"/>
      <c r="V2876"/>
      <c r="W2876"/>
    </row>
    <row r="2877" spans="7:23" ht="15" customHeight="1" x14ac:dyDescent="0.25">
      <c r="G2877" s="28"/>
      <c r="J2877"/>
      <c r="L2877"/>
      <c r="N2877"/>
      <c r="Q2877" s="28"/>
      <c r="R2877"/>
      <c r="S2877"/>
      <c r="T2877" s="21"/>
      <c r="U2877" s="21"/>
      <c r="V2877"/>
      <c r="W2877"/>
    </row>
    <row r="2878" spans="7:23" ht="15" customHeight="1" x14ac:dyDescent="0.25">
      <c r="G2878" s="28"/>
      <c r="J2878"/>
      <c r="L2878"/>
      <c r="N2878"/>
      <c r="Q2878" s="28"/>
      <c r="R2878"/>
      <c r="S2878"/>
      <c r="T2878" s="21"/>
      <c r="U2878" s="21"/>
      <c r="V2878"/>
      <c r="W2878"/>
    </row>
    <row r="2879" spans="7:23" ht="15" customHeight="1" x14ac:dyDescent="0.25">
      <c r="G2879" s="28"/>
      <c r="J2879"/>
      <c r="L2879"/>
      <c r="N2879"/>
      <c r="Q2879" s="28"/>
      <c r="R2879"/>
      <c r="S2879"/>
      <c r="T2879" s="21"/>
      <c r="U2879" s="21"/>
      <c r="V2879"/>
      <c r="W2879"/>
    </row>
    <row r="2880" spans="7:23" ht="15" customHeight="1" x14ac:dyDescent="0.25">
      <c r="G2880" s="28"/>
      <c r="J2880"/>
      <c r="L2880"/>
      <c r="N2880"/>
      <c r="Q2880" s="28"/>
      <c r="R2880"/>
      <c r="S2880"/>
      <c r="T2880" s="21"/>
      <c r="U2880" s="21"/>
      <c r="V2880"/>
      <c r="W2880"/>
    </row>
    <row r="2881" spans="7:23" ht="15" customHeight="1" x14ac:dyDescent="0.25">
      <c r="G2881" s="28"/>
      <c r="J2881"/>
      <c r="L2881"/>
      <c r="N2881"/>
      <c r="Q2881" s="28"/>
      <c r="R2881"/>
      <c r="S2881"/>
      <c r="T2881" s="21"/>
      <c r="U2881" s="21"/>
      <c r="V2881"/>
      <c r="W2881"/>
    </row>
    <row r="2882" spans="7:23" ht="15" customHeight="1" x14ac:dyDescent="0.25">
      <c r="G2882" s="28"/>
      <c r="J2882"/>
      <c r="L2882"/>
      <c r="N2882"/>
      <c r="Q2882" s="28"/>
      <c r="R2882"/>
      <c r="S2882"/>
      <c r="T2882" s="21"/>
      <c r="U2882" s="21"/>
      <c r="V2882"/>
      <c r="W2882"/>
    </row>
    <row r="2883" spans="7:23" ht="15" customHeight="1" x14ac:dyDescent="0.25">
      <c r="G2883" s="28"/>
      <c r="J2883"/>
      <c r="L2883"/>
      <c r="N2883"/>
      <c r="Q2883" s="28"/>
      <c r="R2883"/>
      <c r="S2883"/>
      <c r="T2883" s="21"/>
      <c r="U2883" s="21"/>
      <c r="V2883"/>
      <c r="W2883"/>
    </row>
    <row r="2884" spans="7:23" ht="15" customHeight="1" x14ac:dyDescent="0.25">
      <c r="G2884" s="28"/>
      <c r="J2884"/>
      <c r="L2884"/>
      <c r="N2884"/>
      <c r="Q2884" s="28"/>
      <c r="R2884"/>
      <c r="S2884"/>
      <c r="T2884" s="21"/>
      <c r="U2884" s="21"/>
      <c r="V2884"/>
      <c r="W2884"/>
    </row>
    <row r="2885" spans="7:23" ht="15" customHeight="1" x14ac:dyDescent="0.25">
      <c r="G2885" s="28"/>
      <c r="J2885"/>
      <c r="L2885"/>
      <c r="N2885"/>
      <c r="Q2885" s="28"/>
      <c r="R2885"/>
      <c r="S2885"/>
      <c r="T2885" s="21"/>
      <c r="U2885" s="21"/>
      <c r="V2885"/>
      <c r="W2885"/>
    </row>
    <row r="2886" spans="7:23" ht="15" customHeight="1" x14ac:dyDescent="0.25">
      <c r="G2886" s="28"/>
      <c r="J2886"/>
      <c r="L2886"/>
      <c r="N2886"/>
      <c r="Q2886" s="28"/>
      <c r="R2886"/>
      <c r="S2886"/>
      <c r="T2886" s="21"/>
      <c r="U2886" s="21"/>
      <c r="V2886"/>
      <c r="W2886"/>
    </row>
    <row r="2887" spans="7:23" ht="15" customHeight="1" x14ac:dyDescent="0.25">
      <c r="G2887" s="28"/>
      <c r="J2887"/>
      <c r="L2887"/>
      <c r="N2887"/>
      <c r="Q2887" s="28"/>
      <c r="R2887"/>
      <c r="S2887"/>
      <c r="T2887" s="21"/>
      <c r="U2887" s="21"/>
      <c r="V2887"/>
      <c r="W2887"/>
    </row>
    <row r="2888" spans="7:23" ht="15" customHeight="1" x14ac:dyDescent="0.25">
      <c r="G2888" s="28"/>
      <c r="J2888"/>
      <c r="L2888"/>
      <c r="N2888"/>
      <c r="Q2888" s="28"/>
      <c r="R2888"/>
      <c r="S2888"/>
      <c r="T2888" s="21"/>
      <c r="U2888" s="21"/>
      <c r="V2888"/>
      <c r="W2888"/>
    </row>
    <row r="2889" spans="7:23" ht="15" customHeight="1" x14ac:dyDescent="0.25">
      <c r="G2889" s="28"/>
      <c r="J2889"/>
      <c r="L2889"/>
      <c r="N2889"/>
      <c r="Q2889" s="28"/>
      <c r="R2889"/>
      <c r="S2889"/>
      <c r="T2889" s="21"/>
      <c r="U2889" s="21"/>
      <c r="V2889"/>
      <c r="W2889"/>
    </row>
    <row r="2890" spans="7:23" ht="15" customHeight="1" x14ac:dyDescent="0.25">
      <c r="G2890" s="28"/>
      <c r="J2890"/>
      <c r="L2890"/>
      <c r="N2890"/>
      <c r="Q2890" s="28"/>
      <c r="R2890"/>
      <c r="S2890"/>
      <c r="T2890" s="21"/>
      <c r="U2890" s="21"/>
      <c r="V2890"/>
      <c r="W2890"/>
    </row>
    <row r="2891" spans="7:23" ht="15" customHeight="1" x14ac:dyDescent="0.25">
      <c r="G2891" s="28"/>
      <c r="J2891"/>
      <c r="L2891"/>
      <c r="N2891"/>
      <c r="Q2891" s="28"/>
      <c r="R2891"/>
      <c r="S2891"/>
      <c r="T2891" s="21"/>
      <c r="U2891" s="21"/>
      <c r="V2891"/>
      <c r="W2891"/>
    </row>
    <row r="2892" spans="7:23" ht="15" customHeight="1" x14ac:dyDescent="0.25">
      <c r="G2892" s="28"/>
      <c r="J2892"/>
      <c r="L2892"/>
      <c r="N2892"/>
      <c r="Q2892" s="28"/>
      <c r="R2892"/>
      <c r="S2892"/>
      <c r="T2892" s="21"/>
      <c r="U2892" s="21"/>
      <c r="V2892"/>
      <c r="W2892"/>
    </row>
    <row r="2893" spans="7:23" ht="15" customHeight="1" x14ac:dyDescent="0.25">
      <c r="G2893" s="28"/>
      <c r="J2893"/>
      <c r="L2893"/>
      <c r="N2893"/>
      <c r="Q2893" s="28"/>
      <c r="R2893"/>
      <c r="S2893"/>
      <c r="T2893" s="21"/>
      <c r="U2893" s="21"/>
      <c r="V2893"/>
      <c r="W2893"/>
    </row>
    <row r="2894" spans="7:23" ht="15" customHeight="1" x14ac:dyDescent="0.25">
      <c r="G2894" s="28"/>
      <c r="J2894"/>
      <c r="L2894"/>
      <c r="N2894"/>
      <c r="Q2894" s="28"/>
      <c r="R2894"/>
      <c r="S2894"/>
      <c r="T2894" s="21"/>
      <c r="U2894" s="21"/>
      <c r="V2894"/>
      <c r="W2894"/>
    </row>
    <row r="2895" spans="7:23" ht="15" customHeight="1" x14ac:dyDescent="0.25">
      <c r="G2895" s="28"/>
      <c r="J2895"/>
      <c r="L2895"/>
      <c r="N2895"/>
      <c r="Q2895" s="28"/>
      <c r="R2895"/>
      <c r="S2895"/>
      <c r="T2895" s="21"/>
      <c r="U2895" s="21"/>
      <c r="V2895"/>
      <c r="W2895"/>
    </row>
    <row r="2896" spans="7:23" ht="15" customHeight="1" x14ac:dyDescent="0.25">
      <c r="G2896" s="28"/>
      <c r="J2896"/>
      <c r="L2896"/>
      <c r="N2896"/>
      <c r="Q2896" s="28"/>
      <c r="R2896"/>
      <c r="S2896"/>
      <c r="T2896" s="21"/>
      <c r="U2896" s="21"/>
      <c r="V2896"/>
      <c r="W2896"/>
    </row>
    <row r="2897" spans="7:23" ht="15" customHeight="1" x14ac:dyDescent="0.25">
      <c r="G2897" s="28"/>
      <c r="J2897"/>
      <c r="L2897"/>
      <c r="N2897"/>
      <c r="Q2897" s="28"/>
      <c r="R2897"/>
      <c r="S2897"/>
      <c r="T2897" s="21"/>
      <c r="U2897" s="21"/>
      <c r="V2897"/>
      <c r="W2897"/>
    </row>
    <row r="2898" spans="7:23" ht="15" customHeight="1" x14ac:dyDescent="0.25">
      <c r="G2898" s="28"/>
      <c r="J2898"/>
      <c r="L2898"/>
      <c r="N2898"/>
      <c r="Q2898" s="28"/>
      <c r="R2898"/>
      <c r="S2898"/>
      <c r="T2898" s="21"/>
      <c r="U2898" s="21"/>
      <c r="V2898"/>
      <c r="W2898"/>
    </row>
    <row r="2899" spans="7:23" ht="15" customHeight="1" x14ac:dyDescent="0.25">
      <c r="G2899" s="28"/>
      <c r="J2899"/>
      <c r="L2899"/>
      <c r="N2899"/>
      <c r="Q2899" s="28"/>
      <c r="R2899"/>
      <c r="S2899"/>
      <c r="T2899" s="21"/>
      <c r="U2899" s="21"/>
      <c r="V2899"/>
      <c r="W2899"/>
    </row>
    <row r="2900" spans="7:23" ht="15" customHeight="1" x14ac:dyDescent="0.25">
      <c r="G2900" s="28"/>
      <c r="J2900"/>
      <c r="L2900"/>
      <c r="N2900"/>
      <c r="Q2900" s="28"/>
      <c r="R2900"/>
      <c r="S2900"/>
      <c r="T2900" s="21"/>
      <c r="U2900" s="21"/>
      <c r="V2900"/>
      <c r="W2900"/>
    </row>
    <row r="2901" spans="7:23" ht="15" customHeight="1" x14ac:dyDescent="0.25">
      <c r="G2901" s="28"/>
      <c r="J2901"/>
      <c r="L2901"/>
      <c r="N2901"/>
      <c r="Q2901" s="28"/>
      <c r="R2901"/>
      <c r="S2901"/>
      <c r="T2901" s="21"/>
      <c r="U2901" s="21"/>
      <c r="V2901"/>
      <c r="W2901"/>
    </row>
    <row r="2902" spans="7:23" ht="15" customHeight="1" x14ac:dyDescent="0.25">
      <c r="G2902" s="28"/>
      <c r="J2902"/>
      <c r="L2902"/>
      <c r="N2902"/>
      <c r="Q2902" s="28"/>
      <c r="R2902"/>
      <c r="S2902"/>
      <c r="T2902" s="21"/>
      <c r="U2902" s="21"/>
      <c r="V2902"/>
      <c r="W2902"/>
    </row>
    <row r="2903" spans="7:23" ht="15" customHeight="1" x14ac:dyDescent="0.25">
      <c r="G2903" s="28"/>
      <c r="J2903"/>
      <c r="L2903"/>
      <c r="N2903"/>
      <c r="Q2903" s="28"/>
      <c r="R2903"/>
      <c r="S2903"/>
      <c r="T2903" s="21"/>
      <c r="U2903" s="21"/>
      <c r="V2903"/>
      <c r="W2903"/>
    </row>
    <row r="2904" spans="7:23" ht="15" customHeight="1" x14ac:dyDescent="0.25">
      <c r="G2904" s="28"/>
      <c r="J2904"/>
      <c r="L2904"/>
      <c r="N2904"/>
      <c r="Q2904" s="28"/>
      <c r="R2904"/>
      <c r="S2904"/>
      <c r="T2904" s="21"/>
      <c r="U2904" s="21"/>
      <c r="V2904"/>
      <c r="W2904"/>
    </row>
    <row r="2905" spans="7:23" ht="15" customHeight="1" x14ac:dyDescent="0.25">
      <c r="G2905" s="28"/>
      <c r="J2905"/>
      <c r="L2905"/>
      <c r="N2905"/>
      <c r="Q2905" s="28"/>
      <c r="R2905"/>
      <c r="S2905"/>
      <c r="T2905" s="21"/>
      <c r="U2905" s="21"/>
      <c r="V2905"/>
      <c r="W2905"/>
    </row>
    <row r="2906" spans="7:23" ht="15" customHeight="1" x14ac:dyDescent="0.25">
      <c r="G2906" s="28"/>
      <c r="J2906"/>
      <c r="L2906"/>
      <c r="N2906"/>
      <c r="Q2906" s="28"/>
      <c r="R2906"/>
      <c r="S2906"/>
      <c r="T2906" s="21"/>
      <c r="U2906" s="21"/>
      <c r="V2906"/>
      <c r="W2906"/>
    </row>
    <row r="2907" spans="7:23" ht="15" customHeight="1" x14ac:dyDescent="0.25">
      <c r="G2907" s="28"/>
      <c r="J2907"/>
      <c r="L2907"/>
      <c r="N2907"/>
      <c r="Q2907" s="28"/>
      <c r="R2907"/>
      <c r="S2907"/>
      <c r="T2907" s="21"/>
      <c r="U2907" s="21"/>
      <c r="V2907"/>
      <c r="W2907"/>
    </row>
    <row r="2908" spans="7:23" ht="15" customHeight="1" x14ac:dyDescent="0.25">
      <c r="G2908" s="28"/>
      <c r="J2908"/>
      <c r="L2908"/>
      <c r="N2908"/>
      <c r="Q2908" s="28"/>
      <c r="R2908"/>
      <c r="S2908"/>
      <c r="T2908" s="21"/>
      <c r="U2908" s="21"/>
      <c r="V2908"/>
      <c r="W2908"/>
    </row>
    <row r="2909" spans="7:23" ht="15" customHeight="1" x14ac:dyDescent="0.25">
      <c r="G2909" s="28"/>
      <c r="J2909"/>
      <c r="L2909"/>
      <c r="N2909"/>
      <c r="Q2909" s="28"/>
      <c r="R2909"/>
      <c r="S2909"/>
      <c r="T2909" s="21"/>
      <c r="U2909" s="21"/>
      <c r="V2909"/>
      <c r="W2909"/>
    </row>
    <row r="2910" spans="7:23" ht="15" customHeight="1" x14ac:dyDescent="0.25">
      <c r="G2910" s="28"/>
      <c r="J2910"/>
      <c r="L2910"/>
      <c r="N2910"/>
      <c r="Q2910" s="28"/>
      <c r="R2910"/>
      <c r="S2910"/>
      <c r="T2910" s="21"/>
      <c r="U2910" s="21"/>
      <c r="V2910"/>
      <c r="W2910"/>
    </row>
    <row r="2911" spans="7:23" ht="15" customHeight="1" x14ac:dyDescent="0.25">
      <c r="G2911" s="28"/>
      <c r="J2911"/>
      <c r="L2911"/>
      <c r="N2911"/>
      <c r="Q2911" s="28"/>
      <c r="R2911"/>
      <c r="S2911"/>
      <c r="T2911" s="21"/>
      <c r="U2911" s="21"/>
      <c r="V2911"/>
      <c r="W2911"/>
    </row>
    <row r="2912" spans="7:23" ht="15" customHeight="1" x14ac:dyDescent="0.25">
      <c r="G2912" s="28"/>
      <c r="J2912"/>
      <c r="L2912"/>
      <c r="N2912"/>
      <c r="Q2912" s="28"/>
      <c r="R2912"/>
      <c r="S2912"/>
      <c r="T2912" s="21"/>
      <c r="U2912" s="21"/>
      <c r="V2912"/>
      <c r="W2912"/>
    </row>
    <row r="2913" spans="7:23" ht="15" customHeight="1" x14ac:dyDescent="0.25">
      <c r="G2913" s="28"/>
      <c r="J2913"/>
      <c r="L2913"/>
      <c r="N2913"/>
      <c r="Q2913" s="28"/>
      <c r="R2913"/>
      <c r="S2913"/>
      <c r="T2913" s="21"/>
      <c r="U2913" s="21"/>
      <c r="V2913"/>
      <c r="W2913"/>
    </row>
    <row r="2914" spans="7:23" ht="15" customHeight="1" x14ac:dyDescent="0.25">
      <c r="G2914" s="28"/>
      <c r="J2914"/>
      <c r="L2914"/>
      <c r="N2914"/>
      <c r="Q2914" s="28"/>
      <c r="R2914"/>
      <c r="S2914"/>
      <c r="T2914" s="21"/>
      <c r="U2914" s="21"/>
      <c r="V2914"/>
      <c r="W2914"/>
    </row>
    <row r="2915" spans="7:23" ht="15" customHeight="1" x14ac:dyDescent="0.25">
      <c r="G2915" s="28"/>
      <c r="J2915"/>
      <c r="L2915"/>
      <c r="N2915"/>
      <c r="Q2915" s="28"/>
      <c r="R2915"/>
      <c r="S2915"/>
      <c r="T2915" s="21"/>
      <c r="U2915" s="21"/>
      <c r="V2915"/>
      <c r="W2915"/>
    </row>
    <row r="2916" spans="7:23" ht="15" customHeight="1" x14ac:dyDescent="0.25">
      <c r="G2916" s="28"/>
      <c r="J2916"/>
      <c r="L2916"/>
      <c r="N2916"/>
      <c r="Q2916" s="28"/>
      <c r="R2916"/>
      <c r="S2916"/>
      <c r="T2916" s="21"/>
      <c r="U2916" s="21"/>
      <c r="V2916"/>
      <c r="W2916"/>
    </row>
    <row r="2917" spans="7:23" ht="15" customHeight="1" x14ac:dyDescent="0.25">
      <c r="G2917" s="28"/>
      <c r="J2917"/>
      <c r="L2917"/>
      <c r="N2917"/>
      <c r="Q2917" s="28"/>
      <c r="R2917"/>
      <c r="S2917"/>
      <c r="T2917" s="21"/>
      <c r="U2917" s="21"/>
      <c r="V2917"/>
      <c r="W2917"/>
    </row>
    <row r="2918" spans="7:23" ht="15" customHeight="1" x14ac:dyDescent="0.25">
      <c r="G2918" s="28"/>
      <c r="J2918"/>
      <c r="L2918"/>
      <c r="N2918"/>
      <c r="Q2918" s="28"/>
      <c r="R2918"/>
      <c r="S2918"/>
      <c r="T2918" s="21"/>
      <c r="U2918" s="21"/>
      <c r="V2918"/>
      <c r="W2918"/>
    </row>
    <row r="2919" spans="7:23" ht="15" customHeight="1" x14ac:dyDescent="0.25">
      <c r="G2919" s="28"/>
      <c r="J2919"/>
      <c r="L2919"/>
      <c r="N2919"/>
      <c r="Q2919" s="28"/>
      <c r="R2919"/>
      <c r="S2919"/>
      <c r="T2919" s="21"/>
      <c r="U2919" s="21"/>
      <c r="V2919"/>
      <c r="W2919"/>
    </row>
    <row r="2920" spans="7:23" ht="15" customHeight="1" x14ac:dyDescent="0.25">
      <c r="G2920" s="28"/>
      <c r="J2920"/>
      <c r="L2920"/>
      <c r="N2920"/>
      <c r="Q2920" s="28"/>
      <c r="R2920"/>
      <c r="S2920"/>
      <c r="T2920" s="21"/>
      <c r="U2920" s="21"/>
      <c r="V2920"/>
      <c r="W2920"/>
    </row>
    <row r="2921" spans="7:23" ht="15" customHeight="1" x14ac:dyDescent="0.25">
      <c r="G2921" s="28"/>
      <c r="J2921"/>
      <c r="L2921"/>
      <c r="N2921"/>
      <c r="Q2921" s="28"/>
      <c r="R2921"/>
      <c r="S2921"/>
      <c r="T2921" s="21"/>
      <c r="U2921" s="21"/>
      <c r="V2921"/>
      <c r="W2921"/>
    </row>
    <row r="2922" spans="7:23" ht="15" customHeight="1" x14ac:dyDescent="0.25">
      <c r="G2922" s="28"/>
      <c r="J2922"/>
      <c r="L2922"/>
      <c r="N2922"/>
      <c r="Q2922" s="28"/>
      <c r="R2922"/>
      <c r="S2922"/>
      <c r="T2922" s="21"/>
      <c r="U2922" s="21"/>
      <c r="V2922"/>
      <c r="W2922"/>
    </row>
    <row r="2923" spans="7:23" ht="15" customHeight="1" x14ac:dyDescent="0.25">
      <c r="G2923" s="28"/>
      <c r="J2923"/>
      <c r="L2923"/>
      <c r="N2923"/>
      <c r="Q2923" s="28"/>
      <c r="R2923"/>
      <c r="S2923"/>
      <c r="T2923" s="21"/>
      <c r="U2923" s="21"/>
      <c r="V2923"/>
      <c r="W2923"/>
    </row>
    <row r="2924" spans="7:23" ht="15" customHeight="1" x14ac:dyDescent="0.25">
      <c r="G2924" s="28"/>
      <c r="J2924"/>
      <c r="L2924"/>
      <c r="N2924"/>
      <c r="Q2924" s="28"/>
      <c r="R2924"/>
      <c r="S2924"/>
      <c r="T2924" s="21"/>
      <c r="U2924" s="21"/>
      <c r="V2924"/>
      <c r="W2924"/>
    </row>
    <row r="2925" spans="7:23" ht="15" customHeight="1" x14ac:dyDescent="0.25">
      <c r="G2925" s="28"/>
      <c r="J2925"/>
      <c r="L2925"/>
      <c r="N2925"/>
      <c r="Q2925" s="28"/>
      <c r="R2925"/>
      <c r="S2925"/>
      <c r="T2925" s="21"/>
      <c r="U2925" s="21"/>
      <c r="V2925"/>
      <c r="W2925"/>
    </row>
    <row r="2926" spans="7:23" ht="15" customHeight="1" x14ac:dyDescent="0.25">
      <c r="G2926" s="28"/>
      <c r="J2926"/>
      <c r="L2926"/>
      <c r="N2926"/>
      <c r="Q2926" s="28"/>
      <c r="R2926"/>
      <c r="S2926"/>
      <c r="T2926" s="21"/>
      <c r="U2926" s="21"/>
      <c r="V2926"/>
      <c r="W2926"/>
    </row>
    <row r="2927" spans="7:23" ht="15" customHeight="1" x14ac:dyDescent="0.25">
      <c r="G2927" s="28"/>
      <c r="J2927"/>
      <c r="L2927"/>
      <c r="N2927"/>
      <c r="Q2927" s="28"/>
      <c r="R2927"/>
      <c r="S2927"/>
      <c r="T2927" s="21"/>
      <c r="U2927" s="21"/>
      <c r="V2927"/>
      <c r="W2927"/>
    </row>
    <row r="2928" spans="7:23" ht="15" customHeight="1" x14ac:dyDescent="0.25">
      <c r="G2928" s="28"/>
      <c r="J2928"/>
      <c r="L2928"/>
      <c r="N2928"/>
      <c r="Q2928" s="28"/>
      <c r="R2928"/>
      <c r="S2928"/>
      <c r="T2928" s="21"/>
      <c r="U2928" s="21"/>
      <c r="V2928"/>
      <c r="W2928"/>
    </row>
    <row r="2929" spans="7:23" ht="15" customHeight="1" x14ac:dyDescent="0.25">
      <c r="G2929" s="28"/>
      <c r="J2929"/>
      <c r="L2929"/>
      <c r="N2929"/>
      <c r="Q2929" s="28"/>
      <c r="R2929"/>
      <c r="S2929"/>
      <c r="T2929" s="21"/>
      <c r="U2929" s="21"/>
      <c r="V2929"/>
      <c r="W2929"/>
    </row>
    <row r="2930" spans="7:23" ht="15" customHeight="1" x14ac:dyDescent="0.25">
      <c r="G2930" s="28"/>
      <c r="J2930"/>
      <c r="L2930"/>
      <c r="N2930"/>
      <c r="Q2930" s="28"/>
      <c r="R2930"/>
      <c r="S2930"/>
      <c r="T2930" s="21"/>
      <c r="U2930" s="21"/>
      <c r="V2930"/>
      <c r="W2930"/>
    </row>
    <row r="2931" spans="7:23" ht="15" customHeight="1" x14ac:dyDescent="0.25">
      <c r="G2931" s="28"/>
      <c r="J2931"/>
      <c r="L2931"/>
      <c r="N2931"/>
      <c r="Q2931" s="28"/>
      <c r="R2931"/>
      <c r="S2931"/>
      <c r="T2931" s="21"/>
      <c r="U2931" s="21"/>
      <c r="V2931"/>
      <c r="W2931"/>
    </row>
    <row r="2932" spans="7:23" ht="15" customHeight="1" x14ac:dyDescent="0.25">
      <c r="G2932" s="28"/>
      <c r="J2932"/>
      <c r="L2932"/>
      <c r="N2932"/>
      <c r="Q2932" s="28"/>
      <c r="R2932"/>
      <c r="S2932"/>
      <c r="T2932" s="21"/>
      <c r="U2932" s="21"/>
      <c r="V2932"/>
      <c r="W2932"/>
    </row>
    <row r="2933" spans="7:23" ht="15" customHeight="1" x14ac:dyDescent="0.25">
      <c r="G2933" s="28"/>
      <c r="J2933"/>
      <c r="L2933"/>
      <c r="N2933"/>
      <c r="Q2933" s="28"/>
      <c r="R2933"/>
      <c r="S2933"/>
      <c r="T2933" s="21"/>
      <c r="U2933" s="21"/>
      <c r="V2933"/>
      <c r="W2933"/>
    </row>
    <row r="2934" spans="7:23" ht="15" customHeight="1" x14ac:dyDescent="0.25">
      <c r="G2934" s="28"/>
      <c r="J2934"/>
      <c r="L2934"/>
      <c r="N2934"/>
      <c r="Q2934" s="28"/>
      <c r="R2934"/>
      <c r="S2934"/>
      <c r="T2934" s="21"/>
      <c r="U2934" s="21"/>
      <c r="V2934"/>
      <c r="W2934"/>
    </row>
    <row r="2935" spans="7:23" ht="15" customHeight="1" x14ac:dyDescent="0.25">
      <c r="G2935" s="28"/>
      <c r="J2935"/>
      <c r="L2935"/>
      <c r="N2935"/>
      <c r="Q2935" s="28"/>
      <c r="R2935"/>
      <c r="S2935"/>
      <c r="T2935" s="21"/>
      <c r="U2935" s="21"/>
      <c r="V2935"/>
      <c r="W2935"/>
    </row>
    <row r="2936" spans="7:23" ht="15" customHeight="1" x14ac:dyDescent="0.25">
      <c r="G2936" s="28"/>
      <c r="J2936"/>
      <c r="L2936"/>
      <c r="N2936"/>
      <c r="Q2936" s="28"/>
      <c r="R2936"/>
      <c r="S2936"/>
      <c r="T2936" s="21"/>
      <c r="U2936" s="21"/>
      <c r="V2936"/>
      <c r="W2936"/>
    </row>
    <row r="2937" spans="7:23" ht="15" customHeight="1" x14ac:dyDescent="0.25">
      <c r="G2937" s="28"/>
      <c r="J2937"/>
      <c r="L2937"/>
      <c r="N2937"/>
      <c r="Q2937" s="28"/>
      <c r="R2937"/>
      <c r="S2937"/>
      <c r="T2937" s="21"/>
      <c r="U2937" s="21"/>
      <c r="V2937"/>
      <c r="W2937"/>
    </row>
    <row r="2938" spans="7:23" ht="15" customHeight="1" x14ac:dyDescent="0.25">
      <c r="G2938" s="28"/>
      <c r="J2938"/>
      <c r="L2938"/>
      <c r="N2938"/>
      <c r="Q2938" s="28"/>
      <c r="R2938"/>
      <c r="S2938"/>
      <c r="T2938" s="21"/>
      <c r="U2938" s="21"/>
      <c r="V2938"/>
      <c r="W2938"/>
    </row>
    <row r="2939" spans="7:23" ht="15" customHeight="1" x14ac:dyDescent="0.25">
      <c r="G2939" s="28"/>
      <c r="J2939"/>
      <c r="L2939"/>
      <c r="N2939"/>
      <c r="Q2939" s="28"/>
      <c r="R2939"/>
      <c r="S2939"/>
      <c r="T2939" s="21"/>
      <c r="U2939" s="21"/>
      <c r="V2939"/>
      <c r="W2939"/>
    </row>
    <row r="2940" spans="7:23" ht="15" customHeight="1" x14ac:dyDescent="0.25">
      <c r="G2940" s="28"/>
      <c r="J2940"/>
      <c r="L2940"/>
      <c r="N2940"/>
      <c r="Q2940" s="28"/>
      <c r="R2940"/>
      <c r="S2940"/>
      <c r="T2940" s="21"/>
      <c r="U2940" s="21"/>
      <c r="V2940"/>
      <c r="W2940"/>
    </row>
    <row r="2941" spans="7:23" ht="15" customHeight="1" x14ac:dyDescent="0.25">
      <c r="G2941" s="28"/>
      <c r="J2941"/>
      <c r="L2941"/>
      <c r="N2941"/>
      <c r="Q2941" s="28"/>
      <c r="R2941"/>
      <c r="S2941"/>
      <c r="T2941" s="21"/>
      <c r="U2941" s="21"/>
      <c r="V2941"/>
      <c r="W2941"/>
    </row>
    <row r="2942" spans="7:23" ht="15" customHeight="1" x14ac:dyDescent="0.25">
      <c r="G2942" s="28"/>
      <c r="J2942"/>
      <c r="L2942"/>
      <c r="N2942"/>
      <c r="Q2942" s="28"/>
      <c r="R2942"/>
      <c r="S2942"/>
      <c r="T2942" s="21"/>
      <c r="U2942" s="21"/>
      <c r="V2942"/>
      <c r="W2942"/>
    </row>
    <row r="2943" spans="7:23" ht="15" customHeight="1" x14ac:dyDescent="0.25">
      <c r="G2943" s="28"/>
      <c r="J2943"/>
      <c r="L2943"/>
      <c r="N2943"/>
      <c r="Q2943" s="28"/>
      <c r="R2943"/>
      <c r="S2943"/>
      <c r="T2943" s="21"/>
      <c r="U2943" s="21"/>
      <c r="V2943"/>
      <c r="W2943"/>
    </row>
    <row r="2944" spans="7:23" ht="15" customHeight="1" x14ac:dyDescent="0.25">
      <c r="G2944" s="28"/>
      <c r="J2944"/>
      <c r="L2944"/>
      <c r="N2944"/>
      <c r="Q2944" s="28"/>
      <c r="R2944"/>
      <c r="S2944"/>
      <c r="T2944" s="21"/>
      <c r="U2944" s="21"/>
      <c r="V2944"/>
      <c r="W2944"/>
    </row>
    <row r="2945" spans="7:23" ht="15" customHeight="1" x14ac:dyDescent="0.25">
      <c r="G2945" s="28"/>
      <c r="J2945"/>
      <c r="L2945"/>
      <c r="N2945"/>
      <c r="Q2945" s="28"/>
      <c r="R2945"/>
      <c r="S2945"/>
      <c r="T2945" s="21"/>
      <c r="U2945" s="21"/>
      <c r="V2945"/>
      <c r="W2945"/>
    </row>
    <row r="2946" spans="7:23" ht="15" customHeight="1" x14ac:dyDescent="0.25">
      <c r="G2946" s="28"/>
      <c r="J2946"/>
      <c r="L2946"/>
      <c r="N2946"/>
      <c r="Q2946" s="28"/>
      <c r="R2946"/>
      <c r="S2946"/>
      <c r="T2946" s="21"/>
      <c r="U2946" s="21"/>
      <c r="V2946"/>
      <c r="W2946"/>
    </row>
    <row r="2947" spans="7:23" ht="15" customHeight="1" x14ac:dyDescent="0.25">
      <c r="G2947" s="28"/>
      <c r="J2947"/>
      <c r="L2947"/>
      <c r="N2947"/>
      <c r="Q2947" s="28"/>
      <c r="R2947"/>
      <c r="S2947"/>
      <c r="T2947" s="21"/>
      <c r="U2947" s="21"/>
      <c r="V2947"/>
      <c r="W2947"/>
    </row>
    <row r="2948" spans="7:23" ht="15" customHeight="1" x14ac:dyDescent="0.25">
      <c r="G2948" s="28"/>
      <c r="J2948"/>
      <c r="L2948"/>
      <c r="N2948"/>
      <c r="Q2948" s="28"/>
      <c r="R2948"/>
      <c r="S2948"/>
      <c r="T2948" s="21"/>
      <c r="U2948" s="21"/>
      <c r="V2948"/>
      <c r="W2948"/>
    </row>
    <row r="2949" spans="7:23" ht="15" customHeight="1" x14ac:dyDescent="0.25">
      <c r="G2949" s="28"/>
      <c r="J2949"/>
      <c r="L2949"/>
      <c r="N2949"/>
      <c r="Q2949" s="28"/>
      <c r="R2949"/>
      <c r="S2949"/>
      <c r="T2949" s="21"/>
      <c r="U2949" s="21"/>
      <c r="V2949"/>
      <c r="W2949"/>
    </row>
    <row r="2950" spans="7:23" ht="15" customHeight="1" x14ac:dyDescent="0.25">
      <c r="G2950" s="28"/>
      <c r="J2950"/>
      <c r="L2950"/>
      <c r="N2950"/>
      <c r="Q2950" s="28"/>
      <c r="R2950"/>
      <c r="S2950"/>
      <c r="T2950" s="21"/>
      <c r="U2950" s="21"/>
      <c r="V2950"/>
      <c r="W2950"/>
    </row>
    <row r="2951" spans="7:23" ht="15" customHeight="1" x14ac:dyDescent="0.25">
      <c r="G2951" s="28"/>
      <c r="J2951"/>
      <c r="L2951"/>
      <c r="N2951"/>
      <c r="Q2951" s="28"/>
      <c r="R2951"/>
      <c r="S2951"/>
      <c r="T2951" s="21"/>
      <c r="U2951" s="21"/>
      <c r="V2951"/>
      <c r="W2951"/>
    </row>
    <row r="2952" spans="7:23" ht="15" customHeight="1" x14ac:dyDescent="0.25">
      <c r="G2952" s="28"/>
      <c r="J2952"/>
      <c r="L2952"/>
      <c r="N2952"/>
      <c r="Q2952" s="28"/>
      <c r="R2952"/>
      <c r="S2952"/>
      <c r="T2952" s="21"/>
      <c r="U2952" s="21"/>
      <c r="V2952"/>
      <c r="W2952"/>
    </row>
    <row r="2953" spans="7:23" ht="15" customHeight="1" x14ac:dyDescent="0.25">
      <c r="G2953" s="28"/>
      <c r="J2953"/>
      <c r="L2953"/>
      <c r="N2953"/>
      <c r="Q2953" s="28"/>
      <c r="R2953"/>
      <c r="S2953"/>
      <c r="T2953" s="21"/>
      <c r="U2953" s="21"/>
      <c r="V2953"/>
      <c r="W2953"/>
    </row>
    <row r="2954" spans="7:23" ht="15" customHeight="1" x14ac:dyDescent="0.25">
      <c r="G2954" s="28"/>
      <c r="J2954"/>
      <c r="L2954"/>
      <c r="N2954"/>
      <c r="Q2954" s="28"/>
      <c r="R2954"/>
      <c r="S2954"/>
      <c r="T2954" s="21"/>
      <c r="U2954" s="21"/>
      <c r="V2954"/>
      <c r="W2954"/>
    </row>
    <row r="2955" spans="7:23" ht="15" customHeight="1" x14ac:dyDescent="0.25">
      <c r="G2955" s="28"/>
      <c r="J2955"/>
      <c r="L2955"/>
      <c r="N2955"/>
      <c r="Q2955" s="28"/>
      <c r="R2955"/>
      <c r="S2955"/>
      <c r="T2955" s="21"/>
      <c r="U2955" s="21"/>
      <c r="V2955"/>
      <c r="W2955"/>
    </row>
    <row r="2956" spans="7:23" ht="15" customHeight="1" x14ac:dyDescent="0.25">
      <c r="G2956" s="28"/>
      <c r="J2956"/>
      <c r="L2956"/>
      <c r="N2956"/>
      <c r="Q2956" s="28"/>
      <c r="R2956"/>
      <c r="S2956"/>
      <c r="T2956" s="21"/>
      <c r="U2956" s="21"/>
      <c r="V2956"/>
      <c r="W2956"/>
    </row>
    <row r="2957" spans="7:23" ht="15" customHeight="1" x14ac:dyDescent="0.25">
      <c r="G2957" s="28"/>
      <c r="J2957"/>
      <c r="L2957"/>
      <c r="N2957"/>
      <c r="Q2957" s="28"/>
      <c r="R2957"/>
      <c r="S2957"/>
      <c r="T2957" s="21"/>
      <c r="U2957" s="21"/>
      <c r="V2957"/>
      <c r="W2957"/>
    </row>
    <row r="2958" spans="7:23" ht="15" customHeight="1" x14ac:dyDescent="0.25">
      <c r="G2958" s="28"/>
      <c r="J2958"/>
      <c r="L2958"/>
      <c r="N2958"/>
      <c r="Q2958" s="28"/>
      <c r="R2958"/>
      <c r="S2958"/>
      <c r="T2958" s="21"/>
      <c r="U2958" s="21"/>
      <c r="V2958"/>
      <c r="W2958"/>
    </row>
    <row r="2959" spans="7:23" ht="15" customHeight="1" x14ac:dyDescent="0.25">
      <c r="G2959" s="28"/>
      <c r="J2959"/>
      <c r="L2959"/>
      <c r="N2959"/>
      <c r="Q2959" s="28"/>
      <c r="R2959"/>
      <c r="S2959"/>
      <c r="T2959" s="21"/>
      <c r="U2959" s="21"/>
      <c r="V2959"/>
      <c r="W2959"/>
    </row>
    <row r="2960" spans="7:23" ht="15" customHeight="1" x14ac:dyDescent="0.25">
      <c r="G2960" s="28"/>
      <c r="J2960"/>
      <c r="L2960"/>
      <c r="N2960"/>
      <c r="Q2960" s="28"/>
      <c r="R2960"/>
      <c r="S2960"/>
      <c r="T2960" s="21"/>
      <c r="U2960" s="21"/>
      <c r="V2960"/>
      <c r="W2960"/>
    </row>
    <row r="2961" spans="7:23" ht="15" customHeight="1" x14ac:dyDescent="0.25">
      <c r="G2961" s="28"/>
      <c r="J2961"/>
      <c r="L2961"/>
      <c r="N2961"/>
      <c r="Q2961" s="28"/>
      <c r="R2961"/>
      <c r="S2961"/>
      <c r="T2961" s="21"/>
      <c r="U2961" s="21"/>
      <c r="V2961"/>
      <c r="W2961"/>
    </row>
    <row r="2962" spans="7:23" ht="15" customHeight="1" x14ac:dyDescent="0.25">
      <c r="G2962" s="28"/>
      <c r="J2962"/>
      <c r="L2962"/>
      <c r="N2962"/>
      <c r="Q2962" s="28"/>
      <c r="R2962"/>
      <c r="S2962"/>
      <c r="T2962" s="21"/>
      <c r="U2962" s="21"/>
      <c r="V2962"/>
      <c r="W2962"/>
    </row>
    <row r="2963" spans="7:23" ht="15" customHeight="1" x14ac:dyDescent="0.25">
      <c r="G2963" s="28"/>
      <c r="J2963"/>
      <c r="L2963"/>
      <c r="N2963"/>
      <c r="Q2963" s="28"/>
      <c r="R2963"/>
      <c r="S2963"/>
      <c r="T2963" s="21"/>
      <c r="U2963" s="21"/>
      <c r="V2963"/>
      <c r="W2963"/>
    </row>
    <row r="2964" spans="7:23" ht="15" customHeight="1" x14ac:dyDescent="0.25">
      <c r="G2964" s="28"/>
      <c r="J2964"/>
      <c r="L2964"/>
      <c r="N2964"/>
      <c r="Q2964" s="28"/>
      <c r="R2964"/>
      <c r="S2964"/>
      <c r="T2964" s="21"/>
      <c r="U2964" s="21"/>
      <c r="V2964"/>
      <c r="W2964"/>
    </row>
    <row r="2965" spans="7:23" ht="15" customHeight="1" x14ac:dyDescent="0.25">
      <c r="G2965" s="28"/>
      <c r="J2965"/>
      <c r="L2965"/>
      <c r="N2965"/>
      <c r="Q2965" s="28"/>
      <c r="R2965"/>
      <c r="S2965"/>
      <c r="T2965" s="21"/>
      <c r="U2965" s="21"/>
      <c r="V2965"/>
      <c r="W2965"/>
    </row>
    <row r="2966" spans="7:23" ht="15" customHeight="1" x14ac:dyDescent="0.25">
      <c r="G2966" s="28"/>
      <c r="J2966"/>
      <c r="L2966"/>
      <c r="N2966"/>
      <c r="Q2966" s="28"/>
      <c r="R2966"/>
      <c r="S2966"/>
      <c r="T2966" s="21"/>
      <c r="U2966" s="21"/>
      <c r="V2966"/>
      <c r="W2966"/>
    </row>
    <row r="2967" spans="7:23" ht="15" customHeight="1" x14ac:dyDescent="0.25">
      <c r="G2967" s="28"/>
      <c r="J2967"/>
      <c r="L2967"/>
      <c r="N2967"/>
      <c r="Q2967" s="28"/>
      <c r="R2967"/>
      <c r="S2967"/>
      <c r="T2967" s="21"/>
      <c r="U2967" s="21"/>
      <c r="V2967"/>
      <c r="W2967"/>
    </row>
    <row r="2968" spans="7:23" ht="15" customHeight="1" x14ac:dyDescent="0.25">
      <c r="G2968" s="28"/>
      <c r="J2968"/>
      <c r="L2968"/>
      <c r="N2968"/>
      <c r="Q2968" s="28"/>
      <c r="R2968"/>
      <c r="S2968"/>
      <c r="T2968" s="21"/>
      <c r="U2968" s="21"/>
      <c r="V2968"/>
      <c r="W2968"/>
    </row>
    <row r="2969" spans="7:23" ht="15" customHeight="1" x14ac:dyDescent="0.25">
      <c r="G2969" s="28"/>
      <c r="J2969"/>
      <c r="L2969"/>
      <c r="N2969"/>
      <c r="Q2969" s="28"/>
      <c r="R2969"/>
      <c r="S2969"/>
      <c r="T2969" s="21"/>
      <c r="U2969" s="21"/>
      <c r="V2969"/>
      <c r="W2969"/>
    </row>
    <row r="2970" spans="7:23" ht="15" customHeight="1" x14ac:dyDescent="0.25">
      <c r="G2970" s="28"/>
      <c r="J2970"/>
      <c r="L2970"/>
      <c r="N2970"/>
      <c r="Q2970" s="28"/>
      <c r="R2970"/>
      <c r="S2970"/>
      <c r="T2970" s="21"/>
      <c r="U2970" s="21"/>
      <c r="V2970"/>
      <c r="W2970"/>
    </row>
    <row r="2971" spans="7:23" ht="15" customHeight="1" x14ac:dyDescent="0.25">
      <c r="G2971" s="28"/>
      <c r="J2971"/>
      <c r="L2971"/>
      <c r="N2971"/>
      <c r="Q2971" s="28"/>
      <c r="R2971"/>
      <c r="S2971"/>
      <c r="T2971" s="21"/>
      <c r="U2971" s="21"/>
      <c r="V2971"/>
      <c r="W2971"/>
    </row>
    <row r="2972" spans="7:23" ht="15" customHeight="1" x14ac:dyDescent="0.25">
      <c r="G2972" s="28"/>
      <c r="J2972"/>
      <c r="L2972"/>
      <c r="N2972"/>
      <c r="Q2972" s="28"/>
      <c r="R2972"/>
      <c r="S2972"/>
      <c r="T2972" s="21"/>
      <c r="U2972" s="21"/>
      <c r="V2972"/>
      <c r="W2972"/>
    </row>
    <row r="2973" spans="7:23" ht="15" customHeight="1" x14ac:dyDescent="0.25">
      <c r="G2973" s="28"/>
      <c r="J2973"/>
      <c r="L2973"/>
      <c r="N2973"/>
      <c r="Q2973" s="28"/>
      <c r="R2973"/>
      <c r="S2973"/>
      <c r="T2973" s="21"/>
      <c r="U2973" s="21"/>
      <c r="V2973"/>
      <c r="W2973"/>
    </row>
    <row r="2974" spans="7:23" ht="15" customHeight="1" x14ac:dyDescent="0.25">
      <c r="G2974" s="28"/>
      <c r="J2974"/>
      <c r="L2974"/>
      <c r="N2974"/>
      <c r="Q2974" s="28"/>
      <c r="R2974"/>
      <c r="S2974"/>
      <c r="T2974" s="21"/>
      <c r="U2974" s="21"/>
      <c r="V2974"/>
      <c r="W2974"/>
    </row>
    <row r="2975" spans="7:23" ht="15" customHeight="1" x14ac:dyDescent="0.25">
      <c r="G2975" s="28"/>
      <c r="J2975"/>
      <c r="L2975"/>
      <c r="N2975"/>
      <c r="Q2975" s="28"/>
      <c r="R2975"/>
      <c r="S2975"/>
      <c r="T2975" s="21"/>
      <c r="U2975" s="21"/>
      <c r="V2975"/>
      <c r="W2975"/>
    </row>
    <row r="2976" spans="7:23" ht="15" customHeight="1" x14ac:dyDescent="0.25">
      <c r="G2976" s="28"/>
      <c r="J2976"/>
      <c r="L2976"/>
      <c r="N2976"/>
      <c r="Q2976" s="28"/>
      <c r="R2976"/>
      <c r="S2976"/>
      <c r="T2976" s="21"/>
      <c r="U2976" s="21"/>
      <c r="V2976"/>
      <c r="W2976"/>
    </row>
    <row r="2977" spans="7:23" ht="15" customHeight="1" x14ac:dyDescent="0.25">
      <c r="G2977" s="28"/>
      <c r="J2977"/>
      <c r="L2977"/>
      <c r="N2977"/>
      <c r="Q2977" s="28"/>
      <c r="R2977"/>
      <c r="S2977"/>
      <c r="T2977" s="21"/>
      <c r="U2977" s="21"/>
      <c r="V2977"/>
      <c r="W2977"/>
    </row>
    <row r="2978" spans="7:23" ht="15" customHeight="1" x14ac:dyDescent="0.25">
      <c r="G2978" s="28"/>
      <c r="J2978"/>
      <c r="L2978"/>
      <c r="N2978"/>
      <c r="Q2978" s="28"/>
      <c r="R2978"/>
      <c r="S2978"/>
      <c r="T2978" s="21"/>
      <c r="U2978" s="21"/>
      <c r="V2978"/>
      <c r="W2978"/>
    </row>
    <row r="2979" spans="7:23" ht="15" customHeight="1" x14ac:dyDescent="0.25">
      <c r="G2979" s="28"/>
      <c r="J2979"/>
      <c r="L2979"/>
      <c r="N2979"/>
      <c r="Q2979" s="28"/>
      <c r="R2979"/>
      <c r="S2979"/>
      <c r="T2979" s="21"/>
      <c r="U2979" s="21"/>
      <c r="V2979"/>
      <c r="W2979"/>
    </row>
    <row r="2980" spans="7:23" ht="15" customHeight="1" x14ac:dyDescent="0.25">
      <c r="G2980" s="28"/>
      <c r="J2980"/>
      <c r="L2980"/>
      <c r="N2980"/>
      <c r="Q2980" s="28"/>
      <c r="R2980"/>
      <c r="S2980"/>
      <c r="T2980" s="21"/>
      <c r="U2980" s="21"/>
      <c r="V2980"/>
      <c r="W2980"/>
    </row>
    <row r="2981" spans="7:23" ht="15" customHeight="1" x14ac:dyDescent="0.25">
      <c r="G2981" s="28"/>
      <c r="J2981"/>
      <c r="L2981"/>
      <c r="N2981"/>
      <c r="Q2981" s="28"/>
      <c r="R2981"/>
      <c r="S2981"/>
      <c r="T2981" s="21"/>
      <c r="U2981" s="21"/>
      <c r="V2981"/>
      <c r="W2981"/>
    </row>
    <row r="2982" spans="7:23" ht="15" customHeight="1" x14ac:dyDescent="0.25">
      <c r="G2982" s="28"/>
      <c r="J2982"/>
      <c r="L2982"/>
      <c r="N2982"/>
      <c r="Q2982" s="28"/>
      <c r="R2982"/>
      <c r="S2982"/>
      <c r="T2982" s="21"/>
      <c r="U2982" s="21"/>
      <c r="V2982"/>
      <c r="W2982"/>
    </row>
    <row r="2983" spans="7:23" ht="15" customHeight="1" x14ac:dyDescent="0.25">
      <c r="G2983" s="28"/>
      <c r="J2983"/>
      <c r="L2983"/>
      <c r="N2983"/>
      <c r="Q2983" s="28"/>
      <c r="R2983"/>
      <c r="S2983"/>
      <c r="T2983" s="21"/>
      <c r="U2983" s="21"/>
      <c r="V2983"/>
      <c r="W2983"/>
    </row>
    <row r="2984" spans="7:23" ht="15" customHeight="1" x14ac:dyDescent="0.25">
      <c r="G2984" s="28"/>
      <c r="J2984"/>
      <c r="L2984"/>
      <c r="N2984"/>
      <c r="Q2984" s="28"/>
      <c r="R2984"/>
      <c r="S2984"/>
      <c r="T2984" s="21"/>
      <c r="U2984" s="21"/>
      <c r="V2984"/>
      <c r="W2984"/>
    </row>
    <row r="2985" spans="7:23" ht="15" customHeight="1" x14ac:dyDescent="0.25">
      <c r="G2985" s="28"/>
      <c r="J2985"/>
      <c r="L2985"/>
      <c r="N2985"/>
      <c r="Q2985" s="28"/>
      <c r="R2985"/>
      <c r="S2985"/>
      <c r="T2985" s="21"/>
      <c r="U2985" s="21"/>
      <c r="V2985"/>
      <c r="W2985"/>
    </row>
    <row r="2986" spans="7:23" ht="15" customHeight="1" x14ac:dyDescent="0.25">
      <c r="G2986" s="28"/>
      <c r="J2986"/>
      <c r="L2986"/>
      <c r="N2986"/>
      <c r="Q2986" s="28"/>
      <c r="R2986"/>
      <c r="S2986"/>
      <c r="T2986" s="21"/>
      <c r="U2986" s="21"/>
      <c r="V2986"/>
      <c r="W2986"/>
    </row>
    <row r="2987" spans="7:23" ht="15" customHeight="1" x14ac:dyDescent="0.25">
      <c r="G2987" s="28"/>
      <c r="J2987"/>
      <c r="L2987"/>
      <c r="N2987"/>
      <c r="Q2987" s="28"/>
      <c r="R2987"/>
      <c r="S2987"/>
      <c r="T2987" s="21"/>
      <c r="U2987" s="21"/>
      <c r="V2987"/>
      <c r="W2987"/>
    </row>
    <row r="2988" spans="7:23" ht="15" customHeight="1" x14ac:dyDescent="0.25">
      <c r="G2988" s="28"/>
      <c r="J2988"/>
      <c r="L2988"/>
      <c r="N2988"/>
      <c r="Q2988" s="28"/>
      <c r="R2988"/>
      <c r="S2988"/>
      <c r="T2988" s="21"/>
      <c r="U2988" s="21"/>
      <c r="V2988"/>
      <c r="W2988"/>
    </row>
    <row r="2989" spans="7:23" ht="15" customHeight="1" x14ac:dyDescent="0.25">
      <c r="G2989" s="28"/>
      <c r="J2989"/>
      <c r="L2989"/>
      <c r="N2989"/>
      <c r="Q2989" s="28"/>
      <c r="R2989"/>
      <c r="S2989"/>
      <c r="T2989" s="21"/>
      <c r="U2989" s="21"/>
      <c r="V2989"/>
      <c r="W2989"/>
    </row>
    <row r="2990" spans="7:23" ht="15" customHeight="1" x14ac:dyDescent="0.25">
      <c r="G2990" s="28"/>
      <c r="J2990"/>
      <c r="L2990"/>
      <c r="N2990"/>
      <c r="Q2990" s="28"/>
      <c r="R2990"/>
      <c r="S2990"/>
      <c r="T2990" s="21"/>
      <c r="U2990" s="21"/>
      <c r="V2990"/>
      <c r="W2990"/>
    </row>
    <row r="2991" spans="7:23" ht="15" customHeight="1" x14ac:dyDescent="0.25">
      <c r="G2991" s="28"/>
      <c r="J2991"/>
      <c r="L2991"/>
      <c r="N2991"/>
      <c r="Q2991" s="28"/>
      <c r="R2991"/>
      <c r="S2991"/>
      <c r="T2991" s="21"/>
      <c r="U2991" s="21"/>
      <c r="V2991"/>
      <c r="W2991"/>
    </row>
    <row r="2992" spans="7:23" ht="15" customHeight="1" x14ac:dyDescent="0.25">
      <c r="G2992" s="28"/>
      <c r="J2992"/>
      <c r="L2992"/>
      <c r="N2992"/>
      <c r="Q2992" s="28"/>
      <c r="R2992"/>
      <c r="S2992"/>
      <c r="T2992" s="21"/>
      <c r="U2992" s="21"/>
      <c r="V2992"/>
      <c r="W2992"/>
    </row>
    <row r="2993" spans="7:23" ht="15" customHeight="1" x14ac:dyDescent="0.25">
      <c r="G2993" s="28"/>
      <c r="J2993"/>
      <c r="L2993"/>
      <c r="N2993"/>
      <c r="Q2993" s="28"/>
      <c r="R2993"/>
      <c r="S2993"/>
      <c r="T2993" s="21"/>
      <c r="U2993" s="21"/>
      <c r="V2993"/>
      <c r="W2993"/>
    </row>
    <row r="2994" spans="7:23" ht="15" customHeight="1" x14ac:dyDescent="0.25">
      <c r="G2994" s="28"/>
      <c r="J2994"/>
      <c r="L2994"/>
      <c r="N2994"/>
      <c r="Q2994" s="28"/>
      <c r="R2994"/>
      <c r="S2994"/>
      <c r="T2994" s="21"/>
      <c r="U2994" s="21"/>
      <c r="V2994"/>
      <c r="W2994"/>
    </row>
    <row r="2995" spans="7:23" ht="15" customHeight="1" x14ac:dyDescent="0.25">
      <c r="G2995" s="28"/>
      <c r="J2995"/>
      <c r="L2995"/>
      <c r="N2995"/>
      <c r="Q2995" s="28"/>
      <c r="R2995"/>
      <c r="S2995"/>
      <c r="T2995" s="21"/>
      <c r="U2995" s="21"/>
      <c r="V2995"/>
      <c r="W2995"/>
    </row>
    <row r="2996" spans="7:23" ht="15" customHeight="1" x14ac:dyDescent="0.25">
      <c r="G2996" s="28"/>
      <c r="J2996"/>
      <c r="L2996"/>
      <c r="N2996"/>
      <c r="Q2996" s="28"/>
      <c r="R2996"/>
      <c r="S2996"/>
      <c r="T2996" s="21"/>
      <c r="U2996" s="21"/>
      <c r="V2996"/>
      <c r="W2996"/>
    </row>
    <row r="2997" spans="7:23" ht="15" customHeight="1" x14ac:dyDescent="0.25">
      <c r="G2997" s="28"/>
      <c r="J2997"/>
      <c r="L2997"/>
      <c r="N2997"/>
      <c r="Q2997" s="28"/>
      <c r="R2997"/>
      <c r="S2997"/>
      <c r="T2997" s="21"/>
      <c r="U2997" s="21"/>
      <c r="V2997"/>
      <c r="W2997"/>
    </row>
    <row r="2998" spans="7:23" ht="15" customHeight="1" x14ac:dyDescent="0.25">
      <c r="G2998" s="28"/>
      <c r="J2998"/>
      <c r="L2998"/>
      <c r="N2998"/>
      <c r="Q2998" s="28"/>
      <c r="R2998"/>
      <c r="S2998"/>
      <c r="T2998" s="21"/>
      <c r="U2998" s="21"/>
      <c r="V2998"/>
      <c r="W2998"/>
    </row>
    <row r="2999" spans="7:23" ht="15" customHeight="1" x14ac:dyDescent="0.25">
      <c r="G2999" s="28"/>
      <c r="J2999"/>
      <c r="L2999"/>
      <c r="N2999"/>
      <c r="Q2999" s="28"/>
      <c r="R2999"/>
      <c r="S2999"/>
      <c r="T2999" s="21"/>
      <c r="U2999" s="21"/>
      <c r="V2999"/>
      <c r="W2999"/>
    </row>
    <row r="3000" spans="7:23" ht="15" customHeight="1" x14ac:dyDescent="0.25">
      <c r="G3000" s="28"/>
      <c r="J3000"/>
      <c r="L3000"/>
      <c r="N3000"/>
      <c r="Q3000" s="28"/>
      <c r="R3000"/>
      <c r="S3000"/>
      <c r="T3000" s="21"/>
      <c r="U3000" s="21"/>
      <c r="V3000"/>
      <c r="W3000"/>
    </row>
    <row r="3001" spans="7:23" ht="15" customHeight="1" x14ac:dyDescent="0.25">
      <c r="G3001" s="28"/>
      <c r="J3001"/>
      <c r="L3001"/>
      <c r="N3001"/>
      <c r="Q3001" s="28"/>
      <c r="R3001"/>
      <c r="S3001"/>
      <c r="T3001" s="21"/>
      <c r="U3001" s="21"/>
      <c r="V3001"/>
      <c r="W3001"/>
    </row>
    <row r="3002" spans="7:23" ht="15" customHeight="1" x14ac:dyDescent="0.25">
      <c r="G3002" s="28"/>
      <c r="J3002"/>
      <c r="L3002"/>
      <c r="N3002"/>
      <c r="Q3002" s="28"/>
      <c r="R3002"/>
      <c r="S3002"/>
      <c r="T3002" s="21"/>
      <c r="U3002" s="21"/>
      <c r="V3002"/>
      <c r="W3002"/>
    </row>
    <row r="3003" spans="7:23" ht="15" customHeight="1" x14ac:dyDescent="0.25">
      <c r="G3003" s="28"/>
      <c r="J3003"/>
      <c r="L3003"/>
      <c r="N3003"/>
      <c r="Q3003" s="28"/>
      <c r="R3003"/>
      <c r="S3003"/>
      <c r="T3003" s="21"/>
      <c r="U3003" s="21"/>
      <c r="V3003"/>
      <c r="W3003"/>
    </row>
    <row r="3004" spans="7:23" ht="15" customHeight="1" x14ac:dyDescent="0.25">
      <c r="G3004" s="28"/>
      <c r="J3004"/>
      <c r="L3004"/>
      <c r="N3004"/>
      <c r="Q3004" s="28"/>
      <c r="R3004"/>
      <c r="S3004"/>
      <c r="T3004" s="21"/>
      <c r="U3004" s="21"/>
      <c r="V3004"/>
      <c r="W3004"/>
    </row>
    <row r="3005" spans="7:23" ht="15" customHeight="1" x14ac:dyDescent="0.25">
      <c r="G3005" s="28"/>
      <c r="J3005"/>
      <c r="L3005"/>
      <c r="N3005"/>
      <c r="Q3005" s="28"/>
      <c r="R3005"/>
      <c r="S3005"/>
      <c r="T3005" s="21"/>
      <c r="U3005" s="21"/>
      <c r="V3005"/>
      <c r="W3005"/>
    </row>
    <row r="3006" spans="7:23" ht="15" customHeight="1" x14ac:dyDescent="0.25">
      <c r="G3006" s="28"/>
      <c r="J3006"/>
      <c r="L3006"/>
      <c r="N3006"/>
      <c r="Q3006" s="28"/>
      <c r="R3006"/>
      <c r="S3006"/>
      <c r="T3006" s="21"/>
      <c r="U3006" s="21"/>
      <c r="V3006"/>
      <c r="W3006"/>
    </row>
    <row r="3007" spans="7:23" ht="15" customHeight="1" x14ac:dyDescent="0.25">
      <c r="G3007" s="28"/>
      <c r="J3007"/>
      <c r="L3007"/>
      <c r="N3007"/>
      <c r="Q3007" s="28"/>
      <c r="R3007"/>
      <c r="S3007"/>
      <c r="T3007" s="21"/>
      <c r="U3007" s="21"/>
      <c r="V3007"/>
      <c r="W3007"/>
    </row>
    <row r="3008" spans="7:23" ht="15" customHeight="1" x14ac:dyDescent="0.25">
      <c r="G3008" s="28"/>
      <c r="J3008"/>
      <c r="L3008"/>
      <c r="N3008"/>
      <c r="Q3008" s="28"/>
      <c r="R3008"/>
      <c r="S3008"/>
      <c r="T3008" s="21"/>
      <c r="U3008" s="21"/>
      <c r="V3008"/>
      <c r="W3008"/>
    </row>
    <row r="3009" spans="7:23" ht="15" customHeight="1" x14ac:dyDescent="0.25">
      <c r="G3009" s="28"/>
      <c r="J3009"/>
      <c r="L3009"/>
      <c r="N3009"/>
      <c r="Q3009" s="28"/>
      <c r="R3009"/>
      <c r="S3009"/>
      <c r="T3009" s="21"/>
      <c r="U3009" s="21"/>
      <c r="V3009"/>
      <c r="W3009"/>
    </row>
    <row r="3010" spans="7:23" ht="15" customHeight="1" x14ac:dyDescent="0.25">
      <c r="G3010" s="28"/>
      <c r="J3010"/>
      <c r="L3010"/>
      <c r="N3010"/>
      <c r="Q3010" s="28"/>
      <c r="R3010"/>
      <c r="S3010"/>
      <c r="T3010" s="21"/>
      <c r="U3010" s="21"/>
      <c r="V3010"/>
      <c r="W3010"/>
    </row>
    <row r="3011" spans="7:23" ht="15" customHeight="1" x14ac:dyDescent="0.25">
      <c r="G3011" s="28"/>
      <c r="J3011"/>
      <c r="L3011"/>
      <c r="N3011"/>
      <c r="Q3011" s="28"/>
      <c r="R3011"/>
      <c r="S3011"/>
      <c r="T3011" s="21"/>
      <c r="U3011" s="21"/>
      <c r="V3011"/>
      <c r="W3011"/>
    </row>
    <row r="3012" spans="7:23" ht="15" customHeight="1" x14ac:dyDescent="0.25">
      <c r="G3012" s="28"/>
      <c r="J3012"/>
      <c r="L3012"/>
      <c r="N3012"/>
      <c r="Q3012" s="28"/>
      <c r="R3012"/>
      <c r="S3012"/>
      <c r="T3012" s="21"/>
      <c r="U3012" s="21"/>
      <c r="V3012"/>
      <c r="W3012"/>
    </row>
    <row r="3013" spans="7:23" ht="15" customHeight="1" x14ac:dyDescent="0.25">
      <c r="G3013" s="28"/>
      <c r="J3013"/>
      <c r="L3013"/>
      <c r="N3013"/>
      <c r="Q3013" s="28"/>
      <c r="R3013"/>
      <c r="S3013"/>
      <c r="T3013" s="21"/>
      <c r="U3013" s="21"/>
      <c r="V3013"/>
      <c r="W3013"/>
    </row>
    <row r="3014" spans="7:23" ht="15" customHeight="1" x14ac:dyDescent="0.25">
      <c r="G3014" s="28"/>
      <c r="J3014"/>
      <c r="L3014"/>
      <c r="N3014"/>
      <c r="Q3014" s="28"/>
      <c r="R3014"/>
      <c r="S3014"/>
      <c r="T3014" s="21"/>
      <c r="U3014" s="21"/>
      <c r="V3014"/>
      <c r="W3014"/>
    </row>
    <row r="3015" spans="7:23" ht="15" customHeight="1" x14ac:dyDescent="0.25">
      <c r="G3015" s="28"/>
      <c r="J3015"/>
      <c r="L3015"/>
      <c r="N3015"/>
      <c r="Q3015" s="28"/>
      <c r="R3015"/>
      <c r="S3015"/>
      <c r="T3015" s="21"/>
      <c r="U3015" s="21"/>
      <c r="V3015"/>
      <c r="W3015"/>
    </row>
    <row r="3016" spans="7:23" ht="15" customHeight="1" x14ac:dyDescent="0.25">
      <c r="G3016" s="28"/>
      <c r="J3016"/>
      <c r="L3016"/>
      <c r="N3016"/>
      <c r="Q3016" s="28"/>
      <c r="R3016"/>
      <c r="S3016"/>
      <c r="T3016" s="21"/>
      <c r="U3016" s="21"/>
      <c r="V3016"/>
      <c r="W3016"/>
    </row>
    <row r="3017" spans="7:23" ht="15" customHeight="1" x14ac:dyDescent="0.25">
      <c r="G3017" s="28"/>
      <c r="J3017"/>
      <c r="L3017"/>
      <c r="N3017"/>
      <c r="Q3017" s="28"/>
      <c r="R3017"/>
      <c r="S3017"/>
      <c r="T3017" s="21"/>
      <c r="U3017" s="21"/>
      <c r="V3017"/>
      <c r="W3017"/>
    </row>
    <row r="3018" spans="7:23" ht="15" customHeight="1" x14ac:dyDescent="0.25">
      <c r="G3018" s="28"/>
      <c r="J3018"/>
      <c r="L3018"/>
      <c r="N3018"/>
      <c r="Q3018" s="28"/>
      <c r="R3018"/>
      <c r="S3018"/>
      <c r="T3018" s="21"/>
      <c r="U3018" s="21"/>
      <c r="V3018"/>
      <c r="W3018"/>
    </row>
    <row r="3019" spans="7:23" ht="15" customHeight="1" x14ac:dyDescent="0.25">
      <c r="G3019" s="28"/>
      <c r="J3019"/>
      <c r="L3019"/>
      <c r="N3019"/>
      <c r="Q3019" s="28"/>
      <c r="R3019"/>
      <c r="S3019"/>
      <c r="T3019" s="21"/>
      <c r="U3019" s="21"/>
      <c r="V3019"/>
      <c r="W3019"/>
    </row>
    <row r="3020" spans="7:23" ht="15" customHeight="1" x14ac:dyDescent="0.25">
      <c r="G3020" s="28"/>
      <c r="J3020"/>
      <c r="L3020"/>
      <c r="N3020"/>
      <c r="Q3020" s="28"/>
      <c r="R3020"/>
      <c r="S3020"/>
      <c r="T3020" s="21"/>
      <c r="U3020" s="21"/>
      <c r="V3020"/>
      <c r="W3020"/>
    </row>
    <row r="3021" spans="7:23" ht="15" customHeight="1" x14ac:dyDescent="0.25">
      <c r="G3021" s="28"/>
      <c r="J3021"/>
      <c r="L3021"/>
      <c r="N3021"/>
      <c r="Q3021" s="28"/>
      <c r="R3021"/>
      <c r="S3021"/>
      <c r="T3021" s="21"/>
      <c r="U3021" s="21"/>
      <c r="V3021"/>
      <c r="W3021"/>
    </row>
    <row r="3022" spans="7:23" ht="15" customHeight="1" x14ac:dyDescent="0.25">
      <c r="G3022" s="28"/>
      <c r="J3022"/>
      <c r="L3022"/>
      <c r="N3022"/>
      <c r="Q3022" s="28"/>
      <c r="R3022"/>
      <c r="S3022"/>
      <c r="T3022" s="21"/>
      <c r="U3022" s="21"/>
      <c r="V3022"/>
      <c r="W3022"/>
    </row>
    <row r="3023" spans="7:23" ht="15" customHeight="1" x14ac:dyDescent="0.25">
      <c r="G3023" s="28"/>
      <c r="J3023"/>
      <c r="L3023"/>
      <c r="N3023"/>
      <c r="Q3023" s="28"/>
      <c r="R3023"/>
      <c r="S3023"/>
      <c r="T3023" s="21"/>
      <c r="U3023" s="21"/>
      <c r="V3023"/>
      <c r="W3023"/>
    </row>
    <row r="3024" spans="7:23" ht="15" customHeight="1" x14ac:dyDescent="0.25">
      <c r="G3024" s="28"/>
      <c r="J3024"/>
      <c r="L3024"/>
      <c r="N3024"/>
      <c r="Q3024" s="28"/>
      <c r="R3024"/>
      <c r="S3024"/>
      <c r="T3024" s="21"/>
      <c r="U3024" s="21"/>
      <c r="V3024"/>
      <c r="W3024"/>
    </row>
    <row r="3025" spans="7:23" ht="15" customHeight="1" x14ac:dyDescent="0.25">
      <c r="G3025" s="28"/>
      <c r="J3025"/>
      <c r="L3025"/>
      <c r="N3025"/>
      <c r="Q3025" s="28"/>
      <c r="R3025"/>
      <c r="S3025"/>
      <c r="T3025" s="21"/>
      <c r="U3025" s="21"/>
      <c r="V3025"/>
      <c r="W3025"/>
    </row>
    <row r="3026" spans="7:23" ht="15" customHeight="1" x14ac:dyDescent="0.25">
      <c r="G3026" s="28"/>
      <c r="J3026"/>
      <c r="L3026"/>
      <c r="N3026"/>
      <c r="Q3026" s="28"/>
      <c r="R3026"/>
      <c r="S3026"/>
      <c r="T3026" s="21"/>
      <c r="U3026" s="21"/>
      <c r="V3026"/>
      <c r="W3026"/>
    </row>
    <row r="3027" spans="7:23" ht="15" customHeight="1" x14ac:dyDescent="0.25">
      <c r="G3027" s="28"/>
      <c r="J3027"/>
      <c r="L3027"/>
      <c r="N3027"/>
      <c r="Q3027" s="28"/>
      <c r="R3027"/>
      <c r="S3027"/>
      <c r="T3027" s="21"/>
      <c r="U3027" s="21"/>
      <c r="V3027"/>
      <c r="W3027"/>
    </row>
    <row r="3028" spans="7:23" ht="15" customHeight="1" x14ac:dyDescent="0.25">
      <c r="G3028" s="28"/>
      <c r="J3028"/>
      <c r="L3028"/>
      <c r="N3028"/>
      <c r="Q3028" s="28"/>
      <c r="R3028"/>
      <c r="S3028"/>
      <c r="T3028" s="21"/>
      <c r="U3028" s="21"/>
      <c r="V3028"/>
      <c r="W3028"/>
    </row>
    <row r="3029" spans="7:23" ht="15" customHeight="1" x14ac:dyDescent="0.25">
      <c r="G3029" s="28"/>
      <c r="J3029"/>
      <c r="L3029"/>
      <c r="N3029"/>
      <c r="Q3029" s="28"/>
      <c r="R3029"/>
      <c r="S3029"/>
      <c r="T3029" s="21"/>
      <c r="U3029" s="21"/>
      <c r="V3029"/>
      <c r="W3029"/>
    </row>
    <row r="3030" spans="7:23" ht="15" customHeight="1" x14ac:dyDescent="0.25">
      <c r="G3030" s="28"/>
      <c r="J3030"/>
      <c r="L3030"/>
      <c r="N3030"/>
      <c r="Q3030" s="28"/>
      <c r="R3030"/>
      <c r="S3030"/>
      <c r="T3030" s="21"/>
      <c r="U3030" s="21"/>
      <c r="V3030"/>
      <c r="W3030"/>
    </row>
    <row r="3031" spans="7:23" ht="15" customHeight="1" x14ac:dyDescent="0.25">
      <c r="G3031" s="28"/>
      <c r="J3031"/>
      <c r="L3031"/>
      <c r="N3031"/>
      <c r="Q3031" s="28"/>
      <c r="R3031"/>
      <c r="S3031"/>
      <c r="T3031" s="21"/>
      <c r="U3031" s="21"/>
      <c r="V3031"/>
      <c r="W3031"/>
    </row>
    <row r="3032" spans="7:23" ht="15" customHeight="1" x14ac:dyDescent="0.25">
      <c r="G3032" s="28"/>
      <c r="J3032"/>
      <c r="L3032"/>
      <c r="N3032"/>
      <c r="Q3032" s="28"/>
      <c r="R3032"/>
      <c r="S3032"/>
      <c r="T3032" s="21"/>
      <c r="U3032" s="21"/>
      <c r="V3032"/>
      <c r="W3032"/>
    </row>
    <row r="3033" spans="7:23" ht="15" customHeight="1" x14ac:dyDescent="0.25">
      <c r="G3033" s="28"/>
      <c r="J3033"/>
      <c r="L3033"/>
      <c r="N3033"/>
      <c r="Q3033" s="28"/>
      <c r="R3033"/>
      <c r="S3033"/>
      <c r="T3033" s="21"/>
      <c r="U3033" s="21"/>
      <c r="V3033"/>
      <c r="W3033"/>
    </row>
    <row r="3034" spans="7:23" ht="15" customHeight="1" x14ac:dyDescent="0.25">
      <c r="G3034" s="28"/>
      <c r="J3034"/>
      <c r="L3034"/>
      <c r="N3034"/>
      <c r="Q3034" s="28"/>
      <c r="R3034"/>
      <c r="S3034"/>
      <c r="T3034" s="21"/>
      <c r="U3034" s="21"/>
      <c r="V3034"/>
      <c r="W3034"/>
    </row>
    <row r="3035" spans="7:23" ht="15" customHeight="1" x14ac:dyDescent="0.25">
      <c r="G3035" s="28"/>
      <c r="J3035"/>
      <c r="L3035"/>
      <c r="N3035"/>
      <c r="Q3035" s="28"/>
      <c r="R3035"/>
      <c r="S3035"/>
      <c r="T3035" s="21"/>
      <c r="U3035" s="21"/>
      <c r="V3035"/>
      <c r="W3035"/>
    </row>
    <row r="3036" spans="7:23" ht="15" customHeight="1" x14ac:dyDescent="0.25">
      <c r="G3036" s="28"/>
      <c r="J3036"/>
      <c r="L3036"/>
      <c r="N3036"/>
      <c r="Q3036" s="28"/>
      <c r="R3036"/>
      <c r="S3036"/>
      <c r="T3036" s="21"/>
      <c r="U3036" s="21"/>
      <c r="V3036"/>
      <c r="W3036"/>
    </row>
    <row r="3037" spans="7:23" ht="15" customHeight="1" x14ac:dyDescent="0.25">
      <c r="G3037" s="28"/>
      <c r="J3037"/>
      <c r="L3037"/>
      <c r="N3037"/>
      <c r="Q3037" s="28"/>
      <c r="R3037"/>
      <c r="S3037"/>
      <c r="T3037" s="21"/>
      <c r="U3037" s="21"/>
      <c r="V3037"/>
      <c r="W3037"/>
    </row>
    <row r="3038" spans="7:23" ht="15" customHeight="1" x14ac:dyDescent="0.25">
      <c r="G3038" s="28"/>
      <c r="J3038"/>
      <c r="L3038"/>
      <c r="N3038"/>
      <c r="Q3038" s="28"/>
      <c r="R3038"/>
      <c r="S3038"/>
      <c r="T3038" s="21"/>
      <c r="U3038" s="21"/>
      <c r="V3038"/>
      <c r="W3038"/>
    </row>
    <row r="3039" spans="7:23" ht="15" customHeight="1" x14ac:dyDescent="0.25">
      <c r="G3039" s="28"/>
      <c r="J3039"/>
      <c r="L3039"/>
      <c r="N3039"/>
      <c r="Q3039" s="28"/>
      <c r="R3039"/>
      <c r="S3039"/>
      <c r="T3039" s="21"/>
      <c r="U3039" s="21"/>
      <c r="V3039"/>
      <c r="W3039"/>
    </row>
    <row r="3040" spans="7:23" ht="15" customHeight="1" x14ac:dyDescent="0.25">
      <c r="G3040" s="28"/>
      <c r="J3040"/>
      <c r="L3040"/>
      <c r="N3040"/>
      <c r="Q3040" s="28"/>
      <c r="R3040"/>
      <c r="S3040"/>
      <c r="T3040" s="21"/>
      <c r="U3040" s="21"/>
      <c r="V3040"/>
      <c r="W3040"/>
    </row>
    <row r="3041" spans="7:23" ht="15" customHeight="1" x14ac:dyDescent="0.25">
      <c r="G3041" s="28"/>
      <c r="J3041"/>
      <c r="L3041"/>
      <c r="N3041"/>
      <c r="Q3041" s="28"/>
      <c r="R3041"/>
      <c r="S3041"/>
      <c r="T3041" s="21"/>
      <c r="U3041" s="21"/>
      <c r="V3041"/>
      <c r="W3041"/>
    </row>
    <row r="3042" spans="7:23" ht="15" customHeight="1" x14ac:dyDescent="0.25">
      <c r="G3042" s="28"/>
      <c r="J3042"/>
      <c r="L3042"/>
      <c r="N3042"/>
      <c r="Q3042" s="28"/>
      <c r="R3042"/>
      <c r="S3042"/>
      <c r="T3042" s="21"/>
      <c r="U3042" s="21"/>
      <c r="V3042"/>
      <c r="W3042"/>
    </row>
    <row r="3043" spans="7:23" ht="15" customHeight="1" x14ac:dyDescent="0.25">
      <c r="G3043" s="28"/>
      <c r="J3043"/>
      <c r="L3043"/>
      <c r="N3043"/>
      <c r="Q3043" s="28"/>
      <c r="R3043"/>
      <c r="S3043"/>
      <c r="T3043" s="21"/>
      <c r="U3043" s="21"/>
      <c r="V3043"/>
      <c r="W3043"/>
    </row>
    <row r="3044" spans="7:23" ht="15" customHeight="1" x14ac:dyDescent="0.25">
      <c r="G3044" s="28"/>
      <c r="J3044"/>
      <c r="L3044"/>
      <c r="N3044"/>
      <c r="Q3044" s="28"/>
      <c r="R3044"/>
      <c r="S3044"/>
      <c r="T3044" s="21"/>
      <c r="U3044" s="21"/>
      <c r="V3044"/>
      <c r="W3044"/>
    </row>
    <row r="3045" spans="7:23" ht="15" customHeight="1" x14ac:dyDescent="0.25">
      <c r="G3045" s="28"/>
      <c r="J3045"/>
      <c r="L3045"/>
      <c r="N3045"/>
      <c r="Q3045" s="28"/>
      <c r="R3045"/>
      <c r="S3045"/>
      <c r="T3045" s="21"/>
      <c r="U3045" s="21"/>
      <c r="V3045"/>
      <c r="W3045"/>
    </row>
    <row r="3046" spans="7:23" ht="15" customHeight="1" x14ac:dyDescent="0.25">
      <c r="G3046" s="28"/>
      <c r="J3046"/>
      <c r="L3046"/>
      <c r="N3046"/>
      <c r="Q3046" s="28"/>
      <c r="R3046"/>
      <c r="S3046"/>
      <c r="T3046" s="21"/>
      <c r="U3046" s="21"/>
      <c r="V3046"/>
      <c r="W3046"/>
    </row>
    <row r="3047" spans="7:23" ht="15" customHeight="1" x14ac:dyDescent="0.25">
      <c r="G3047" s="28"/>
      <c r="J3047"/>
      <c r="L3047"/>
      <c r="N3047"/>
      <c r="Q3047" s="28"/>
      <c r="R3047"/>
      <c r="S3047"/>
      <c r="T3047" s="21"/>
      <c r="U3047" s="21"/>
      <c r="V3047"/>
      <c r="W3047"/>
    </row>
    <row r="3048" spans="7:23" ht="15" customHeight="1" x14ac:dyDescent="0.25">
      <c r="G3048" s="28"/>
      <c r="J3048"/>
      <c r="L3048"/>
      <c r="N3048"/>
      <c r="Q3048" s="28"/>
      <c r="R3048"/>
      <c r="S3048"/>
      <c r="T3048" s="21"/>
      <c r="U3048" s="21"/>
      <c r="V3048"/>
      <c r="W3048"/>
    </row>
    <row r="3049" spans="7:23" ht="15" customHeight="1" x14ac:dyDescent="0.25">
      <c r="G3049" s="28"/>
      <c r="J3049"/>
      <c r="L3049"/>
      <c r="N3049"/>
      <c r="Q3049" s="28"/>
      <c r="R3049"/>
      <c r="S3049"/>
      <c r="T3049" s="21"/>
      <c r="U3049" s="21"/>
      <c r="V3049"/>
      <c r="W3049"/>
    </row>
    <row r="3050" spans="7:23" ht="15" customHeight="1" x14ac:dyDescent="0.25">
      <c r="G3050" s="28"/>
      <c r="J3050"/>
      <c r="L3050"/>
      <c r="N3050"/>
      <c r="Q3050" s="28"/>
      <c r="R3050"/>
      <c r="S3050"/>
      <c r="T3050" s="21"/>
      <c r="U3050" s="21"/>
      <c r="V3050"/>
      <c r="W3050"/>
    </row>
    <row r="3051" spans="7:23" ht="15" customHeight="1" x14ac:dyDescent="0.25">
      <c r="G3051" s="28"/>
      <c r="J3051"/>
      <c r="L3051"/>
      <c r="N3051"/>
      <c r="Q3051" s="28"/>
      <c r="R3051"/>
      <c r="S3051"/>
      <c r="T3051" s="21"/>
      <c r="U3051" s="21"/>
      <c r="V3051"/>
      <c r="W3051"/>
    </row>
    <row r="3052" spans="7:23" ht="15" customHeight="1" x14ac:dyDescent="0.25">
      <c r="G3052" s="28"/>
      <c r="J3052"/>
      <c r="L3052"/>
      <c r="N3052"/>
      <c r="Q3052" s="28"/>
      <c r="R3052"/>
      <c r="S3052"/>
      <c r="T3052" s="21"/>
      <c r="U3052" s="21"/>
      <c r="V3052"/>
      <c r="W3052"/>
    </row>
    <row r="3053" spans="7:23" ht="15" customHeight="1" x14ac:dyDescent="0.25">
      <c r="G3053" s="28"/>
      <c r="J3053"/>
      <c r="L3053"/>
      <c r="N3053"/>
      <c r="Q3053" s="28"/>
      <c r="R3053"/>
      <c r="S3053"/>
      <c r="T3053" s="21"/>
      <c r="U3053" s="21"/>
      <c r="V3053"/>
      <c r="W3053"/>
    </row>
    <row r="3054" spans="7:23" ht="15" customHeight="1" x14ac:dyDescent="0.25">
      <c r="G3054" s="28"/>
      <c r="J3054"/>
      <c r="L3054"/>
      <c r="N3054"/>
      <c r="Q3054" s="28"/>
      <c r="R3054"/>
      <c r="S3054"/>
      <c r="T3054" s="21"/>
      <c r="U3054" s="21"/>
      <c r="V3054"/>
      <c r="W3054"/>
    </row>
    <row r="3055" spans="7:23" ht="15" customHeight="1" x14ac:dyDescent="0.25">
      <c r="G3055" s="28"/>
      <c r="J3055"/>
      <c r="L3055"/>
      <c r="N3055"/>
      <c r="Q3055" s="28"/>
      <c r="R3055"/>
      <c r="S3055"/>
      <c r="T3055" s="21"/>
      <c r="U3055" s="21"/>
      <c r="V3055"/>
      <c r="W3055"/>
    </row>
    <row r="3056" spans="7:23" ht="15" customHeight="1" x14ac:dyDescent="0.25">
      <c r="G3056" s="28"/>
      <c r="J3056"/>
      <c r="L3056"/>
      <c r="N3056"/>
      <c r="Q3056" s="28"/>
      <c r="R3056"/>
      <c r="S3056"/>
      <c r="T3056" s="21"/>
      <c r="U3056" s="21"/>
      <c r="V3056"/>
      <c r="W3056"/>
    </row>
    <row r="3057" spans="7:23" ht="15" customHeight="1" x14ac:dyDescent="0.25">
      <c r="G3057" s="28"/>
      <c r="J3057"/>
      <c r="L3057"/>
      <c r="N3057"/>
      <c r="Q3057" s="28"/>
      <c r="R3057"/>
      <c r="S3057"/>
      <c r="T3057" s="21"/>
      <c r="U3057" s="21"/>
      <c r="V3057"/>
      <c r="W3057"/>
    </row>
    <row r="3058" spans="7:23" ht="15" customHeight="1" x14ac:dyDescent="0.25">
      <c r="G3058" s="28"/>
      <c r="J3058"/>
      <c r="L3058"/>
      <c r="N3058"/>
      <c r="Q3058" s="28"/>
      <c r="R3058"/>
      <c r="S3058"/>
      <c r="T3058" s="21"/>
      <c r="U3058" s="21"/>
      <c r="V3058"/>
      <c r="W3058"/>
    </row>
    <row r="3059" spans="7:23" ht="15" customHeight="1" x14ac:dyDescent="0.25">
      <c r="G3059" s="28"/>
      <c r="J3059"/>
      <c r="L3059"/>
      <c r="N3059"/>
      <c r="Q3059" s="28"/>
      <c r="R3059"/>
      <c r="S3059"/>
      <c r="T3059" s="21"/>
      <c r="U3059" s="21"/>
      <c r="V3059"/>
      <c r="W3059"/>
    </row>
    <row r="3060" spans="7:23" ht="15" customHeight="1" x14ac:dyDescent="0.25">
      <c r="G3060" s="28"/>
      <c r="J3060"/>
      <c r="L3060"/>
      <c r="N3060"/>
      <c r="Q3060" s="28"/>
      <c r="R3060"/>
      <c r="S3060"/>
      <c r="T3060" s="21"/>
      <c r="U3060" s="21"/>
      <c r="V3060"/>
      <c r="W3060"/>
    </row>
    <row r="3061" spans="7:23" ht="15" customHeight="1" x14ac:dyDescent="0.25">
      <c r="G3061" s="28"/>
      <c r="J3061"/>
      <c r="L3061"/>
      <c r="N3061"/>
      <c r="Q3061" s="28"/>
      <c r="R3061"/>
      <c r="S3061"/>
      <c r="T3061" s="21"/>
      <c r="U3061" s="21"/>
      <c r="V3061"/>
      <c r="W3061"/>
    </row>
    <row r="3062" spans="7:23" ht="15" customHeight="1" x14ac:dyDescent="0.25">
      <c r="G3062" s="28"/>
      <c r="J3062"/>
      <c r="L3062"/>
      <c r="N3062"/>
      <c r="Q3062" s="28"/>
      <c r="R3062"/>
      <c r="S3062"/>
      <c r="T3062" s="21"/>
      <c r="U3062" s="21"/>
      <c r="V3062"/>
      <c r="W3062"/>
    </row>
    <row r="3063" spans="7:23" ht="15" customHeight="1" x14ac:dyDescent="0.25">
      <c r="G3063" s="28"/>
      <c r="J3063"/>
      <c r="L3063"/>
      <c r="N3063"/>
      <c r="Q3063" s="28"/>
      <c r="R3063"/>
      <c r="S3063"/>
      <c r="T3063" s="21"/>
      <c r="U3063" s="21"/>
      <c r="V3063"/>
      <c r="W3063"/>
    </row>
    <row r="3064" spans="7:23" ht="15" customHeight="1" x14ac:dyDescent="0.25">
      <c r="G3064" s="28"/>
      <c r="J3064"/>
      <c r="L3064"/>
      <c r="N3064"/>
      <c r="Q3064" s="28"/>
      <c r="R3064"/>
      <c r="S3064"/>
      <c r="T3064" s="21"/>
      <c r="U3064" s="21"/>
      <c r="V3064"/>
      <c r="W3064"/>
    </row>
    <row r="3065" spans="7:23" ht="15" customHeight="1" x14ac:dyDescent="0.25">
      <c r="G3065" s="28"/>
      <c r="J3065"/>
      <c r="L3065"/>
      <c r="N3065"/>
      <c r="Q3065" s="28"/>
      <c r="R3065"/>
      <c r="S3065"/>
      <c r="T3065" s="21"/>
      <c r="U3065" s="21"/>
      <c r="V3065"/>
      <c r="W3065"/>
    </row>
    <row r="3066" spans="7:23" ht="15" customHeight="1" x14ac:dyDescent="0.25">
      <c r="G3066" s="28"/>
      <c r="J3066"/>
      <c r="L3066"/>
      <c r="N3066"/>
      <c r="Q3066" s="28"/>
      <c r="R3066"/>
      <c r="S3066"/>
      <c r="T3066" s="21"/>
      <c r="U3066" s="21"/>
      <c r="V3066"/>
      <c r="W3066"/>
    </row>
    <row r="3067" spans="7:23" ht="15" customHeight="1" x14ac:dyDescent="0.25">
      <c r="G3067" s="28"/>
      <c r="J3067"/>
      <c r="L3067"/>
      <c r="N3067"/>
      <c r="Q3067" s="28"/>
      <c r="R3067"/>
      <c r="S3067"/>
      <c r="T3067" s="21"/>
      <c r="U3067" s="21"/>
      <c r="V3067"/>
      <c r="W3067"/>
    </row>
    <row r="3068" spans="7:23" ht="15" customHeight="1" x14ac:dyDescent="0.25">
      <c r="G3068" s="28"/>
      <c r="J3068"/>
      <c r="L3068"/>
      <c r="N3068"/>
      <c r="Q3068" s="28"/>
      <c r="R3068"/>
      <c r="S3068"/>
      <c r="T3068" s="21"/>
      <c r="U3068" s="21"/>
      <c r="V3068"/>
      <c r="W3068"/>
    </row>
    <row r="3069" spans="7:23" ht="15" customHeight="1" x14ac:dyDescent="0.25">
      <c r="G3069" s="28"/>
      <c r="J3069"/>
      <c r="L3069"/>
      <c r="N3069"/>
      <c r="Q3069" s="28"/>
      <c r="R3069"/>
      <c r="S3069"/>
      <c r="T3069" s="21"/>
      <c r="U3069" s="21"/>
      <c r="V3069"/>
      <c r="W3069"/>
    </row>
    <row r="3070" spans="7:23" ht="15" customHeight="1" x14ac:dyDescent="0.25">
      <c r="G3070" s="28"/>
      <c r="J3070"/>
      <c r="L3070"/>
      <c r="N3070"/>
      <c r="Q3070" s="28"/>
      <c r="R3070"/>
      <c r="S3070"/>
      <c r="T3070" s="21"/>
      <c r="U3070" s="21"/>
      <c r="V3070"/>
      <c r="W3070"/>
    </row>
    <row r="3071" spans="7:23" ht="15" customHeight="1" x14ac:dyDescent="0.25">
      <c r="G3071" s="28"/>
      <c r="J3071"/>
      <c r="L3071"/>
      <c r="N3071"/>
      <c r="Q3071" s="28"/>
      <c r="R3071"/>
      <c r="S3071"/>
      <c r="T3071" s="21"/>
      <c r="U3071" s="21"/>
      <c r="V3071"/>
      <c r="W3071"/>
    </row>
    <row r="3072" spans="7:23" ht="15" customHeight="1" x14ac:dyDescent="0.25">
      <c r="G3072" s="28"/>
      <c r="J3072"/>
      <c r="L3072"/>
      <c r="N3072"/>
      <c r="Q3072" s="28"/>
      <c r="R3072"/>
      <c r="S3072"/>
      <c r="T3072" s="21"/>
      <c r="U3072" s="21"/>
      <c r="V3072"/>
      <c r="W3072"/>
    </row>
    <row r="3073" spans="7:23" ht="15" customHeight="1" x14ac:dyDescent="0.25">
      <c r="G3073" s="28"/>
      <c r="J3073"/>
      <c r="L3073"/>
      <c r="N3073"/>
      <c r="Q3073" s="28"/>
      <c r="R3073"/>
      <c r="S3073"/>
      <c r="T3073" s="21"/>
      <c r="U3073" s="21"/>
      <c r="V3073"/>
      <c r="W3073"/>
    </row>
    <row r="3074" spans="7:23" ht="15" customHeight="1" x14ac:dyDescent="0.25">
      <c r="G3074" s="28"/>
      <c r="J3074"/>
      <c r="L3074"/>
      <c r="N3074"/>
      <c r="Q3074" s="28"/>
      <c r="R3074"/>
      <c r="S3074"/>
      <c r="T3074" s="21"/>
      <c r="U3074" s="21"/>
      <c r="V3074"/>
      <c r="W3074"/>
    </row>
    <row r="3075" spans="7:23" ht="15" customHeight="1" x14ac:dyDescent="0.25">
      <c r="G3075" s="28"/>
      <c r="J3075"/>
      <c r="L3075"/>
      <c r="N3075"/>
      <c r="Q3075" s="28"/>
      <c r="R3075"/>
      <c r="S3075"/>
      <c r="T3075" s="21"/>
      <c r="U3075" s="21"/>
      <c r="V3075"/>
      <c r="W3075"/>
    </row>
    <row r="3076" spans="7:23" ht="15" customHeight="1" x14ac:dyDescent="0.25">
      <c r="G3076" s="28"/>
      <c r="J3076"/>
      <c r="L3076"/>
      <c r="N3076"/>
      <c r="Q3076" s="28"/>
      <c r="R3076"/>
      <c r="S3076"/>
      <c r="T3076" s="21"/>
      <c r="U3076" s="21"/>
      <c r="V3076"/>
      <c r="W3076"/>
    </row>
    <row r="3077" spans="7:23" ht="15" customHeight="1" x14ac:dyDescent="0.25">
      <c r="G3077" s="28"/>
      <c r="J3077"/>
      <c r="L3077"/>
      <c r="N3077"/>
      <c r="Q3077" s="28"/>
      <c r="R3077"/>
      <c r="S3077"/>
      <c r="T3077" s="21"/>
      <c r="U3077" s="21"/>
      <c r="V3077"/>
      <c r="W3077"/>
    </row>
    <row r="3078" spans="7:23" ht="15" customHeight="1" x14ac:dyDescent="0.25">
      <c r="G3078" s="28"/>
      <c r="J3078"/>
      <c r="L3078"/>
      <c r="N3078"/>
      <c r="Q3078" s="28"/>
      <c r="R3078"/>
      <c r="S3078"/>
      <c r="T3078" s="21"/>
      <c r="U3078" s="21"/>
      <c r="V3078"/>
      <c r="W3078"/>
    </row>
    <row r="3079" spans="7:23" ht="15" customHeight="1" x14ac:dyDescent="0.25">
      <c r="G3079" s="28"/>
      <c r="J3079"/>
      <c r="L3079"/>
      <c r="N3079"/>
      <c r="Q3079" s="28"/>
      <c r="R3079"/>
      <c r="S3079"/>
      <c r="T3079" s="21"/>
      <c r="U3079" s="21"/>
      <c r="V3079"/>
      <c r="W3079"/>
    </row>
    <row r="3080" spans="7:23" ht="15" customHeight="1" x14ac:dyDescent="0.25">
      <c r="G3080" s="28"/>
      <c r="J3080"/>
      <c r="L3080"/>
      <c r="N3080"/>
      <c r="Q3080" s="28"/>
      <c r="R3080"/>
      <c r="S3080"/>
      <c r="T3080" s="21"/>
      <c r="U3080" s="21"/>
      <c r="V3080"/>
      <c r="W3080"/>
    </row>
    <row r="3081" spans="7:23" ht="15" customHeight="1" x14ac:dyDescent="0.25">
      <c r="G3081" s="28"/>
      <c r="J3081"/>
      <c r="L3081"/>
      <c r="N3081"/>
      <c r="Q3081" s="28"/>
      <c r="R3081"/>
      <c r="S3081"/>
      <c r="T3081" s="21"/>
      <c r="U3081" s="21"/>
      <c r="V3081"/>
      <c r="W3081"/>
    </row>
    <row r="3082" spans="7:23" ht="15" customHeight="1" x14ac:dyDescent="0.25">
      <c r="G3082" s="28"/>
      <c r="J3082"/>
      <c r="L3082"/>
      <c r="N3082"/>
      <c r="Q3082" s="28"/>
      <c r="R3082"/>
      <c r="S3082"/>
      <c r="T3082" s="21"/>
      <c r="U3082" s="21"/>
      <c r="V3082"/>
      <c r="W3082"/>
    </row>
    <row r="3083" spans="7:23" ht="15" customHeight="1" x14ac:dyDescent="0.25">
      <c r="G3083" s="28"/>
      <c r="J3083"/>
      <c r="L3083"/>
      <c r="N3083"/>
      <c r="Q3083" s="28"/>
      <c r="R3083"/>
      <c r="S3083"/>
      <c r="T3083" s="21"/>
      <c r="U3083" s="21"/>
      <c r="V3083"/>
      <c r="W3083"/>
    </row>
    <row r="3084" spans="7:23" ht="15" customHeight="1" x14ac:dyDescent="0.25">
      <c r="G3084" s="28"/>
      <c r="J3084"/>
      <c r="L3084"/>
      <c r="N3084"/>
      <c r="Q3084" s="28"/>
      <c r="R3084"/>
      <c r="S3084"/>
      <c r="T3084" s="21"/>
      <c r="U3084" s="21"/>
      <c r="V3084"/>
      <c r="W3084"/>
    </row>
    <row r="3085" spans="7:23" ht="15" customHeight="1" x14ac:dyDescent="0.25">
      <c r="G3085" s="28"/>
      <c r="J3085"/>
      <c r="L3085"/>
      <c r="N3085"/>
      <c r="Q3085" s="28"/>
      <c r="R3085"/>
      <c r="S3085"/>
      <c r="T3085" s="21"/>
      <c r="U3085" s="21"/>
      <c r="V3085"/>
      <c r="W3085"/>
    </row>
    <row r="3086" spans="7:23" ht="15" customHeight="1" x14ac:dyDescent="0.25">
      <c r="G3086" s="28"/>
      <c r="J3086"/>
      <c r="L3086"/>
      <c r="N3086"/>
      <c r="Q3086" s="28"/>
      <c r="R3086"/>
      <c r="S3086"/>
      <c r="T3086" s="21"/>
      <c r="U3086" s="21"/>
      <c r="V3086"/>
      <c r="W3086"/>
    </row>
    <row r="3087" spans="7:23" ht="15" customHeight="1" x14ac:dyDescent="0.25">
      <c r="G3087" s="28"/>
      <c r="J3087"/>
      <c r="L3087"/>
      <c r="N3087"/>
      <c r="Q3087" s="28"/>
      <c r="R3087"/>
      <c r="S3087"/>
      <c r="T3087" s="21"/>
      <c r="U3087" s="21"/>
      <c r="V3087"/>
      <c r="W3087"/>
    </row>
    <row r="3088" spans="7:23" ht="15" customHeight="1" x14ac:dyDescent="0.25">
      <c r="G3088" s="28"/>
      <c r="J3088"/>
      <c r="L3088"/>
      <c r="N3088"/>
      <c r="Q3088" s="28"/>
      <c r="R3088"/>
      <c r="S3088"/>
      <c r="T3088" s="21"/>
      <c r="U3088" s="21"/>
      <c r="V3088"/>
      <c r="W3088"/>
    </row>
    <row r="3089" spans="7:23" ht="15" customHeight="1" x14ac:dyDescent="0.25">
      <c r="G3089" s="28"/>
      <c r="J3089"/>
      <c r="L3089"/>
      <c r="N3089"/>
      <c r="Q3089" s="28"/>
      <c r="R3089"/>
      <c r="S3089"/>
      <c r="T3089" s="21"/>
      <c r="U3089" s="21"/>
      <c r="V3089"/>
      <c r="W3089"/>
    </row>
    <row r="3090" spans="7:23" ht="15" customHeight="1" x14ac:dyDescent="0.25">
      <c r="G3090" s="28"/>
      <c r="J3090"/>
      <c r="L3090"/>
      <c r="N3090"/>
      <c r="Q3090" s="28"/>
      <c r="R3090"/>
      <c r="S3090"/>
      <c r="T3090" s="21"/>
      <c r="U3090" s="21"/>
      <c r="V3090"/>
      <c r="W3090"/>
    </row>
    <row r="3091" spans="7:23" ht="15" customHeight="1" x14ac:dyDescent="0.25">
      <c r="G3091" s="28"/>
      <c r="J3091"/>
      <c r="L3091"/>
      <c r="N3091"/>
      <c r="Q3091" s="28"/>
      <c r="R3091"/>
      <c r="S3091"/>
      <c r="T3091" s="21"/>
      <c r="U3091" s="21"/>
      <c r="V3091"/>
      <c r="W3091"/>
    </row>
    <row r="3092" spans="7:23" ht="15" customHeight="1" x14ac:dyDescent="0.25">
      <c r="G3092" s="28"/>
      <c r="J3092"/>
      <c r="L3092"/>
      <c r="N3092"/>
      <c r="Q3092" s="28"/>
      <c r="R3092"/>
      <c r="S3092"/>
      <c r="T3092" s="21"/>
      <c r="U3092" s="21"/>
      <c r="V3092"/>
      <c r="W3092"/>
    </row>
    <row r="3093" spans="7:23" ht="15" customHeight="1" x14ac:dyDescent="0.25">
      <c r="G3093" s="28"/>
      <c r="J3093"/>
      <c r="L3093"/>
      <c r="N3093"/>
      <c r="Q3093" s="28"/>
      <c r="R3093"/>
      <c r="S3093"/>
      <c r="T3093" s="21"/>
      <c r="U3093" s="21"/>
      <c r="V3093"/>
      <c r="W3093"/>
    </row>
    <row r="3094" spans="7:23" ht="15" customHeight="1" x14ac:dyDescent="0.25">
      <c r="G3094" s="28"/>
      <c r="J3094"/>
      <c r="L3094"/>
      <c r="N3094"/>
      <c r="Q3094" s="28"/>
      <c r="R3094"/>
      <c r="S3094"/>
      <c r="T3094" s="21"/>
      <c r="U3094" s="21"/>
      <c r="V3094"/>
      <c r="W3094"/>
    </row>
    <row r="3095" spans="7:23" ht="15" customHeight="1" x14ac:dyDescent="0.25">
      <c r="G3095" s="28"/>
      <c r="J3095"/>
      <c r="L3095"/>
      <c r="N3095"/>
      <c r="Q3095" s="28"/>
      <c r="R3095"/>
      <c r="S3095"/>
      <c r="T3095" s="21"/>
      <c r="U3095" s="21"/>
      <c r="V3095"/>
      <c r="W3095"/>
    </row>
    <row r="3096" spans="7:23" ht="15" customHeight="1" x14ac:dyDescent="0.25">
      <c r="G3096" s="28"/>
      <c r="J3096"/>
      <c r="L3096"/>
      <c r="N3096"/>
      <c r="Q3096" s="28"/>
      <c r="R3096"/>
      <c r="S3096"/>
      <c r="T3096" s="21"/>
      <c r="U3096" s="21"/>
      <c r="V3096"/>
      <c r="W3096"/>
    </row>
    <row r="3097" spans="7:23" ht="15" customHeight="1" x14ac:dyDescent="0.25">
      <c r="G3097" s="28"/>
      <c r="J3097"/>
      <c r="L3097"/>
      <c r="N3097"/>
      <c r="Q3097" s="28"/>
      <c r="R3097"/>
      <c r="S3097"/>
      <c r="T3097" s="21"/>
      <c r="U3097" s="21"/>
      <c r="V3097"/>
      <c r="W3097"/>
    </row>
    <row r="3098" spans="7:23" ht="15" customHeight="1" x14ac:dyDescent="0.25">
      <c r="G3098" s="28"/>
      <c r="J3098"/>
      <c r="L3098"/>
      <c r="N3098"/>
      <c r="Q3098" s="28"/>
      <c r="R3098"/>
      <c r="S3098"/>
      <c r="T3098" s="21"/>
      <c r="U3098" s="21"/>
      <c r="V3098"/>
      <c r="W3098"/>
    </row>
    <row r="3099" spans="7:23" ht="15" customHeight="1" x14ac:dyDescent="0.25">
      <c r="G3099" s="28"/>
      <c r="J3099"/>
      <c r="L3099"/>
      <c r="N3099"/>
      <c r="Q3099" s="28"/>
      <c r="R3099"/>
      <c r="S3099"/>
      <c r="T3099" s="21"/>
      <c r="U3099" s="21"/>
      <c r="V3099"/>
      <c r="W3099"/>
    </row>
    <row r="3100" spans="7:23" ht="15" customHeight="1" x14ac:dyDescent="0.25">
      <c r="G3100" s="28"/>
      <c r="J3100"/>
      <c r="L3100"/>
      <c r="N3100"/>
      <c r="Q3100" s="28"/>
      <c r="R3100"/>
      <c r="S3100"/>
      <c r="T3100" s="21"/>
      <c r="U3100" s="21"/>
      <c r="V3100"/>
      <c r="W3100"/>
    </row>
    <row r="3101" spans="7:23" ht="15" customHeight="1" x14ac:dyDescent="0.25">
      <c r="G3101" s="28"/>
      <c r="J3101"/>
      <c r="L3101"/>
      <c r="N3101"/>
      <c r="Q3101" s="28"/>
      <c r="R3101"/>
      <c r="S3101"/>
      <c r="T3101" s="21"/>
      <c r="U3101" s="21"/>
      <c r="V3101"/>
      <c r="W3101"/>
    </row>
    <row r="3102" spans="7:23" ht="15" customHeight="1" x14ac:dyDescent="0.25">
      <c r="G3102" s="28"/>
      <c r="J3102"/>
      <c r="L3102"/>
      <c r="N3102"/>
      <c r="Q3102" s="28"/>
      <c r="R3102"/>
      <c r="S3102"/>
      <c r="T3102" s="21"/>
      <c r="U3102" s="21"/>
      <c r="V3102"/>
      <c r="W3102"/>
    </row>
    <row r="3103" spans="7:23" ht="15" customHeight="1" x14ac:dyDescent="0.25">
      <c r="G3103" s="28"/>
      <c r="J3103"/>
      <c r="L3103"/>
      <c r="N3103"/>
      <c r="Q3103" s="28"/>
      <c r="R3103"/>
      <c r="S3103"/>
      <c r="T3103" s="21"/>
      <c r="U3103" s="21"/>
      <c r="V3103"/>
      <c r="W3103"/>
    </row>
    <row r="3104" spans="7:23" ht="15" customHeight="1" x14ac:dyDescent="0.25">
      <c r="G3104" s="28"/>
      <c r="J3104"/>
      <c r="L3104"/>
      <c r="N3104"/>
      <c r="Q3104" s="28"/>
      <c r="R3104"/>
      <c r="S3104"/>
      <c r="T3104" s="21"/>
      <c r="U3104" s="21"/>
      <c r="V3104"/>
      <c r="W3104"/>
    </row>
    <row r="3105" spans="7:23" ht="15" customHeight="1" x14ac:dyDescent="0.25">
      <c r="G3105" s="28"/>
      <c r="J3105"/>
      <c r="L3105"/>
      <c r="N3105"/>
      <c r="Q3105" s="28"/>
      <c r="R3105"/>
      <c r="S3105"/>
      <c r="T3105" s="21"/>
      <c r="U3105" s="21"/>
      <c r="V3105"/>
      <c r="W3105"/>
    </row>
    <row r="3106" spans="7:23" ht="15" customHeight="1" x14ac:dyDescent="0.25">
      <c r="G3106" s="28"/>
      <c r="J3106"/>
      <c r="L3106"/>
      <c r="N3106"/>
      <c r="Q3106" s="28"/>
      <c r="R3106"/>
      <c r="S3106"/>
      <c r="T3106" s="21"/>
      <c r="U3106" s="21"/>
      <c r="V3106"/>
      <c r="W3106"/>
    </row>
    <row r="3107" spans="7:23" ht="15" customHeight="1" x14ac:dyDescent="0.25">
      <c r="G3107" s="28"/>
      <c r="J3107"/>
      <c r="L3107"/>
      <c r="N3107"/>
      <c r="Q3107" s="28"/>
      <c r="R3107"/>
      <c r="S3107"/>
      <c r="T3107" s="21"/>
      <c r="U3107" s="21"/>
      <c r="V3107"/>
      <c r="W3107"/>
    </row>
    <row r="3108" spans="7:23" ht="15" customHeight="1" x14ac:dyDescent="0.25">
      <c r="G3108" s="28"/>
      <c r="J3108"/>
      <c r="L3108"/>
      <c r="N3108"/>
      <c r="Q3108" s="28"/>
      <c r="R3108"/>
      <c r="S3108"/>
      <c r="T3108" s="21"/>
      <c r="U3108" s="21"/>
      <c r="V3108"/>
      <c r="W3108"/>
    </row>
    <row r="3109" spans="7:23" ht="15" customHeight="1" x14ac:dyDescent="0.25">
      <c r="G3109" s="28"/>
      <c r="J3109"/>
      <c r="L3109"/>
      <c r="N3109"/>
      <c r="Q3109" s="28"/>
      <c r="R3109"/>
      <c r="S3109"/>
      <c r="T3109" s="21"/>
      <c r="U3109" s="21"/>
      <c r="V3109"/>
      <c r="W3109"/>
    </row>
    <row r="3110" spans="7:23" ht="15" customHeight="1" x14ac:dyDescent="0.25">
      <c r="G3110" s="28"/>
      <c r="J3110"/>
      <c r="L3110"/>
      <c r="N3110"/>
      <c r="Q3110" s="28"/>
      <c r="R3110"/>
      <c r="S3110"/>
      <c r="T3110" s="21"/>
      <c r="U3110" s="21"/>
      <c r="V3110"/>
      <c r="W3110"/>
    </row>
    <row r="3111" spans="7:23" ht="15" customHeight="1" x14ac:dyDescent="0.25">
      <c r="G3111" s="28"/>
      <c r="J3111"/>
      <c r="L3111"/>
      <c r="N3111"/>
      <c r="Q3111" s="28"/>
      <c r="R3111"/>
      <c r="S3111"/>
      <c r="T3111" s="21"/>
      <c r="U3111" s="21"/>
      <c r="V3111"/>
      <c r="W3111"/>
    </row>
    <row r="3112" spans="7:23" ht="15" customHeight="1" x14ac:dyDescent="0.25">
      <c r="G3112" s="28"/>
      <c r="J3112"/>
      <c r="L3112"/>
      <c r="N3112"/>
      <c r="Q3112" s="28"/>
      <c r="R3112"/>
      <c r="S3112"/>
      <c r="T3112" s="21"/>
      <c r="U3112" s="21"/>
      <c r="V3112"/>
      <c r="W3112"/>
    </row>
    <row r="3113" spans="7:23" ht="15" customHeight="1" x14ac:dyDescent="0.25">
      <c r="G3113" s="28"/>
      <c r="J3113"/>
      <c r="L3113"/>
      <c r="N3113"/>
      <c r="Q3113" s="28"/>
      <c r="R3113"/>
      <c r="S3113"/>
      <c r="T3113" s="21"/>
      <c r="U3113" s="21"/>
      <c r="V3113"/>
      <c r="W3113"/>
    </row>
    <row r="3114" spans="7:23" ht="15" customHeight="1" x14ac:dyDescent="0.25">
      <c r="G3114" s="28"/>
      <c r="J3114"/>
      <c r="L3114"/>
      <c r="N3114"/>
      <c r="Q3114" s="28"/>
      <c r="R3114"/>
      <c r="S3114"/>
      <c r="T3114" s="21"/>
      <c r="U3114" s="21"/>
      <c r="V3114"/>
      <c r="W3114"/>
    </row>
    <row r="3115" spans="7:23" ht="15" customHeight="1" x14ac:dyDescent="0.25">
      <c r="G3115" s="28"/>
      <c r="J3115"/>
      <c r="L3115"/>
      <c r="N3115"/>
      <c r="Q3115" s="28"/>
      <c r="R3115"/>
      <c r="S3115"/>
      <c r="T3115" s="21"/>
      <c r="U3115" s="21"/>
      <c r="V3115"/>
      <c r="W3115"/>
    </row>
    <row r="3116" spans="7:23" ht="15" customHeight="1" x14ac:dyDescent="0.25">
      <c r="G3116" s="28"/>
      <c r="J3116"/>
      <c r="L3116"/>
      <c r="N3116"/>
      <c r="Q3116" s="28"/>
      <c r="R3116"/>
      <c r="S3116"/>
      <c r="T3116" s="21"/>
      <c r="U3116" s="21"/>
      <c r="V3116"/>
      <c r="W3116"/>
    </row>
    <row r="3117" spans="7:23" ht="15" customHeight="1" x14ac:dyDescent="0.25">
      <c r="G3117" s="28"/>
      <c r="J3117"/>
      <c r="L3117"/>
      <c r="N3117"/>
      <c r="Q3117" s="28"/>
      <c r="R3117"/>
      <c r="S3117"/>
      <c r="T3117" s="21"/>
      <c r="U3117" s="21"/>
      <c r="V3117"/>
      <c r="W3117"/>
    </row>
    <row r="3118" spans="7:23" ht="15" customHeight="1" x14ac:dyDescent="0.25">
      <c r="G3118" s="28"/>
      <c r="J3118"/>
      <c r="L3118"/>
      <c r="N3118"/>
      <c r="Q3118" s="28"/>
      <c r="R3118"/>
      <c r="S3118"/>
      <c r="T3118" s="21"/>
      <c r="U3118" s="21"/>
      <c r="V3118"/>
      <c r="W3118"/>
    </row>
    <row r="3119" spans="7:23" ht="15" customHeight="1" x14ac:dyDescent="0.25">
      <c r="G3119" s="28"/>
      <c r="J3119"/>
      <c r="L3119"/>
      <c r="N3119"/>
      <c r="Q3119" s="28"/>
      <c r="R3119"/>
      <c r="S3119"/>
      <c r="T3119" s="21"/>
      <c r="U3119" s="21"/>
      <c r="V3119"/>
      <c r="W3119"/>
    </row>
    <row r="3120" spans="7:23" ht="15" customHeight="1" x14ac:dyDescent="0.25">
      <c r="G3120" s="28"/>
      <c r="J3120"/>
      <c r="L3120"/>
      <c r="N3120"/>
      <c r="Q3120" s="28"/>
      <c r="R3120"/>
      <c r="S3120"/>
      <c r="T3120" s="21"/>
      <c r="U3120" s="21"/>
      <c r="V3120"/>
      <c r="W3120"/>
    </row>
    <row r="3121" spans="7:23" ht="15" customHeight="1" x14ac:dyDescent="0.25">
      <c r="G3121" s="28"/>
      <c r="J3121"/>
      <c r="L3121"/>
      <c r="N3121"/>
      <c r="Q3121" s="28"/>
      <c r="R3121"/>
      <c r="S3121"/>
      <c r="T3121" s="21"/>
      <c r="U3121" s="21"/>
      <c r="V3121"/>
      <c r="W3121"/>
    </row>
    <row r="3122" spans="7:23" ht="15" customHeight="1" x14ac:dyDescent="0.25">
      <c r="G3122" s="28"/>
      <c r="J3122"/>
      <c r="L3122"/>
      <c r="N3122"/>
      <c r="Q3122" s="28"/>
      <c r="R3122"/>
      <c r="S3122"/>
      <c r="T3122" s="21"/>
      <c r="U3122" s="21"/>
      <c r="V3122"/>
      <c r="W3122"/>
    </row>
    <row r="3123" spans="7:23" ht="15" customHeight="1" x14ac:dyDescent="0.25">
      <c r="G3123" s="28"/>
      <c r="J3123"/>
      <c r="L3123"/>
      <c r="N3123"/>
      <c r="Q3123" s="28"/>
      <c r="R3123"/>
      <c r="S3123"/>
      <c r="T3123" s="21"/>
      <c r="U3123" s="21"/>
      <c r="V3123"/>
      <c r="W3123"/>
    </row>
    <row r="3124" spans="7:23" ht="15" customHeight="1" x14ac:dyDescent="0.25">
      <c r="G3124" s="28"/>
      <c r="J3124"/>
      <c r="L3124"/>
      <c r="N3124"/>
      <c r="Q3124" s="28"/>
      <c r="R3124"/>
      <c r="S3124"/>
      <c r="T3124" s="21"/>
      <c r="U3124" s="21"/>
      <c r="V3124"/>
      <c r="W3124"/>
    </row>
    <row r="3125" spans="7:23" ht="15" customHeight="1" x14ac:dyDescent="0.25">
      <c r="G3125" s="28"/>
      <c r="J3125"/>
      <c r="L3125"/>
      <c r="N3125"/>
      <c r="Q3125" s="28"/>
      <c r="R3125"/>
      <c r="S3125"/>
      <c r="T3125" s="21"/>
      <c r="U3125" s="21"/>
      <c r="V3125"/>
      <c r="W3125"/>
    </row>
    <row r="3126" spans="7:23" ht="15" customHeight="1" x14ac:dyDescent="0.25">
      <c r="G3126" s="28"/>
      <c r="J3126"/>
      <c r="L3126"/>
      <c r="N3126"/>
      <c r="Q3126" s="28"/>
      <c r="R3126"/>
      <c r="S3126"/>
      <c r="T3126" s="21"/>
      <c r="U3126" s="21"/>
      <c r="V3126"/>
      <c r="W3126"/>
    </row>
    <row r="3127" spans="7:23" ht="15" customHeight="1" x14ac:dyDescent="0.25">
      <c r="G3127" s="28"/>
      <c r="J3127"/>
      <c r="L3127"/>
      <c r="N3127"/>
      <c r="Q3127" s="28"/>
      <c r="R3127"/>
      <c r="S3127"/>
      <c r="T3127" s="21"/>
      <c r="U3127" s="21"/>
      <c r="V3127"/>
      <c r="W3127"/>
    </row>
    <row r="3128" spans="7:23" ht="15" customHeight="1" x14ac:dyDescent="0.25">
      <c r="G3128" s="28"/>
      <c r="J3128"/>
      <c r="L3128"/>
      <c r="N3128"/>
      <c r="Q3128" s="28"/>
      <c r="R3128"/>
      <c r="S3128"/>
      <c r="T3128" s="21"/>
      <c r="U3128" s="21"/>
      <c r="V3128"/>
      <c r="W3128"/>
    </row>
    <row r="3129" spans="7:23" ht="15" customHeight="1" x14ac:dyDescent="0.25">
      <c r="G3129" s="28"/>
      <c r="J3129"/>
      <c r="L3129"/>
      <c r="N3129"/>
      <c r="Q3129" s="28"/>
      <c r="R3129"/>
      <c r="S3129"/>
      <c r="T3129" s="21"/>
      <c r="U3129" s="21"/>
      <c r="V3129"/>
      <c r="W3129"/>
    </row>
    <row r="3130" spans="7:23" ht="15" customHeight="1" x14ac:dyDescent="0.25">
      <c r="G3130" s="28"/>
      <c r="J3130"/>
      <c r="L3130"/>
      <c r="N3130"/>
      <c r="Q3130" s="28"/>
      <c r="R3130"/>
      <c r="S3130"/>
      <c r="T3130" s="21"/>
      <c r="U3130" s="21"/>
      <c r="V3130"/>
      <c r="W3130"/>
    </row>
    <row r="3131" spans="7:23" ht="15" customHeight="1" x14ac:dyDescent="0.25">
      <c r="G3131" s="28"/>
      <c r="J3131"/>
      <c r="L3131"/>
      <c r="N3131"/>
      <c r="Q3131" s="28"/>
      <c r="R3131"/>
      <c r="S3131"/>
      <c r="T3131" s="21"/>
      <c r="U3131" s="21"/>
      <c r="V3131"/>
      <c r="W3131"/>
    </row>
    <row r="3132" spans="7:23" ht="15" customHeight="1" x14ac:dyDescent="0.25">
      <c r="G3132" s="28"/>
      <c r="J3132"/>
      <c r="L3132"/>
      <c r="N3132"/>
      <c r="Q3132" s="28"/>
      <c r="R3132"/>
      <c r="S3132"/>
      <c r="T3132" s="21"/>
      <c r="U3132" s="21"/>
      <c r="V3132"/>
      <c r="W3132"/>
    </row>
    <row r="3133" spans="7:23" ht="15" customHeight="1" x14ac:dyDescent="0.25">
      <c r="G3133" s="28"/>
      <c r="J3133"/>
      <c r="L3133"/>
      <c r="N3133"/>
      <c r="Q3133" s="28"/>
      <c r="R3133"/>
      <c r="S3133"/>
      <c r="T3133" s="21"/>
      <c r="U3133" s="21"/>
      <c r="V3133"/>
      <c r="W3133"/>
    </row>
    <row r="3134" spans="7:23" ht="15" customHeight="1" x14ac:dyDescent="0.25">
      <c r="G3134" s="28"/>
      <c r="J3134"/>
      <c r="L3134"/>
      <c r="N3134"/>
      <c r="Q3134" s="28"/>
      <c r="R3134"/>
      <c r="S3134"/>
      <c r="T3134" s="21"/>
      <c r="U3134" s="21"/>
      <c r="V3134"/>
      <c r="W3134"/>
    </row>
    <row r="3135" spans="7:23" ht="15" customHeight="1" x14ac:dyDescent="0.25">
      <c r="G3135" s="28"/>
      <c r="J3135"/>
      <c r="L3135"/>
      <c r="N3135"/>
      <c r="Q3135" s="28"/>
      <c r="R3135"/>
      <c r="S3135"/>
      <c r="T3135" s="21"/>
      <c r="U3135" s="21"/>
      <c r="V3135"/>
      <c r="W3135"/>
    </row>
    <row r="3136" spans="7:23" ht="15" customHeight="1" x14ac:dyDescent="0.25">
      <c r="G3136" s="28"/>
      <c r="J3136"/>
      <c r="L3136"/>
      <c r="N3136"/>
      <c r="Q3136" s="28"/>
      <c r="R3136"/>
      <c r="S3136"/>
      <c r="T3136" s="21"/>
      <c r="U3136" s="21"/>
      <c r="V3136"/>
      <c r="W3136"/>
    </row>
    <row r="3137" spans="7:23" ht="15" customHeight="1" x14ac:dyDescent="0.25">
      <c r="G3137" s="28"/>
      <c r="J3137"/>
      <c r="L3137"/>
      <c r="N3137"/>
      <c r="Q3137" s="28"/>
      <c r="R3137"/>
      <c r="S3137"/>
      <c r="T3137" s="21"/>
      <c r="U3137" s="21"/>
      <c r="V3137"/>
      <c r="W3137"/>
    </row>
    <row r="3138" spans="7:23" ht="15" customHeight="1" x14ac:dyDescent="0.25">
      <c r="G3138" s="28"/>
      <c r="J3138"/>
      <c r="L3138"/>
      <c r="N3138"/>
      <c r="Q3138" s="28"/>
      <c r="R3138"/>
      <c r="S3138"/>
      <c r="T3138" s="21"/>
      <c r="U3138" s="21"/>
      <c r="V3138"/>
      <c r="W3138"/>
    </row>
    <row r="3139" spans="7:23" ht="15" customHeight="1" x14ac:dyDescent="0.25">
      <c r="G3139" s="28"/>
      <c r="J3139"/>
      <c r="L3139"/>
      <c r="N3139"/>
      <c r="Q3139" s="28"/>
      <c r="R3139"/>
      <c r="S3139"/>
      <c r="T3139" s="21"/>
      <c r="U3139" s="21"/>
      <c r="V3139"/>
      <c r="W3139"/>
    </row>
    <row r="3140" spans="7:23" ht="15" customHeight="1" x14ac:dyDescent="0.25">
      <c r="G3140" s="28"/>
      <c r="J3140"/>
      <c r="L3140"/>
      <c r="N3140"/>
      <c r="Q3140" s="28"/>
      <c r="R3140"/>
      <c r="S3140"/>
      <c r="T3140" s="21"/>
      <c r="U3140" s="21"/>
      <c r="V3140"/>
      <c r="W3140"/>
    </row>
    <row r="3141" spans="7:23" ht="15" customHeight="1" x14ac:dyDescent="0.25">
      <c r="G3141" s="28"/>
      <c r="J3141"/>
      <c r="L3141"/>
      <c r="N3141"/>
      <c r="Q3141" s="28"/>
      <c r="R3141"/>
      <c r="S3141"/>
      <c r="T3141" s="21"/>
      <c r="U3141" s="21"/>
      <c r="V3141"/>
      <c r="W3141"/>
    </row>
    <row r="3142" spans="7:23" ht="15" customHeight="1" x14ac:dyDescent="0.25">
      <c r="G3142" s="28"/>
      <c r="J3142"/>
      <c r="L3142"/>
      <c r="N3142"/>
      <c r="Q3142" s="28"/>
      <c r="R3142"/>
      <c r="S3142"/>
      <c r="T3142" s="21"/>
      <c r="U3142" s="21"/>
      <c r="V3142"/>
      <c r="W3142"/>
    </row>
    <row r="3143" spans="7:23" ht="15" customHeight="1" x14ac:dyDescent="0.25">
      <c r="G3143" s="28"/>
      <c r="J3143"/>
      <c r="L3143"/>
      <c r="N3143"/>
      <c r="Q3143" s="28"/>
      <c r="R3143"/>
      <c r="S3143"/>
      <c r="T3143" s="21"/>
      <c r="U3143" s="21"/>
      <c r="V3143"/>
      <c r="W3143"/>
    </row>
    <row r="3144" spans="7:23" ht="15" customHeight="1" x14ac:dyDescent="0.25">
      <c r="G3144" s="28"/>
      <c r="J3144"/>
      <c r="L3144"/>
      <c r="N3144"/>
      <c r="Q3144" s="28"/>
      <c r="R3144"/>
      <c r="S3144"/>
      <c r="T3144" s="21"/>
      <c r="U3144" s="21"/>
      <c r="V3144"/>
      <c r="W3144"/>
    </row>
    <row r="3145" spans="7:23" ht="15" customHeight="1" x14ac:dyDescent="0.25">
      <c r="G3145" s="28"/>
      <c r="J3145"/>
      <c r="L3145"/>
      <c r="N3145"/>
      <c r="Q3145" s="28"/>
      <c r="R3145"/>
      <c r="S3145"/>
      <c r="T3145" s="21"/>
      <c r="U3145" s="21"/>
      <c r="V3145"/>
      <c r="W3145"/>
    </row>
    <row r="3146" spans="7:23" ht="15" customHeight="1" x14ac:dyDescent="0.25">
      <c r="G3146" s="28"/>
      <c r="J3146"/>
      <c r="L3146"/>
      <c r="N3146"/>
      <c r="Q3146" s="28"/>
      <c r="R3146"/>
      <c r="S3146"/>
      <c r="T3146" s="21"/>
      <c r="U3146" s="21"/>
      <c r="V3146"/>
      <c r="W3146"/>
    </row>
    <row r="3147" spans="7:23" ht="15" customHeight="1" x14ac:dyDescent="0.25">
      <c r="G3147" s="28"/>
      <c r="J3147"/>
      <c r="L3147"/>
      <c r="N3147"/>
      <c r="Q3147" s="28"/>
      <c r="R3147"/>
      <c r="S3147"/>
      <c r="T3147" s="21"/>
      <c r="U3147" s="21"/>
      <c r="V3147"/>
      <c r="W3147"/>
    </row>
    <row r="3148" spans="7:23" ht="15" customHeight="1" x14ac:dyDescent="0.25">
      <c r="G3148" s="28"/>
      <c r="J3148"/>
      <c r="L3148"/>
      <c r="N3148"/>
      <c r="Q3148" s="28"/>
      <c r="R3148"/>
      <c r="S3148"/>
      <c r="T3148" s="21"/>
      <c r="U3148" s="21"/>
      <c r="V3148"/>
      <c r="W3148"/>
    </row>
    <row r="3149" spans="7:23" ht="15" customHeight="1" x14ac:dyDescent="0.25">
      <c r="G3149" s="28"/>
      <c r="J3149"/>
      <c r="L3149"/>
      <c r="N3149"/>
      <c r="Q3149" s="28"/>
      <c r="R3149"/>
      <c r="S3149"/>
      <c r="T3149" s="21"/>
      <c r="U3149" s="21"/>
      <c r="V3149"/>
      <c r="W3149"/>
    </row>
    <row r="3150" spans="7:23" ht="15" customHeight="1" x14ac:dyDescent="0.25">
      <c r="G3150" s="28"/>
      <c r="J3150"/>
      <c r="L3150"/>
      <c r="N3150"/>
      <c r="Q3150" s="28"/>
      <c r="R3150"/>
      <c r="S3150"/>
      <c r="T3150" s="21"/>
      <c r="U3150" s="21"/>
      <c r="V3150"/>
      <c r="W3150"/>
    </row>
    <row r="3151" spans="7:23" ht="15" customHeight="1" x14ac:dyDescent="0.25">
      <c r="G3151" s="28"/>
      <c r="J3151"/>
      <c r="L3151"/>
      <c r="N3151"/>
      <c r="Q3151" s="28"/>
      <c r="R3151"/>
      <c r="S3151"/>
      <c r="T3151" s="21"/>
      <c r="U3151" s="21"/>
      <c r="V3151"/>
      <c r="W3151"/>
    </row>
    <row r="3152" spans="7:23" ht="15" customHeight="1" x14ac:dyDescent="0.25">
      <c r="G3152" s="28"/>
      <c r="J3152"/>
      <c r="L3152"/>
      <c r="N3152"/>
      <c r="Q3152" s="28"/>
      <c r="R3152"/>
      <c r="S3152"/>
      <c r="T3152" s="21"/>
      <c r="U3152" s="21"/>
      <c r="V3152"/>
      <c r="W3152"/>
    </row>
    <row r="3153" spans="7:23" ht="15" customHeight="1" x14ac:dyDescent="0.25">
      <c r="G3153" s="28"/>
      <c r="J3153"/>
      <c r="L3153"/>
      <c r="N3153"/>
      <c r="Q3153" s="28"/>
      <c r="R3153"/>
      <c r="S3153"/>
      <c r="T3153" s="21"/>
      <c r="U3153" s="21"/>
      <c r="V3153"/>
      <c r="W3153"/>
    </row>
    <row r="3154" spans="7:23" ht="15" customHeight="1" x14ac:dyDescent="0.25">
      <c r="G3154" s="28"/>
      <c r="J3154"/>
      <c r="L3154"/>
      <c r="N3154"/>
      <c r="Q3154" s="28"/>
      <c r="R3154"/>
      <c r="S3154"/>
      <c r="T3154" s="21"/>
      <c r="U3154" s="21"/>
      <c r="V3154"/>
      <c r="W3154"/>
    </row>
    <row r="3155" spans="7:23" ht="15" customHeight="1" x14ac:dyDescent="0.25">
      <c r="G3155" s="28"/>
      <c r="J3155"/>
      <c r="L3155"/>
      <c r="N3155"/>
      <c r="Q3155" s="28"/>
      <c r="R3155"/>
      <c r="S3155"/>
      <c r="T3155" s="21"/>
      <c r="U3155" s="21"/>
      <c r="V3155"/>
      <c r="W3155"/>
    </row>
    <row r="3156" spans="7:23" ht="15" customHeight="1" x14ac:dyDescent="0.25">
      <c r="G3156" s="28"/>
      <c r="J3156"/>
      <c r="L3156"/>
      <c r="N3156"/>
      <c r="Q3156" s="28"/>
      <c r="R3156"/>
      <c r="S3156"/>
      <c r="T3156" s="21"/>
      <c r="U3156" s="21"/>
      <c r="V3156"/>
      <c r="W3156"/>
    </row>
    <row r="3157" spans="7:23" ht="15" customHeight="1" x14ac:dyDescent="0.25">
      <c r="G3157" s="28"/>
      <c r="J3157"/>
      <c r="L3157"/>
      <c r="N3157"/>
      <c r="Q3157" s="28"/>
      <c r="R3157"/>
      <c r="S3157"/>
      <c r="T3157" s="21"/>
      <c r="U3157" s="21"/>
      <c r="V3157"/>
      <c r="W3157"/>
    </row>
    <row r="3158" spans="7:23" ht="15" customHeight="1" x14ac:dyDescent="0.25">
      <c r="G3158" s="28"/>
      <c r="J3158"/>
      <c r="L3158"/>
      <c r="N3158"/>
      <c r="Q3158" s="28"/>
      <c r="R3158"/>
      <c r="S3158"/>
      <c r="T3158" s="21"/>
      <c r="U3158" s="21"/>
      <c r="V3158"/>
      <c r="W3158"/>
    </row>
    <row r="3159" spans="7:23" ht="15" customHeight="1" x14ac:dyDescent="0.25">
      <c r="G3159" s="28"/>
      <c r="J3159"/>
      <c r="L3159"/>
      <c r="N3159"/>
      <c r="Q3159" s="28"/>
      <c r="R3159"/>
      <c r="S3159"/>
      <c r="T3159" s="21"/>
      <c r="U3159" s="21"/>
      <c r="V3159"/>
      <c r="W3159"/>
    </row>
    <row r="3160" spans="7:23" ht="15" customHeight="1" x14ac:dyDescent="0.25">
      <c r="G3160" s="28"/>
      <c r="J3160"/>
      <c r="L3160"/>
      <c r="N3160"/>
      <c r="Q3160" s="28"/>
      <c r="R3160"/>
      <c r="S3160"/>
      <c r="T3160" s="21"/>
      <c r="U3160" s="21"/>
      <c r="V3160"/>
      <c r="W3160"/>
    </row>
    <row r="3161" spans="7:23" ht="15" customHeight="1" x14ac:dyDescent="0.25">
      <c r="G3161" s="28"/>
      <c r="J3161"/>
      <c r="L3161"/>
      <c r="N3161"/>
      <c r="Q3161" s="28"/>
      <c r="R3161"/>
      <c r="S3161"/>
      <c r="T3161" s="21"/>
      <c r="U3161" s="21"/>
      <c r="V3161"/>
      <c r="W3161"/>
    </row>
    <row r="3162" spans="7:23" ht="15" customHeight="1" x14ac:dyDescent="0.25">
      <c r="G3162" s="28"/>
      <c r="J3162"/>
      <c r="L3162"/>
      <c r="N3162"/>
      <c r="Q3162" s="28"/>
      <c r="R3162"/>
      <c r="S3162"/>
      <c r="T3162" s="21"/>
      <c r="U3162" s="21"/>
      <c r="V3162"/>
      <c r="W3162"/>
    </row>
    <row r="3163" spans="7:23" ht="15" customHeight="1" x14ac:dyDescent="0.25">
      <c r="G3163" s="28"/>
      <c r="J3163"/>
      <c r="L3163"/>
      <c r="N3163"/>
      <c r="Q3163" s="28"/>
      <c r="R3163"/>
      <c r="S3163"/>
      <c r="T3163" s="21"/>
      <c r="U3163" s="21"/>
      <c r="V3163"/>
      <c r="W3163"/>
    </row>
    <row r="3164" spans="7:23" ht="15" customHeight="1" x14ac:dyDescent="0.25">
      <c r="G3164" s="28"/>
      <c r="J3164"/>
      <c r="L3164"/>
      <c r="N3164"/>
      <c r="Q3164" s="28"/>
      <c r="R3164"/>
      <c r="S3164"/>
      <c r="T3164" s="21"/>
      <c r="U3164" s="21"/>
      <c r="V3164"/>
      <c r="W3164"/>
    </row>
    <row r="3165" spans="7:23" ht="15" customHeight="1" x14ac:dyDescent="0.25">
      <c r="G3165" s="28"/>
      <c r="J3165"/>
      <c r="L3165"/>
      <c r="N3165"/>
      <c r="Q3165" s="28"/>
      <c r="R3165"/>
      <c r="S3165"/>
      <c r="T3165" s="21"/>
      <c r="U3165" s="21"/>
      <c r="V3165"/>
      <c r="W3165"/>
    </row>
    <row r="3166" spans="7:23" ht="15" customHeight="1" x14ac:dyDescent="0.25">
      <c r="G3166" s="28"/>
      <c r="J3166"/>
      <c r="L3166"/>
      <c r="N3166"/>
      <c r="Q3166" s="28"/>
      <c r="R3166"/>
      <c r="S3166"/>
      <c r="T3166" s="21"/>
      <c r="U3166" s="21"/>
      <c r="V3166"/>
      <c r="W3166"/>
    </row>
    <row r="3167" spans="7:23" ht="15" customHeight="1" x14ac:dyDescent="0.25">
      <c r="G3167" s="28"/>
      <c r="J3167"/>
      <c r="L3167"/>
      <c r="N3167"/>
      <c r="Q3167" s="28"/>
      <c r="R3167"/>
      <c r="S3167"/>
      <c r="T3167" s="21"/>
      <c r="U3167" s="21"/>
      <c r="V3167"/>
      <c r="W3167"/>
    </row>
    <row r="3168" spans="7:23" ht="15" customHeight="1" x14ac:dyDescent="0.25">
      <c r="G3168" s="28"/>
      <c r="J3168"/>
      <c r="L3168"/>
      <c r="N3168"/>
      <c r="Q3168" s="28"/>
      <c r="R3168"/>
      <c r="S3168"/>
      <c r="T3168" s="21"/>
      <c r="U3168" s="21"/>
      <c r="V3168"/>
      <c r="W3168"/>
    </row>
    <row r="3169" spans="7:23" ht="15" customHeight="1" x14ac:dyDescent="0.25">
      <c r="G3169" s="28"/>
      <c r="J3169"/>
      <c r="L3169"/>
      <c r="N3169"/>
      <c r="Q3169" s="28"/>
      <c r="R3169"/>
      <c r="S3169"/>
      <c r="T3169" s="21"/>
      <c r="U3169" s="21"/>
      <c r="V3169"/>
      <c r="W3169"/>
    </row>
    <row r="3170" spans="7:23" ht="15" customHeight="1" x14ac:dyDescent="0.25">
      <c r="G3170" s="28"/>
      <c r="J3170"/>
      <c r="L3170"/>
      <c r="N3170"/>
      <c r="Q3170" s="28"/>
      <c r="R3170"/>
      <c r="S3170"/>
      <c r="T3170" s="21"/>
      <c r="U3170" s="21"/>
      <c r="V3170"/>
      <c r="W3170"/>
    </row>
    <row r="3171" spans="7:23" ht="15" customHeight="1" x14ac:dyDescent="0.25">
      <c r="G3171" s="28"/>
      <c r="J3171"/>
      <c r="L3171"/>
      <c r="N3171"/>
      <c r="Q3171" s="28"/>
      <c r="R3171"/>
      <c r="S3171"/>
      <c r="T3171" s="21"/>
      <c r="U3171" s="21"/>
      <c r="V3171"/>
      <c r="W3171"/>
    </row>
    <row r="3172" spans="7:23" ht="15" customHeight="1" x14ac:dyDescent="0.25">
      <c r="G3172" s="28"/>
      <c r="J3172"/>
      <c r="L3172"/>
      <c r="N3172"/>
      <c r="Q3172" s="28"/>
      <c r="R3172"/>
      <c r="S3172"/>
      <c r="T3172" s="21"/>
      <c r="U3172" s="21"/>
      <c r="V3172"/>
      <c r="W3172"/>
    </row>
    <row r="3173" spans="7:23" ht="15" customHeight="1" x14ac:dyDescent="0.25">
      <c r="G3173" s="28"/>
      <c r="J3173"/>
      <c r="L3173"/>
      <c r="N3173"/>
      <c r="Q3173" s="28"/>
      <c r="R3173"/>
      <c r="S3173"/>
      <c r="T3173" s="21"/>
      <c r="U3173" s="21"/>
      <c r="V3173"/>
      <c r="W3173"/>
    </row>
    <row r="3174" spans="7:23" ht="15" customHeight="1" x14ac:dyDescent="0.25">
      <c r="G3174" s="28"/>
      <c r="J3174"/>
      <c r="L3174"/>
      <c r="N3174"/>
      <c r="Q3174" s="28"/>
      <c r="R3174"/>
      <c r="S3174"/>
      <c r="T3174" s="21"/>
      <c r="U3174" s="21"/>
      <c r="V3174"/>
      <c r="W3174"/>
    </row>
    <row r="3175" spans="7:23" ht="15" customHeight="1" x14ac:dyDescent="0.25">
      <c r="G3175" s="28"/>
      <c r="J3175"/>
      <c r="L3175"/>
      <c r="N3175"/>
      <c r="Q3175" s="28"/>
      <c r="R3175"/>
      <c r="S3175"/>
      <c r="T3175" s="21"/>
      <c r="U3175" s="21"/>
      <c r="V3175"/>
      <c r="W3175"/>
    </row>
    <row r="3176" spans="7:23" ht="15" customHeight="1" x14ac:dyDescent="0.25">
      <c r="G3176" s="28"/>
      <c r="J3176"/>
      <c r="L3176"/>
      <c r="N3176"/>
      <c r="Q3176" s="28"/>
      <c r="R3176"/>
      <c r="S3176"/>
      <c r="T3176" s="21"/>
      <c r="U3176" s="21"/>
      <c r="V3176"/>
      <c r="W3176"/>
    </row>
    <row r="3177" spans="7:23" ht="15" customHeight="1" x14ac:dyDescent="0.25">
      <c r="G3177" s="28"/>
      <c r="J3177"/>
      <c r="L3177"/>
      <c r="N3177"/>
      <c r="Q3177" s="28"/>
      <c r="R3177"/>
      <c r="S3177"/>
      <c r="T3177" s="21"/>
      <c r="U3177" s="21"/>
      <c r="V3177"/>
      <c r="W3177"/>
    </row>
    <row r="3178" spans="7:23" ht="15" customHeight="1" x14ac:dyDescent="0.25">
      <c r="G3178" s="28"/>
      <c r="J3178"/>
      <c r="L3178"/>
      <c r="N3178"/>
      <c r="Q3178" s="28"/>
      <c r="R3178"/>
      <c r="S3178"/>
      <c r="T3178" s="21"/>
      <c r="U3178" s="21"/>
      <c r="V3178"/>
      <c r="W3178"/>
    </row>
    <row r="3179" spans="7:23" ht="15" customHeight="1" x14ac:dyDescent="0.25">
      <c r="G3179" s="28"/>
      <c r="J3179"/>
      <c r="L3179"/>
      <c r="N3179"/>
      <c r="Q3179" s="28"/>
      <c r="R3179"/>
      <c r="S3179"/>
      <c r="T3179" s="21"/>
      <c r="U3179" s="21"/>
      <c r="V3179"/>
      <c r="W3179"/>
    </row>
    <row r="3180" spans="7:23" ht="15" customHeight="1" x14ac:dyDescent="0.25">
      <c r="G3180" s="28"/>
      <c r="J3180"/>
      <c r="L3180"/>
      <c r="N3180"/>
      <c r="Q3180" s="28"/>
      <c r="R3180"/>
      <c r="S3180"/>
      <c r="T3180" s="21"/>
      <c r="U3180" s="21"/>
      <c r="V3180"/>
      <c r="W3180"/>
    </row>
    <row r="3181" spans="7:23" ht="15" customHeight="1" x14ac:dyDescent="0.25">
      <c r="G3181" s="28"/>
      <c r="J3181"/>
      <c r="L3181"/>
      <c r="N3181"/>
      <c r="Q3181" s="28"/>
      <c r="R3181"/>
      <c r="S3181"/>
      <c r="T3181" s="21"/>
      <c r="U3181" s="21"/>
      <c r="V3181"/>
      <c r="W3181"/>
    </row>
    <row r="3182" spans="7:23" ht="15" customHeight="1" x14ac:dyDescent="0.25">
      <c r="G3182" s="28"/>
      <c r="J3182"/>
      <c r="L3182"/>
      <c r="N3182"/>
      <c r="Q3182" s="28"/>
      <c r="R3182"/>
      <c r="S3182"/>
      <c r="T3182" s="21"/>
      <c r="U3182" s="21"/>
      <c r="V3182"/>
      <c r="W3182"/>
    </row>
    <row r="3183" spans="7:23" ht="15" customHeight="1" x14ac:dyDescent="0.25">
      <c r="G3183" s="28"/>
      <c r="J3183"/>
      <c r="L3183"/>
      <c r="N3183"/>
      <c r="Q3183" s="28"/>
      <c r="R3183"/>
      <c r="S3183"/>
      <c r="T3183" s="21"/>
      <c r="U3183" s="21"/>
      <c r="V3183"/>
      <c r="W3183"/>
    </row>
    <row r="3184" spans="7:23" ht="15" customHeight="1" x14ac:dyDescent="0.25">
      <c r="G3184" s="28"/>
      <c r="J3184"/>
      <c r="L3184"/>
      <c r="N3184"/>
      <c r="Q3184" s="28"/>
      <c r="R3184"/>
      <c r="S3184"/>
      <c r="T3184" s="21"/>
      <c r="U3184" s="21"/>
      <c r="V3184"/>
      <c r="W3184"/>
    </row>
    <row r="3185" spans="7:23" ht="15" customHeight="1" x14ac:dyDescent="0.25">
      <c r="G3185" s="28"/>
      <c r="J3185"/>
      <c r="L3185"/>
      <c r="N3185"/>
      <c r="Q3185" s="28"/>
      <c r="R3185"/>
      <c r="S3185"/>
      <c r="T3185" s="21"/>
      <c r="U3185" s="21"/>
      <c r="V3185"/>
      <c r="W3185"/>
    </row>
    <row r="3186" spans="7:23" ht="15" customHeight="1" x14ac:dyDescent="0.25">
      <c r="G3186" s="28"/>
      <c r="J3186"/>
      <c r="L3186"/>
      <c r="N3186"/>
      <c r="Q3186" s="28"/>
      <c r="R3186"/>
      <c r="S3186"/>
      <c r="T3186" s="21"/>
      <c r="U3186" s="21"/>
      <c r="V3186"/>
      <c r="W3186"/>
    </row>
    <row r="3187" spans="7:23" ht="15" customHeight="1" x14ac:dyDescent="0.25">
      <c r="G3187" s="28"/>
      <c r="J3187"/>
      <c r="L3187"/>
      <c r="N3187"/>
      <c r="Q3187" s="28"/>
      <c r="R3187"/>
      <c r="S3187"/>
      <c r="T3187" s="21"/>
      <c r="U3187" s="21"/>
      <c r="V3187"/>
      <c r="W3187"/>
    </row>
    <row r="3188" spans="7:23" ht="15" customHeight="1" x14ac:dyDescent="0.25">
      <c r="G3188" s="28"/>
      <c r="J3188"/>
      <c r="L3188"/>
      <c r="N3188"/>
      <c r="Q3188" s="28"/>
      <c r="R3188"/>
      <c r="S3188"/>
      <c r="T3188" s="21"/>
      <c r="U3188" s="21"/>
      <c r="V3188"/>
      <c r="W3188"/>
    </row>
    <row r="3189" spans="7:23" ht="15" customHeight="1" x14ac:dyDescent="0.25">
      <c r="G3189" s="28"/>
      <c r="J3189"/>
      <c r="L3189"/>
      <c r="N3189"/>
      <c r="Q3189" s="28"/>
      <c r="R3189"/>
      <c r="S3189"/>
      <c r="T3189" s="21"/>
      <c r="U3189" s="21"/>
      <c r="V3189"/>
      <c r="W3189"/>
    </row>
    <row r="3190" spans="7:23" ht="15" customHeight="1" x14ac:dyDescent="0.25">
      <c r="G3190" s="28"/>
      <c r="J3190"/>
      <c r="L3190"/>
      <c r="N3190"/>
      <c r="Q3190" s="28"/>
      <c r="R3190"/>
      <c r="S3190"/>
      <c r="T3190" s="21"/>
      <c r="U3190" s="21"/>
      <c r="V3190"/>
      <c r="W3190"/>
    </row>
    <row r="3191" spans="7:23" ht="15" customHeight="1" x14ac:dyDescent="0.25">
      <c r="G3191" s="28"/>
      <c r="J3191"/>
      <c r="L3191"/>
      <c r="N3191"/>
      <c r="Q3191" s="28"/>
      <c r="R3191"/>
      <c r="S3191"/>
      <c r="T3191" s="21"/>
      <c r="U3191" s="21"/>
      <c r="V3191"/>
      <c r="W3191"/>
    </row>
    <row r="3192" spans="7:23" ht="15" customHeight="1" x14ac:dyDescent="0.25">
      <c r="G3192" s="28"/>
      <c r="J3192"/>
      <c r="L3192"/>
      <c r="N3192"/>
      <c r="Q3192" s="28"/>
      <c r="R3192"/>
      <c r="S3192"/>
      <c r="T3192" s="21"/>
      <c r="U3192" s="21"/>
      <c r="V3192"/>
      <c r="W3192"/>
    </row>
    <row r="3193" spans="7:23" ht="15" customHeight="1" x14ac:dyDescent="0.25">
      <c r="G3193" s="28"/>
      <c r="J3193"/>
      <c r="L3193"/>
      <c r="N3193"/>
      <c r="Q3193" s="28"/>
      <c r="R3193"/>
      <c r="S3193"/>
      <c r="T3193" s="21"/>
      <c r="U3193" s="21"/>
      <c r="V3193"/>
      <c r="W3193"/>
    </row>
    <row r="3194" spans="7:23" ht="15" customHeight="1" x14ac:dyDescent="0.25">
      <c r="G3194" s="28"/>
      <c r="J3194"/>
      <c r="L3194"/>
      <c r="N3194"/>
      <c r="Q3194" s="28"/>
      <c r="R3194"/>
      <c r="S3194"/>
      <c r="T3194" s="21"/>
      <c r="U3194" s="21"/>
      <c r="V3194"/>
      <c r="W3194"/>
    </row>
    <row r="3195" spans="7:23" ht="15" customHeight="1" x14ac:dyDescent="0.25">
      <c r="G3195" s="28"/>
      <c r="J3195"/>
      <c r="L3195"/>
      <c r="N3195"/>
      <c r="Q3195" s="28"/>
      <c r="R3195"/>
      <c r="S3195"/>
      <c r="T3195" s="21"/>
      <c r="U3195" s="21"/>
      <c r="V3195"/>
      <c r="W3195"/>
    </row>
    <row r="3196" spans="7:23" ht="15" customHeight="1" x14ac:dyDescent="0.25">
      <c r="G3196" s="28"/>
      <c r="J3196"/>
      <c r="L3196"/>
      <c r="N3196"/>
      <c r="Q3196" s="28"/>
      <c r="R3196"/>
      <c r="S3196"/>
      <c r="T3196" s="21"/>
      <c r="U3196" s="21"/>
      <c r="V3196"/>
      <c r="W3196"/>
    </row>
    <row r="3197" spans="7:23" ht="15" customHeight="1" x14ac:dyDescent="0.25">
      <c r="G3197" s="28"/>
      <c r="J3197"/>
      <c r="L3197"/>
      <c r="N3197"/>
      <c r="Q3197" s="28"/>
      <c r="R3197"/>
      <c r="S3197"/>
      <c r="T3197" s="21"/>
      <c r="U3197" s="21"/>
      <c r="V3197"/>
      <c r="W3197"/>
    </row>
    <row r="3198" spans="7:23" ht="15" customHeight="1" x14ac:dyDescent="0.25">
      <c r="G3198" s="28"/>
      <c r="J3198"/>
      <c r="L3198"/>
      <c r="N3198"/>
      <c r="Q3198" s="28"/>
      <c r="R3198"/>
      <c r="S3198"/>
      <c r="T3198" s="21"/>
      <c r="U3198" s="21"/>
      <c r="V3198"/>
      <c r="W3198"/>
    </row>
    <row r="3199" spans="7:23" ht="15" customHeight="1" x14ac:dyDescent="0.25">
      <c r="G3199" s="28"/>
      <c r="J3199"/>
      <c r="L3199"/>
      <c r="N3199"/>
      <c r="Q3199" s="28"/>
      <c r="R3199"/>
      <c r="S3199"/>
      <c r="T3199" s="21"/>
      <c r="U3199" s="21"/>
      <c r="V3199"/>
      <c r="W3199"/>
    </row>
    <row r="3200" spans="7:23" ht="15" customHeight="1" x14ac:dyDescent="0.25">
      <c r="G3200" s="28"/>
      <c r="J3200"/>
      <c r="L3200"/>
      <c r="N3200"/>
      <c r="Q3200" s="28"/>
      <c r="R3200"/>
      <c r="S3200"/>
      <c r="T3200" s="21"/>
      <c r="U3200" s="21"/>
      <c r="V3200"/>
      <c r="W3200"/>
    </row>
    <row r="3201" spans="7:23" ht="15" customHeight="1" x14ac:dyDescent="0.25">
      <c r="G3201" s="28"/>
      <c r="J3201"/>
      <c r="L3201"/>
      <c r="N3201"/>
      <c r="Q3201" s="28"/>
      <c r="R3201"/>
      <c r="S3201"/>
      <c r="T3201" s="21"/>
      <c r="U3201" s="21"/>
      <c r="V3201"/>
      <c r="W3201"/>
    </row>
    <row r="3202" spans="7:23" ht="15" customHeight="1" x14ac:dyDescent="0.25">
      <c r="G3202" s="28"/>
      <c r="J3202"/>
      <c r="L3202"/>
      <c r="N3202"/>
      <c r="Q3202" s="28"/>
      <c r="R3202"/>
      <c r="S3202"/>
      <c r="T3202" s="21"/>
      <c r="U3202" s="21"/>
      <c r="V3202"/>
      <c r="W3202"/>
    </row>
    <row r="3203" spans="7:23" ht="15" customHeight="1" x14ac:dyDescent="0.25">
      <c r="G3203" s="28"/>
      <c r="J3203"/>
      <c r="L3203"/>
      <c r="N3203"/>
      <c r="Q3203" s="28"/>
      <c r="R3203"/>
      <c r="S3203"/>
      <c r="T3203" s="21"/>
      <c r="U3203" s="21"/>
      <c r="V3203"/>
      <c r="W3203"/>
    </row>
    <row r="3204" spans="7:23" ht="15" customHeight="1" x14ac:dyDescent="0.25">
      <c r="G3204" s="28"/>
      <c r="J3204"/>
      <c r="L3204"/>
      <c r="N3204"/>
      <c r="Q3204" s="28"/>
      <c r="R3204"/>
      <c r="S3204"/>
      <c r="T3204" s="21"/>
      <c r="U3204" s="21"/>
      <c r="V3204"/>
      <c r="W3204"/>
    </row>
    <row r="3205" spans="7:23" ht="15" customHeight="1" x14ac:dyDescent="0.25">
      <c r="G3205" s="28"/>
      <c r="J3205"/>
      <c r="L3205"/>
      <c r="N3205"/>
      <c r="Q3205" s="28"/>
      <c r="R3205"/>
      <c r="S3205"/>
      <c r="T3205" s="21"/>
      <c r="U3205" s="21"/>
      <c r="V3205"/>
      <c r="W3205"/>
    </row>
    <row r="3206" spans="7:23" ht="15" customHeight="1" x14ac:dyDescent="0.25">
      <c r="G3206" s="28"/>
      <c r="J3206"/>
      <c r="L3206"/>
      <c r="N3206"/>
      <c r="Q3206" s="28"/>
      <c r="R3206"/>
      <c r="S3206"/>
      <c r="T3206" s="21"/>
      <c r="U3206" s="21"/>
      <c r="V3206"/>
      <c r="W3206"/>
    </row>
    <row r="3207" spans="7:23" ht="15" customHeight="1" x14ac:dyDescent="0.25">
      <c r="G3207" s="28"/>
      <c r="J3207"/>
      <c r="L3207"/>
      <c r="N3207"/>
      <c r="Q3207" s="28"/>
      <c r="R3207"/>
      <c r="S3207"/>
      <c r="T3207" s="21"/>
      <c r="U3207" s="21"/>
      <c r="V3207"/>
      <c r="W3207"/>
    </row>
    <row r="3208" spans="7:23" ht="15" customHeight="1" x14ac:dyDescent="0.25">
      <c r="G3208" s="28"/>
      <c r="J3208"/>
      <c r="L3208"/>
      <c r="N3208"/>
      <c r="Q3208" s="28"/>
      <c r="R3208"/>
      <c r="S3208"/>
      <c r="T3208" s="21"/>
      <c r="U3208" s="21"/>
      <c r="V3208"/>
      <c r="W3208"/>
    </row>
    <row r="3209" spans="7:23" ht="15" customHeight="1" x14ac:dyDescent="0.25">
      <c r="G3209" s="28"/>
      <c r="J3209"/>
      <c r="L3209"/>
      <c r="N3209"/>
      <c r="Q3209" s="28"/>
      <c r="R3209"/>
      <c r="S3209"/>
      <c r="T3209" s="21"/>
      <c r="U3209" s="21"/>
      <c r="V3209"/>
      <c r="W3209"/>
    </row>
    <row r="3210" spans="7:23" ht="15" customHeight="1" x14ac:dyDescent="0.25">
      <c r="G3210" s="28"/>
      <c r="J3210"/>
      <c r="L3210"/>
      <c r="N3210"/>
      <c r="Q3210" s="28"/>
      <c r="R3210"/>
      <c r="S3210"/>
      <c r="T3210" s="21"/>
      <c r="U3210" s="21"/>
      <c r="V3210"/>
      <c r="W3210"/>
    </row>
    <row r="3211" spans="7:23" ht="15" customHeight="1" x14ac:dyDescent="0.25">
      <c r="G3211" s="28"/>
      <c r="J3211"/>
      <c r="L3211"/>
      <c r="N3211"/>
      <c r="Q3211" s="28"/>
      <c r="R3211"/>
      <c r="S3211"/>
      <c r="T3211" s="21"/>
      <c r="U3211" s="21"/>
      <c r="V3211"/>
      <c r="W3211"/>
    </row>
    <row r="3212" spans="7:23" ht="15" customHeight="1" x14ac:dyDescent="0.25">
      <c r="G3212" s="28"/>
      <c r="J3212"/>
      <c r="L3212"/>
      <c r="N3212"/>
      <c r="Q3212" s="28"/>
      <c r="R3212"/>
      <c r="S3212"/>
      <c r="T3212" s="21"/>
      <c r="U3212" s="21"/>
      <c r="V3212"/>
      <c r="W3212"/>
    </row>
    <row r="3213" spans="7:23" ht="15" customHeight="1" x14ac:dyDescent="0.25">
      <c r="G3213" s="28"/>
      <c r="J3213"/>
      <c r="L3213"/>
      <c r="N3213"/>
      <c r="Q3213" s="28"/>
      <c r="R3213"/>
      <c r="S3213"/>
      <c r="T3213" s="21"/>
      <c r="U3213" s="21"/>
      <c r="V3213"/>
      <c r="W3213"/>
    </row>
    <row r="3214" spans="7:23" ht="15" customHeight="1" x14ac:dyDescent="0.25">
      <c r="G3214" s="28"/>
      <c r="J3214"/>
      <c r="L3214"/>
      <c r="N3214"/>
      <c r="Q3214" s="28"/>
      <c r="R3214"/>
      <c r="S3214"/>
      <c r="T3214" s="21"/>
      <c r="U3214" s="21"/>
      <c r="V3214"/>
      <c r="W3214"/>
    </row>
    <row r="3215" spans="7:23" ht="15" customHeight="1" x14ac:dyDescent="0.25">
      <c r="G3215" s="28"/>
      <c r="J3215"/>
      <c r="L3215"/>
      <c r="N3215"/>
      <c r="Q3215" s="28"/>
      <c r="R3215"/>
      <c r="S3215"/>
      <c r="T3215" s="21"/>
      <c r="U3215" s="21"/>
      <c r="V3215"/>
      <c r="W3215"/>
    </row>
    <row r="3216" spans="7:23" ht="15" customHeight="1" x14ac:dyDescent="0.25">
      <c r="G3216" s="28"/>
      <c r="J3216"/>
      <c r="L3216"/>
      <c r="N3216"/>
      <c r="Q3216" s="28"/>
      <c r="R3216"/>
      <c r="S3216"/>
      <c r="T3216" s="21"/>
      <c r="U3216" s="21"/>
      <c r="V3216"/>
      <c r="W3216"/>
    </row>
    <row r="3217" spans="7:23" ht="15" customHeight="1" x14ac:dyDescent="0.25">
      <c r="G3217" s="28"/>
      <c r="J3217"/>
      <c r="L3217"/>
      <c r="N3217"/>
      <c r="Q3217" s="28"/>
      <c r="R3217"/>
      <c r="S3217"/>
      <c r="T3217" s="21"/>
      <c r="U3217" s="21"/>
      <c r="V3217"/>
      <c r="W3217"/>
    </row>
    <row r="3218" spans="7:23" ht="15" customHeight="1" x14ac:dyDescent="0.25">
      <c r="G3218" s="28"/>
      <c r="J3218"/>
      <c r="L3218"/>
      <c r="N3218"/>
      <c r="Q3218" s="28"/>
      <c r="R3218"/>
      <c r="S3218"/>
      <c r="T3218" s="21"/>
      <c r="U3218" s="21"/>
      <c r="V3218"/>
      <c r="W3218"/>
    </row>
    <row r="3219" spans="7:23" ht="15" customHeight="1" x14ac:dyDescent="0.25">
      <c r="G3219" s="28"/>
      <c r="J3219"/>
      <c r="L3219"/>
      <c r="N3219"/>
      <c r="Q3219" s="28"/>
      <c r="R3219"/>
      <c r="S3219"/>
      <c r="T3219" s="21"/>
      <c r="U3219" s="21"/>
      <c r="V3219"/>
      <c r="W3219"/>
    </row>
    <row r="3220" spans="7:23" ht="15" customHeight="1" x14ac:dyDescent="0.25">
      <c r="G3220" s="28"/>
      <c r="J3220"/>
      <c r="L3220"/>
      <c r="N3220"/>
      <c r="Q3220" s="28"/>
      <c r="R3220"/>
      <c r="S3220"/>
      <c r="T3220" s="21"/>
      <c r="U3220" s="21"/>
      <c r="V3220"/>
      <c r="W3220"/>
    </row>
    <row r="3221" spans="7:23" ht="15" customHeight="1" x14ac:dyDescent="0.25">
      <c r="G3221" s="28"/>
      <c r="J3221"/>
      <c r="L3221"/>
      <c r="N3221"/>
      <c r="Q3221" s="28"/>
      <c r="R3221"/>
      <c r="S3221"/>
      <c r="T3221" s="21"/>
      <c r="U3221" s="21"/>
      <c r="V3221"/>
      <c r="W3221"/>
    </row>
    <row r="3222" spans="7:23" ht="15" customHeight="1" x14ac:dyDescent="0.25">
      <c r="G3222" s="28"/>
      <c r="J3222"/>
      <c r="L3222"/>
      <c r="N3222"/>
      <c r="Q3222" s="28"/>
      <c r="R3222"/>
      <c r="S3222"/>
      <c r="T3222" s="21"/>
      <c r="U3222" s="21"/>
      <c r="V3222"/>
      <c r="W3222"/>
    </row>
    <row r="3223" spans="7:23" ht="15" customHeight="1" x14ac:dyDescent="0.25">
      <c r="G3223" s="28"/>
      <c r="J3223"/>
      <c r="L3223"/>
      <c r="N3223"/>
      <c r="Q3223" s="28"/>
      <c r="R3223"/>
      <c r="S3223"/>
      <c r="T3223" s="21"/>
      <c r="U3223" s="21"/>
      <c r="V3223"/>
      <c r="W3223"/>
    </row>
    <row r="3224" spans="7:23" ht="15" customHeight="1" x14ac:dyDescent="0.25">
      <c r="G3224" s="28"/>
      <c r="J3224"/>
      <c r="L3224"/>
      <c r="N3224"/>
      <c r="Q3224" s="28"/>
      <c r="R3224"/>
      <c r="S3224"/>
      <c r="T3224" s="21"/>
      <c r="U3224" s="21"/>
      <c r="V3224"/>
      <c r="W3224"/>
    </row>
    <row r="3225" spans="7:23" ht="15" customHeight="1" x14ac:dyDescent="0.25">
      <c r="G3225" s="28"/>
      <c r="J3225"/>
      <c r="L3225"/>
      <c r="N3225"/>
      <c r="Q3225" s="28"/>
      <c r="R3225"/>
      <c r="S3225"/>
      <c r="T3225" s="21"/>
      <c r="U3225" s="21"/>
      <c r="V3225"/>
      <c r="W3225"/>
    </row>
    <row r="3226" spans="7:23" ht="15" customHeight="1" x14ac:dyDescent="0.25">
      <c r="G3226" s="28"/>
      <c r="J3226"/>
      <c r="L3226"/>
      <c r="N3226"/>
      <c r="Q3226" s="28"/>
      <c r="R3226"/>
      <c r="S3226"/>
      <c r="T3226" s="21"/>
      <c r="U3226" s="21"/>
      <c r="V3226"/>
      <c r="W3226"/>
    </row>
    <row r="3227" spans="7:23" ht="15" customHeight="1" x14ac:dyDescent="0.25">
      <c r="G3227" s="28"/>
      <c r="J3227"/>
      <c r="L3227"/>
      <c r="N3227"/>
      <c r="Q3227" s="28"/>
      <c r="R3227"/>
      <c r="S3227"/>
      <c r="T3227" s="21"/>
      <c r="U3227" s="21"/>
      <c r="V3227"/>
      <c r="W3227"/>
    </row>
    <row r="3228" spans="7:23" ht="15" customHeight="1" x14ac:dyDescent="0.25">
      <c r="G3228" s="28"/>
      <c r="J3228"/>
      <c r="L3228"/>
      <c r="N3228"/>
      <c r="Q3228" s="28"/>
      <c r="R3228"/>
      <c r="S3228"/>
      <c r="T3228" s="21"/>
      <c r="U3228" s="21"/>
      <c r="V3228"/>
      <c r="W3228"/>
    </row>
    <row r="3229" spans="7:23" ht="15" customHeight="1" x14ac:dyDescent="0.25">
      <c r="G3229" s="28"/>
      <c r="J3229"/>
      <c r="L3229"/>
      <c r="N3229"/>
      <c r="Q3229" s="28"/>
      <c r="R3229"/>
      <c r="S3229"/>
      <c r="T3229" s="21"/>
      <c r="U3229" s="21"/>
      <c r="V3229"/>
      <c r="W3229"/>
    </row>
    <row r="3230" spans="7:23" ht="15" customHeight="1" x14ac:dyDescent="0.25">
      <c r="G3230" s="28"/>
      <c r="J3230"/>
      <c r="L3230"/>
      <c r="N3230"/>
      <c r="Q3230" s="28"/>
      <c r="R3230"/>
      <c r="S3230"/>
      <c r="T3230" s="21"/>
      <c r="U3230" s="21"/>
      <c r="V3230"/>
      <c r="W3230"/>
    </row>
    <row r="3231" spans="7:23" ht="15" customHeight="1" x14ac:dyDescent="0.25">
      <c r="G3231" s="28"/>
      <c r="J3231"/>
      <c r="L3231"/>
      <c r="N3231"/>
      <c r="Q3231" s="28"/>
      <c r="R3231"/>
      <c r="S3231"/>
      <c r="T3231" s="21"/>
      <c r="U3231" s="21"/>
      <c r="V3231"/>
      <c r="W3231"/>
    </row>
    <row r="3232" spans="7:23" ht="15" customHeight="1" x14ac:dyDescent="0.25">
      <c r="G3232" s="28"/>
      <c r="J3232"/>
      <c r="L3232"/>
      <c r="N3232"/>
      <c r="Q3232" s="28"/>
      <c r="R3232"/>
      <c r="S3232"/>
      <c r="T3232" s="21"/>
      <c r="U3232" s="21"/>
      <c r="V3232"/>
      <c r="W3232"/>
    </row>
    <row r="3233" spans="7:23" ht="15" customHeight="1" x14ac:dyDescent="0.25">
      <c r="G3233" s="28"/>
      <c r="J3233"/>
      <c r="L3233"/>
      <c r="N3233"/>
      <c r="Q3233" s="28"/>
      <c r="R3233"/>
      <c r="S3233"/>
      <c r="T3233" s="21"/>
      <c r="U3233" s="21"/>
      <c r="V3233"/>
      <c r="W3233"/>
    </row>
    <row r="3234" spans="7:23" ht="15" customHeight="1" x14ac:dyDescent="0.25">
      <c r="G3234" s="28"/>
      <c r="J3234"/>
      <c r="L3234"/>
      <c r="N3234"/>
      <c r="Q3234" s="28"/>
      <c r="R3234"/>
      <c r="S3234"/>
      <c r="T3234" s="21"/>
      <c r="U3234" s="21"/>
      <c r="V3234"/>
      <c r="W3234"/>
    </row>
    <row r="3235" spans="7:23" ht="15" customHeight="1" x14ac:dyDescent="0.25">
      <c r="G3235" s="28"/>
      <c r="J3235"/>
      <c r="L3235"/>
      <c r="N3235"/>
      <c r="Q3235" s="28"/>
      <c r="R3235"/>
      <c r="S3235"/>
      <c r="T3235" s="21"/>
      <c r="U3235" s="21"/>
      <c r="V3235"/>
      <c r="W3235"/>
    </row>
    <row r="3236" spans="7:23" ht="15" customHeight="1" x14ac:dyDescent="0.25">
      <c r="G3236" s="28"/>
      <c r="J3236"/>
      <c r="L3236"/>
      <c r="N3236"/>
      <c r="Q3236" s="28"/>
      <c r="R3236"/>
      <c r="S3236"/>
      <c r="T3236" s="21"/>
      <c r="U3236" s="21"/>
      <c r="V3236"/>
      <c r="W3236"/>
    </row>
    <row r="3237" spans="7:23" ht="15" customHeight="1" x14ac:dyDescent="0.25">
      <c r="G3237" s="28"/>
      <c r="J3237"/>
      <c r="L3237"/>
      <c r="N3237"/>
      <c r="Q3237" s="28"/>
      <c r="R3237"/>
      <c r="S3237"/>
      <c r="T3237" s="21"/>
      <c r="U3237" s="21"/>
      <c r="V3237"/>
      <c r="W3237"/>
    </row>
    <row r="3238" spans="7:23" ht="15" customHeight="1" x14ac:dyDescent="0.25">
      <c r="G3238" s="28"/>
      <c r="J3238"/>
      <c r="L3238"/>
      <c r="N3238"/>
      <c r="Q3238" s="28"/>
      <c r="R3238"/>
      <c r="S3238"/>
      <c r="T3238" s="21"/>
      <c r="U3238" s="21"/>
      <c r="V3238"/>
      <c r="W3238"/>
    </row>
    <row r="3239" spans="7:23" ht="15" customHeight="1" x14ac:dyDescent="0.25">
      <c r="G3239" s="28"/>
      <c r="J3239"/>
      <c r="L3239"/>
      <c r="N3239"/>
      <c r="Q3239" s="28"/>
      <c r="R3239"/>
      <c r="S3239"/>
      <c r="T3239" s="21"/>
      <c r="U3239" s="21"/>
      <c r="V3239"/>
      <c r="W3239"/>
    </row>
    <row r="3240" spans="7:23" ht="15" customHeight="1" x14ac:dyDescent="0.25">
      <c r="G3240" s="28"/>
      <c r="J3240"/>
      <c r="L3240"/>
      <c r="N3240"/>
      <c r="Q3240" s="28"/>
      <c r="R3240"/>
      <c r="S3240"/>
      <c r="T3240" s="21"/>
      <c r="U3240" s="21"/>
      <c r="V3240"/>
      <c r="W3240"/>
    </row>
    <row r="3241" spans="7:23" ht="15" customHeight="1" x14ac:dyDescent="0.25">
      <c r="G3241" s="28"/>
      <c r="J3241"/>
      <c r="L3241"/>
      <c r="N3241"/>
      <c r="Q3241" s="28"/>
      <c r="R3241"/>
      <c r="S3241"/>
      <c r="T3241" s="21"/>
      <c r="U3241" s="21"/>
      <c r="V3241"/>
      <c r="W3241"/>
    </row>
    <row r="3242" spans="7:23" ht="15" customHeight="1" x14ac:dyDescent="0.25">
      <c r="G3242" s="28"/>
      <c r="J3242"/>
      <c r="L3242"/>
      <c r="N3242"/>
      <c r="Q3242" s="28"/>
      <c r="R3242"/>
      <c r="S3242"/>
      <c r="T3242" s="21"/>
      <c r="U3242" s="21"/>
      <c r="V3242"/>
      <c r="W3242"/>
    </row>
    <row r="3243" spans="7:23" ht="15" customHeight="1" x14ac:dyDescent="0.25">
      <c r="G3243" s="28"/>
      <c r="J3243"/>
      <c r="L3243"/>
      <c r="N3243"/>
      <c r="Q3243" s="28"/>
      <c r="R3243"/>
      <c r="S3243"/>
      <c r="T3243" s="21"/>
      <c r="U3243" s="21"/>
      <c r="V3243"/>
      <c r="W3243"/>
    </row>
    <row r="3244" spans="7:23" ht="15" customHeight="1" x14ac:dyDescent="0.25">
      <c r="G3244" s="28"/>
      <c r="J3244"/>
      <c r="L3244"/>
      <c r="N3244"/>
      <c r="Q3244" s="28"/>
      <c r="R3244"/>
      <c r="S3244"/>
      <c r="T3244" s="21"/>
      <c r="U3244" s="21"/>
      <c r="V3244"/>
      <c r="W3244"/>
    </row>
    <row r="3245" spans="7:23" ht="15" customHeight="1" x14ac:dyDescent="0.25">
      <c r="G3245" s="28"/>
      <c r="J3245"/>
      <c r="L3245"/>
      <c r="N3245"/>
      <c r="Q3245" s="28"/>
      <c r="R3245"/>
      <c r="S3245"/>
      <c r="T3245" s="21"/>
      <c r="U3245" s="21"/>
      <c r="V3245"/>
      <c r="W3245"/>
    </row>
    <row r="3246" spans="7:23" ht="15" customHeight="1" x14ac:dyDescent="0.25">
      <c r="G3246" s="28"/>
      <c r="J3246"/>
      <c r="L3246"/>
      <c r="N3246"/>
      <c r="Q3246" s="28"/>
      <c r="R3246"/>
      <c r="S3246"/>
      <c r="T3246" s="21"/>
      <c r="U3246" s="21"/>
      <c r="V3246"/>
      <c r="W3246"/>
    </row>
    <row r="3247" spans="7:23" ht="15" customHeight="1" x14ac:dyDescent="0.25">
      <c r="G3247" s="28"/>
      <c r="J3247"/>
      <c r="L3247"/>
      <c r="N3247"/>
      <c r="Q3247" s="28"/>
      <c r="R3247"/>
      <c r="S3247"/>
      <c r="T3247" s="21"/>
      <c r="U3247" s="21"/>
      <c r="V3247"/>
      <c r="W3247"/>
    </row>
    <row r="3248" spans="7:23" ht="15" customHeight="1" x14ac:dyDescent="0.25">
      <c r="G3248" s="28"/>
      <c r="J3248"/>
      <c r="L3248"/>
      <c r="N3248"/>
      <c r="Q3248" s="28"/>
      <c r="R3248"/>
      <c r="S3248"/>
      <c r="T3248" s="21"/>
      <c r="U3248" s="21"/>
      <c r="V3248"/>
      <c r="W3248"/>
    </row>
    <row r="3249" spans="7:23" ht="15" customHeight="1" x14ac:dyDescent="0.25">
      <c r="G3249" s="28"/>
      <c r="J3249"/>
      <c r="L3249"/>
      <c r="N3249"/>
      <c r="Q3249" s="28"/>
      <c r="R3249"/>
      <c r="S3249"/>
      <c r="T3249" s="21"/>
      <c r="U3249" s="21"/>
      <c r="V3249"/>
      <c r="W3249"/>
    </row>
    <row r="3250" spans="7:23" ht="15" customHeight="1" x14ac:dyDescent="0.25">
      <c r="G3250" s="28"/>
      <c r="J3250"/>
      <c r="L3250"/>
      <c r="N3250"/>
      <c r="Q3250" s="28"/>
      <c r="R3250"/>
      <c r="S3250"/>
      <c r="T3250" s="21"/>
      <c r="U3250" s="21"/>
      <c r="V3250"/>
      <c r="W3250"/>
    </row>
    <row r="3251" spans="7:23" ht="15" customHeight="1" x14ac:dyDescent="0.25">
      <c r="G3251" s="28"/>
      <c r="J3251"/>
      <c r="L3251"/>
      <c r="N3251"/>
      <c r="Q3251" s="28"/>
      <c r="R3251"/>
      <c r="S3251"/>
      <c r="T3251" s="21"/>
      <c r="U3251" s="21"/>
      <c r="V3251"/>
      <c r="W3251"/>
    </row>
    <row r="3252" spans="7:23" ht="15" customHeight="1" x14ac:dyDescent="0.25">
      <c r="G3252" s="28"/>
      <c r="J3252"/>
      <c r="L3252"/>
      <c r="N3252"/>
      <c r="Q3252" s="28"/>
      <c r="R3252"/>
      <c r="S3252"/>
      <c r="T3252" s="21"/>
      <c r="U3252" s="21"/>
      <c r="V3252"/>
      <c r="W3252"/>
    </row>
    <row r="3253" spans="7:23" ht="15" customHeight="1" x14ac:dyDescent="0.25">
      <c r="G3253" s="28"/>
      <c r="J3253"/>
      <c r="L3253"/>
      <c r="N3253"/>
      <c r="Q3253" s="28"/>
      <c r="R3253"/>
      <c r="S3253"/>
      <c r="T3253" s="21"/>
      <c r="U3253" s="21"/>
      <c r="V3253"/>
      <c r="W3253"/>
    </row>
    <row r="3254" spans="7:23" ht="15" customHeight="1" x14ac:dyDescent="0.25">
      <c r="G3254" s="28"/>
      <c r="J3254"/>
      <c r="L3254"/>
      <c r="N3254"/>
      <c r="Q3254" s="28"/>
      <c r="R3254"/>
      <c r="S3254"/>
      <c r="T3254" s="21"/>
      <c r="U3254" s="21"/>
      <c r="V3254"/>
      <c r="W3254"/>
    </row>
    <row r="3255" spans="7:23" ht="15" customHeight="1" x14ac:dyDescent="0.25">
      <c r="G3255" s="28"/>
      <c r="J3255"/>
      <c r="L3255"/>
      <c r="N3255"/>
      <c r="Q3255" s="28"/>
      <c r="R3255"/>
      <c r="S3255"/>
      <c r="T3255" s="21"/>
      <c r="U3255" s="21"/>
      <c r="V3255"/>
      <c r="W3255"/>
    </row>
    <row r="3256" spans="7:23" ht="15" customHeight="1" x14ac:dyDescent="0.25">
      <c r="G3256" s="28"/>
      <c r="J3256"/>
      <c r="L3256"/>
      <c r="N3256"/>
      <c r="Q3256" s="28"/>
      <c r="R3256"/>
      <c r="S3256"/>
      <c r="T3256" s="21"/>
      <c r="U3256" s="21"/>
      <c r="V3256"/>
      <c r="W3256"/>
    </row>
    <row r="3257" spans="7:23" ht="15" customHeight="1" x14ac:dyDescent="0.25">
      <c r="G3257" s="28"/>
      <c r="J3257"/>
      <c r="L3257"/>
      <c r="N3257"/>
      <c r="Q3257" s="28"/>
      <c r="R3257"/>
      <c r="S3257"/>
      <c r="T3257" s="21"/>
      <c r="U3257" s="21"/>
      <c r="V3257"/>
      <c r="W3257"/>
    </row>
    <row r="3258" spans="7:23" ht="15" customHeight="1" x14ac:dyDescent="0.25">
      <c r="G3258" s="28"/>
      <c r="J3258"/>
      <c r="L3258"/>
      <c r="N3258"/>
      <c r="Q3258" s="28"/>
      <c r="R3258"/>
      <c r="S3258"/>
      <c r="T3258" s="21"/>
      <c r="U3258" s="21"/>
      <c r="V3258"/>
      <c r="W3258"/>
    </row>
    <row r="3259" spans="7:23" ht="15" customHeight="1" x14ac:dyDescent="0.25">
      <c r="G3259" s="28"/>
      <c r="J3259"/>
      <c r="L3259"/>
      <c r="N3259"/>
      <c r="Q3259" s="28"/>
      <c r="R3259"/>
      <c r="S3259"/>
      <c r="T3259" s="21"/>
      <c r="U3259" s="21"/>
      <c r="V3259"/>
      <c r="W3259"/>
    </row>
    <row r="3260" spans="7:23" ht="15" customHeight="1" x14ac:dyDescent="0.25">
      <c r="G3260" s="28"/>
      <c r="J3260"/>
      <c r="L3260"/>
      <c r="N3260"/>
      <c r="Q3260" s="28"/>
      <c r="R3260"/>
      <c r="S3260"/>
      <c r="T3260" s="21"/>
      <c r="U3260" s="21"/>
      <c r="V3260"/>
      <c r="W3260"/>
    </row>
    <row r="3261" spans="7:23" ht="15" customHeight="1" x14ac:dyDescent="0.25">
      <c r="G3261" s="28"/>
      <c r="J3261"/>
      <c r="L3261"/>
      <c r="N3261"/>
      <c r="Q3261" s="28"/>
      <c r="R3261"/>
      <c r="S3261"/>
      <c r="T3261" s="21"/>
      <c r="U3261" s="21"/>
      <c r="V3261"/>
      <c r="W3261"/>
    </row>
    <row r="3262" spans="7:23" ht="15" customHeight="1" x14ac:dyDescent="0.25">
      <c r="G3262" s="28"/>
      <c r="J3262"/>
      <c r="L3262"/>
      <c r="N3262"/>
      <c r="Q3262" s="28"/>
      <c r="R3262"/>
      <c r="S3262"/>
      <c r="T3262" s="21"/>
      <c r="U3262" s="21"/>
      <c r="V3262"/>
      <c r="W3262"/>
    </row>
    <row r="3263" spans="7:23" ht="15" customHeight="1" x14ac:dyDescent="0.25">
      <c r="G3263" s="28"/>
      <c r="J3263"/>
      <c r="L3263"/>
      <c r="N3263"/>
      <c r="Q3263" s="28"/>
      <c r="R3263"/>
      <c r="S3263"/>
      <c r="T3263" s="21"/>
      <c r="U3263" s="21"/>
      <c r="V3263"/>
      <c r="W3263"/>
    </row>
    <row r="3264" spans="7:23" ht="15" customHeight="1" x14ac:dyDescent="0.25">
      <c r="G3264" s="28"/>
      <c r="J3264"/>
      <c r="L3264"/>
      <c r="N3264"/>
      <c r="Q3264" s="28"/>
      <c r="R3264"/>
      <c r="S3264"/>
      <c r="T3264" s="21"/>
      <c r="U3264" s="21"/>
      <c r="V3264"/>
      <c r="W3264"/>
    </row>
    <row r="3265" spans="7:23" ht="15" customHeight="1" x14ac:dyDescent="0.25">
      <c r="G3265" s="28"/>
      <c r="J3265"/>
      <c r="L3265"/>
      <c r="N3265"/>
      <c r="Q3265" s="28"/>
      <c r="R3265"/>
      <c r="S3265"/>
      <c r="T3265" s="21"/>
      <c r="U3265" s="21"/>
      <c r="V3265"/>
      <c r="W3265"/>
    </row>
    <row r="3266" spans="7:23" ht="15" customHeight="1" x14ac:dyDescent="0.25">
      <c r="G3266" s="28"/>
      <c r="J3266"/>
      <c r="L3266"/>
      <c r="N3266"/>
      <c r="Q3266" s="28"/>
      <c r="R3266"/>
      <c r="S3266"/>
      <c r="T3266" s="21"/>
      <c r="U3266" s="21"/>
      <c r="V3266"/>
      <c r="W3266"/>
    </row>
    <row r="3267" spans="7:23" ht="15" customHeight="1" x14ac:dyDescent="0.25">
      <c r="G3267" s="28"/>
      <c r="J3267"/>
      <c r="L3267"/>
      <c r="N3267"/>
      <c r="Q3267" s="28"/>
      <c r="R3267"/>
      <c r="S3267"/>
      <c r="T3267" s="21"/>
      <c r="U3267" s="21"/>
      <c r="V3267"/>
      <c r="W3267"/>
    </row>
    <row r="3268" spans="7:23" ht="15" customHeight="1" x14ac:dyDescent="0.25">
      <c r="G3268" s="28"/>
      <c r="J3268"/>
      <c r="L3268"/>
      <c r="N3268"/>
      <c r="Q3268" s="28"/>
      <c r="R3268"/>
      <c r="S3268"/>
      <c r="T3268" s="21"/>
      <c r="U3268" s="21"/>
      <c r="V3268"/>
      <c r="W3268"/>
    </row>
    <row r="3269" spans="7:23" ht="15" customHeight="1" x14ac:dyDescent="0.25">
      <c r="G3269" s="28"/>
      <c r="J3269"/>
      <c r="L3269"/>
      <c r="N3269"/>
      <c r="Q3269" s="28"/>
      <c r="R3269"/>
      <c r="S3269"/>
      <c r="T3269" s="21"/>
      <c r="U3269" s="21"/>
      <c r="V3269"/>
      <c r="W3269"/>
    </row>
    <row r="3270" spans="7:23" ht="15" customHeight="1" x14ac:dyDescent="0.25">
      <c r="G3270" s="28"/>
      <c r="J3270"/>
      <c r="L3270"/>
      <c r="N3270"/>
      <c r="Q3270" s="28"/>
      <c r="R3270"/>
      <c r="S3270"/>
      <c r="T3270" s="21"/>
      <c r="U3270" s="21"/>
      <c r="V3270"/>
      <c r="W3270"/>
    </row>
    <row r="3271" spans="7:23" ht="15" customHeight="1" x14ac:dyDescent="0.25">
      <c r="G3271" s="28"/>
      <c r="J3271"/>
      <c r="L3271"/>
      <c r="N3271"/>
      <c r="Q3271" s="28"/>
      <c r="R3271"/>
      <c r="S3271"/>
      <c r="T3271" s="21"/>
      <c r="U3271" s="21"/>
      <c r="V3271"/>
      <c r="W3271"/>
    </row>
    <row r="3272" spans="7:23" ht="15" customHeight="1" x14ac:dyDescent="0.25">
      <c r="G3272" s="28"/>
      <c r="J3272"/>
      <c r="L3272"/>
      <c r="N3272"/>
      <c r="Q3272" s="28"/>
      <c r="R3272"/>
      <c r="S3272"/>
      <c r="T3272" s="21"/>
      <c r="U3272" s="21"/>
      <c r="V3272"/>
      <c r="W3272"/>
    </row>
    <row r="3273" spans="7:23" ht="15" customHeight="1" x14ac:dyDescent="0.25">
      <c r="G3273" s="28"/>
      <c r="J3273"/>
      <c r="L3273"/>
      <c r="N3273"/>
      <c r="Q3273" s="28"/>
      <c r="R3273"/>
      <c r="S3273"/>
      <c r="T3273" s="21"/>
      <c r="U3273" s="21"/>
      <c r="V3273"/>
      <c r="W3273"/>
    </row>
    <row r="3274" spans="7:23" ht="15" customHeight="1" x14ac:dyDescent="0.25">
      <c r="G3274" s="28"/>
      <c r="J3274"/>
      <c r="L3274"/>
      <c r="N3274"/>
      <c r="Q3274" s="28"/>
      <c r="R3274"/>
      <c r="S3274"/>
      <c r="T3274" s="21"/>
      <c r="U3274" s="21"/>
      <c r="V3274"/>
      <c r="W3274"/>
    </row>
    <row r="3275" spans="7:23" ht="15" customHeight="1" x14ac:dyDescent="0.25">
      <c r="G3275" s="28"/>
      <c r="J3275"/>
      <c r="L3275"/>
      <c r="N3275"/>
      <c r="Q3275" s="28"/>
      <c r="R3275"/>
      <c r="S3275"/>
      <c r="T3275" s="21"/>
      <c r="U3275" s="21"/>
      <c r="V3275"/>
      <c r="W3275"/>
    </row>
    <row r="3276" spans="7:23" ht="15" customHeight="1" x14ac:dyDescent="0.25">
      <c r="G3276" s="28"/>
      <c r="J3276"/>
      <c r="L3276"/>
      <c r="N3276"/>
      <c r="Q3276" s="28"/>
      <c r="R3276"/>
      <c r="S3276"/>
      <c r="T3276" s="21"/>
      <c r="U3276" s="21"/>
      <c r="V3276"/>
      <c r="W3276"/>
    </row>
    <row r="3277" spans="7:23" ht="15" customHeight="1" x14ac:dyDescent="0.25">
      <c r="G3277" s="28"/>
      <c r="J3277"/>
      <c r="L3277"/>
      <c r="N3277"/>
      <c r="Q3277" s="28"/>
      <c r="R3277"/>
      <c r="S3277"/>
      <c r="T3277" s="21"/>
      <c r="U3277" s="21"/>
      <c r="V3277"/>
      <c r="W3277"/>
    </row>
    <row r="3278" spans="7:23" ht="15" customHeight="1" x14ac:dyDescent="0.25">
      <c r="G3278" s="28"/>
      <c r="J3278"/>
      <c r="L3278"/>
      <c r="N3278"/>
      <c r="Q3278" s="28"/>
      <c r="R3278"/>
      <c r="S3278"/>
      <c r="T3278" s="21"/>
      <c r="U3278" s="21"/>
      <c r="V3278"/>
      <c r="W3278"/>
    </row>
    <row r="3279" spans="7:23" ht="15" customHeight="1" x14ac:dyDescent="0.25">
      <c r="G3279" s="28"/>
      <c r="J3279"/>
      <c r="L3279"/>
      <c r="N3279"/>
      <c r="Q3279" s="28"/>
      <c r="R3279"/>
      <c r="S3279"/>
      <c r="T3279" s="21"/>
      <c r="U3279" s="21"/>
      <c r="V3279"/>
      <c r="W3279"/>
    </row>
    <row r="3280" spans="7:23" ht="15" customHeight="1" x14ac:dyDescent="0.25">
      <c r="G3280" s="28"/>
      <c r="J3280"/>
      <c r="L3280"/>
      <c r="N3280"/>
      <c r="Q3280" s="28"/>
      <c r="R3280"/>
      <c r="S3280"/>
      <c r="T3280" s="21"/>
      <c r="U3280" s="21"/>
      <c r="V3280"/>
      <c r="W3280"/>
    </row>
    <row r="3281" spans="7:23" ht="15" customHeight="1" x14ac:dyDescent="0.25">
      <c r="G3281" s="28"/>
      <c r="J3281"/>
      <c r="L3281"/>
      <c r="N3281"/>
      <c r="Q3281" s="28"/>
      <c r="R3281"/>
      <c r="S3281"/>
      <c r="T3281" s="21"/>
      <c r="U3281" s="21"/>
      <c r="V3281"/>
      <c r="W3281"/>
    </row>
    <row r="3282" spans="7:23" ht="15" customHeight="1" x14ac:dyDescent="0.25">
      <c r="G3282" s="28"/>
      <c r="J3282"/>
      <c r="L3282"/>
      <c r="N3282"/>
      <c r="Q3282" s="28"/>
      <c r="R3282"/>
      <c r="S3282"/>
      <c r="T3282" s="21"/>
      <c r="U3282" s="21"/>
      <c r="V3282"/>
      <c r="W3282"/>
    </row>
    <row r="3283" spans="7:23" ht="15" customHeight="1" x14ac:dyDescent="0.25">
      <c r="G3283" s="28"/>
      <c r="J3283"/>
      <c r="L3283"/>
      <c r="N3283"/>
      <c r="Q3283" s="28"/>
      <c r="R3283"/>
      <c r="S3283"/>
      <c r="T3283" s="21"/>
      <c r="U3283" s="21"/>
      <c r="V3283"/>
      <c r="W3283"/>
    </row>
    <row r="3284" spans="7:23" ht="15" customHeight="1" x14ac:dyDescent="0.25">
      <c r="G3284" s="28"/>
      <c r="J3284"/>
      <c r="L3284"/>
      <c r="N3284"/>
      <c r="Q3284" s="28"/>
      <c r="R3284"/>
      <c r="S3284"/>
      <c r="T3284" s="21"/>
      <c r="U3284" s="21"/>
      <c r="V3284"/>
      <c r="W3284"/>
    </row>
    <row r="3285" spans="7:23" ht="15" customHeight="1" x14ac:dyDescent="0.25">
      <c r="G3285" s="28"/>
      <c r="J3285"/>
      <c r="L3285"/>
      <c r="N3285"/>
      <c r="Q3285" s="28"/>
      <c r="R3285"/>
      <c r="S3285"/>
      <c r="T3285" s="21"/>
      <c r="U3285" s="21"/>
      <c r="V3285"/>
      <c r="W3285"/>
    </row>
    <row r="3286" spans="7:23" ht="15" customHeight="1" x14ac:dyDescent="0.25">
      <c r="G3286" s="28"/>
      <c r="J3286"/>
      <c r="L3286"/>
      <c r="N3286"/>
      <c r="Q3286" s="28"/>
      <c r="R3286"/>
      <c r="S3286"/>
      <c r="T3286" s="21"/>
      <c r="U3286" s="21"/>
      <c r="V3286"/>
      <c r="W3286"/>
    </row>
    <row r="3287" spans="7:23" ht="15" customHeight="1" x14ac:dyDescent="0.25">
      <c r="G3287" s="28"/>
      <c r="J3287"/>
      <c r="L3287"/>
      <c r="N3287"/>
      <c r="Q3287" s="28"/>
      <c r="R3287"/>
      <c r="S3287"/>
      <c r="T3287" s="21"/>
      <c r="U3287" s="21"/>
      <c r="V3287"/>
      <c r="W3287"/>
    </row>
    <row r="3288" spans="7:23" ht="15" customHeight="1" x14ac:dyDescent="0.25">
      <c r="G3288" s="28"/>
      <c r="J3288"/>
      <c r="L3288"/>
      <c r="N3288"/>
      <c r="Q3288" s="28"/>
      <c r="R3288"/>
      <c r="S3288"/>
      <c r="T3288" s="21"/>
      <c r="U3288" s="21"/>
      <c r="V3288"/>
      <c r="W3288"/>
    </row>
    <row r="3289" spans="7:23" ht="15" customHeight="1" x14ac:dyDescent="0.25">
      <c r="G3289" s="28"/>
      <c r="J3289"/>
      <c r="L3289"/>
      <c r="N3289"/>
      <c r="Q3289" s="28"/>
      <c r="R3289"/>
      <c r="S3289"/>
      <c r="T3289" s="21"/>
      <c r="U3289" s="21"/>
      <c r="V3289"/>
      <c r="W3289"/>
    </row>
    <row r="3290" spans="7:23" ht="15" customHeight="1" x14ac:dyDescent="0.25">
      <c r="G3290" s="28"/>
      <c r="J3290"/>
      <c r="L3290"/>
      <c r="N3290"/>
      <c r="Q3290" s="28"/>
      <c r="R3290"/>
      <c r="S3290"/>
      <c r="T3290" s="21"/>
      <c r="U3290" s="21"/>
      <c r="V3290"/>
      <c r="W3290"/>
    </row>
    <row r="3291" spans="7:23" ht="15" customHeight="1" x14ac:dyDescent="0.25">
      <c r="G3291" s="28"/>
      <c r="J3291"/>
      <c r="L3291"/>
      <c r="N3291"/>
      <c r="Q3291" s="28"/>
      <c r="R3291"/>
      <c r="S3291"/>
      <c r="T3291" s="21"/>
      <c r="U3291" s="21"/>
      <c r="V3291"/>
      <c r="W3291"/>
    </row>
    <row r="3292" spans="7:23" ht="15" customHeight="1" x14ac:dyDescent="0.25">
      <c r="G3292" s="28"/>
      <c r="J3292"/>
      <c r="L3292"/>
      <c r="N3292"/>
      <c r="Q3292" s="28"/>
      <c r="R3292"/>
      <c r="S3292"/>
      <c r="T3292" s="21"/>
      <c r="U3292" s="21"/>
      <c r="V3292"/>
      <c r="W3292"/>
    </row>
    <row r="3293" spans="7:23" ht="15" customHeight="1" x14ac:dyDescent="0.25">
      <c r="G3293" s="28"/>
      <c r="J3293"/>
      <c r="L3293"/>
      <c r="N3293"/>
      <c r="Q3293" s="28"/>
      <c r="R3293"/>
      <c r="S3293"/>
      <c r="T3293" s="21"/>
      <c r="U3293" s="21"/>
      <c r="V3293"/>
      <c r="W3293"/>
    </row>
    <row r="3294" spans="7:23" ht="15" customHeight="1" x14ac:dyDescent="0.25">
      <c r="G3294" s="28"/>
      <c r="J3294"/>
      <c r="L3294"/>
      <c r="N3294"/>
      <c r="Q3294" s="28"/>
      <c r="R3294"/>
      <c r="S3294"/>
      <c r="T3294" s="21"/>
      <c r="U3294" s="21"/>
      <c r="V3294"/>
      <c r="W3294"/>
    </row>
    <row r="3295" spans="7:23" ht="15" customHeight="1" x14ac:dyDescent="0.25">
      <c r="G3295" s="28"/>
      <c r="J3295"/>
      <c r="L3295"/>
      <c r="N3295"/>
      <c r="Q3295" s="28"/>
      <c r="R3295"/>
      <c r="S3295"/>
      <c r="T3295" s="21"/>
      <c r="U3295" s="21"/>
      <c r="V3295"/>
      <c r="W3295"/>
    </row>
    <row r="3296" spans="7:23" ht="15" customHeight="1" x14ac:dyDescent="0.25">
      <c r="G3296" s="28"/>
      <c r="J3296"/>
      <c r="L3296"/>
      <c r="N3296"/>
      <c r="Q3296" s="28"/>
      <c r="R3296"/>
      <c r="S3296"/>
      <c r="T3296" s="21"/>
      <c r="U3296" s="21"/>
      <c r="V3296"/>
      <c r="W3296"/>
    </row>
    <row r="3297" spans="7:23" ht="15" customHeight="1" x14ac:dyDescent="0.25">
      <c r="G3297" s="28"/>
      <c r="J3297"/>
      <c r="L3297"/>
      <c r="N3297"/>
      <c r="Q3297" s="28"/>
      <c r="R3297"/>
      <c r="S3297"/>
      <c r="T3297" s="21"/>
      <c r="U3297" s="21"/>
      <c r="V3297"/>
      <c r="W3297"/>
    </row>
    <row r="3298" spans="7:23" ht="15" customHeight="1" x14ac:dyDescent="0.25">
      <c r="G3298" s="28"/>
      <c r="J3298"/>
      <c r="L3298"/>
      <c r="N3298"/>
      <c r="Q3298" s="28"/>
      <c r="R3298"/>
      <c r="S3298"/>
      <c r="T3298" s="21"/>
      <c r="U3298" s="21"/>
      <c r="V3298"/>
      <c r="W3298"/>
    </row>
    <row r="3299" spans="7:23" ht="15" customHeight="1" x14ac:dyDescent="0.25">
      <c r="G3299" s="28"/>
      <c r="J3299"/>
      <c r="L3299"/>
      <c r="N3299"/>
      <c r="Q3299" s="28"/>
      <c r="R3299"/>
      <c r="S3299"/>
      <c r="T3299" s="21"/>
      <c r="U3299" s="21"/>
      <c r="V3299"/>
      <c r="W3299"/>
    </row>
    <row r="3300" spans="7:23" ht="15" customHeight="1" x14ac:dyDescent="0.25">
      <c r="G3300" s="28"/>
      <c r="J3300"/>
      <c r="L3300"/>
      <c r="N3300"/>
      <c r="Q3300" s="28"/>
      <c r="R3300"/>
      <c r="S3300"/>
      <c r="T3300" s="21"/>
      <c r="U3300" s="21"/>
      <c r="V3300"/>
      <c r="W3300"/>
    </row>
    <row r="3301" spans="7:23" ht="15" customHeight="1" x14ac:dyDescent="0.25">
      <c r="G3301" s="28"/>
      <c r="J3301"/>
      <c r="L3301"/>
      <c r="N3301"/>
      <c r="Q3301" s="28"/>
      <c r="R3301"/>
      <c r="S3301"/>
      <c r="T3301" s="21"/>
      <c r="U3301" s="21"/>
      <c r="V3301"/>
      <c r="W3301"/>
    </row>
    <row r="3302" spans="7:23" ht="15" customHeight="1" x14ac:dyDescent="0.25">
      <c r="G3302" s="28"/>
      <c r="J3302"/>
      <c r="L3302"/>
      <c r="N3302"/>
      <c r="Q3302" s="28"/>
      <c r="R3302"/>
      <c r="S3302"/>
      <c r="T3302" s="21"/>
      <c r="U3302" s="21"/>
      <c r="V3302"/>
      <c r="W3302"/>
    </row>
    <row r="3303" spans="7:23" ht="15" customHeight="1" x14ac:dyDescent="0.25">
      <c r="G3303" s="28"/>
      <c r="J3303"/>
      <c r="L3303"/>
      <c r="N3303"/>
      <c r="Q3303" s="28"/>
      <c r="R3303"/>
      <c r="S3303"/>
      <c r="T3303" s="21"/>
      <c r="U3303" s="21"/>
      <c r="V3303"/>
      <c r="W3303"/>
    </row>
    <row r="3304" spans="7:23" ht="15" customHeight="1" x14ac:dyDescent="0.25">
      <c r="G3304" s="28"/>
      <c r="J3304"/>
      <c r="L3304"/>
      <c r="N3304"/>
      <c r="Q3304" s="28"/>
      <c r="R3304"/>
      <c r="S3304"/>
      <c r="T3304" s="21"/>
      <c r="U3304" s="21"/>
      <c r="V3304"/>
      <c r="W3304"/>
    </row>
    <row r="3305" spans="7:23" ht="15" customHeight="1" x14ac:dyDescent="0.25">
      <c r="G3305" s="28"/>
      <c r="J3305"/>
      <c r="L3305"/>
      <c r="N3305"/>
      <c r="Q3305" s="28"/>
      <c r="R3305"/>
      <c r="S3305"/>
      <c r="T3305" s="21"/>
      <c r="U3305" s="21"/>
      <c r="V3305"/>
      <c r="W3305"/>
    </row>
    <row r="3306" spans="7:23" ht="15" customHeight="1" x14ac:dyDescent="0.25">
      <c r="G3306" s="28"/>
      <c r="J3306"/>
      <c r="L3306"/>
      <c r="N3306"/>
      <c r="Q3306" s="28"/>
      <c r="R3306"/>
      <c r="S3306"/>
      <c r="T3306" s="21"/>
      <c r="U3306" s="21"/>
      <c r="V3306"/>
      <c r="W3306"/>
    </row>
    <row r="3307" spans="7:23" ht="15" customHeight="1" x14ac:dyDescent="0.25">
      <c r="G3307" s="28"/>
      <c r="J3307"/>
      <c r="L3307"/>
      <c r="N3307"/>
      <c r="Q3307" s="28"/>
      <c r="R3307"/>
      <c r="S3307"/>
      <c r="T3307" s="21"/>
      <c r="U3307" s="21"/>
      <c r="V3307"/>
      <c r="W3307"/>
    </row>
    <row r="3308" spans="7:23" ht="15" customHeight="1" x14ac:dyDescent="0.25">
      <c r="G3308" s="28"/>
      <c r="J3308"/>
      <c r="L3308"/>
      <c r="N3308"/>
      <c r="Q3308" s="28"/>
      <c r="R3308"/>
      <c r="S3308"/>
      <c r="T3308" s="21"/>
      <c r="U3308" s="21"/>
      <c r="V3308"/>
      <c r="W3308"/>
    </row>
    <row r="3309" spans="7:23" ht="15" customHeight="1" x14ac:dyDescent="0.25">
      <c r="G3309" s="28"/>
      <c r="J3309"/>
      <c r="L3309"/>
      <c r="N3309"/>
      <c r="Q3309" s="28"/>
      <c r="R3309"/>
      <c r="S3309"/>
      <c r="T3309" s="21"/>
      <c r="U3309" s="21"/>
      <c r="V3309"/>
      <c r="W3309"/>
    </row>
    <row r="3310" spans="7:23" ht="15" customHeight="1" x14ac:dyDescent="0.25">
      <c r="G3310" s="28"/>
      <c r="J3310"/>
      <c r="L3310"/>
      <c r="N3310"/>
      <c r="Q3310" s="28"/>
      <c r="R3310"/>
      <c r="S3310"/>
      <c r="T3310" s="21"/>
      <c r="U3310" s="21"/>
      <c r="V3310"/>
      <c r="W3310"/>
    </row>
    <row r="3311" spans="7:23" ht="15" customHeight="1" x14ac:dyDescent="0.25">
      <c r="G3311" s="28"/>
      <c r="J3311"/>
      <c r="L3311"/>
      <c r="N3311"/>
      <c r="Q3311" s="28"/>
      <c r="R3311"/>
      <c r="S3311"/>
      <c r="T3311" s="21"/>
      <c r="U3311" s="21"/>
      <c r="V3311"/>
      <c r="W3311"/>
    </row>
    <row r="3312" spans="7:23" ht="15" customHeight="1" x14ac:dyDescent="0.25">
      <c r="G3312" s="28"/>
      <c r="J3312"/>
      <c r="L3312"/>
      <c r="N3312"/>
      <c r="Q3312" s="28"/>
      <c r="R3312"/>
      <c r="S3312"/>
      <c r="T3312" s="21"/>
      <c r="U3312" s="21"/>
      <c r="V3312"/>
      <c r="W3312"/>
    </row>
    <row r="3313" spans="7:23" ht="15" customHeight="1" x14ac:dyDescent="0.25">
      <c r="G3313" s="28"/>
      <c r="J3313"/>
      <c r="L3313"/>
      <c r="N3313"/>
      <c r="Q3313" s="28"/>
      <c r="R3313"/>
      <c r="S3313"/>
      <c r="T3313" s="21"/>
      <c r="U3313" s="21"/>
      <c r="V3313"/>
      <c r="W3313"/>
    </row>
    <row r="3314" spans="7:23" ht="15" customHeight="1" x14ac:dyDescent="0.25">
      <c r="G3314" s="28"/>
      <c r="J3314"/>
      <c r="L3314"/>
      <c r="N3314"/>
      <c r="Q3314" s="28"/>
      <c r="R3314"/>
      <c r="S3314"/>
      <c r="T3314" s="21"/>
      <c r="U3314" s="21"/>
      <c r="V3314"/>
      <c r="W3314"/>
    </row>
    <row r="3315" spans="7:23" ht="15" customHeight="1" x14ac:dyDescent="0.25">
      <c r="G3315" s="28"/>
      <c r="J3315"/>
      <c r="L3315"/>
      <c r="N3315"/>
      <c r="Q3315" s="28"/>
      <c r="R3315"/>
      <c r="S3315"/>
      <c r="T3315" s="21"/>
      <c r="U3315" s="21"/>
      <c r="V3315"/>
      <c r="W3315"/>
    </row>
    <row r="3316" spans="7:23" ht="15" customHeight="1" x14ac:dyDescent="0.25">
      <c r="G3316" s="28"/>
      <c r="J3316"/>
      <c r="L3316"/>
      <c r="N3316"/>
      <c r="Q3316" s="28"/>
      <c r="R3316"/>
      <c r="S3316"/>
      <c r="T3316" s="21"/>
      <c r="U3316" s="21"/>
      <c r="V3316"/>
      <c r="W3316"/>
    </row>
    <row r="3317" spans="7:23" ht="15" customHeight="1" x14ac:dyDescent="0.25">
      <c r="G3317" s="28"/>
      <c r="J3317"/>
      <c r="L3317"/>
      <c r="N3317"/>
      <c r="Q3317" s="28"/>
      <c r="R3317"/>
      <c r="S3317"/>
      <c r="T3317" s="21"/>
      <c r="U3317" s="21"/>
      <c r="V3317"/>
      <c r="W3317"/>
    </row>
    <row r="3318" spans="7:23" ht="15" customHeight="1" x14ac:dyDescent="0.25">
      <c r="G3318" s="28"/>
      <c r="J3318"/>
      <c r="L3318"/>
      <c r="N3318"/>
      <c r="Q3318" s="28"/>
      <c r="R3318"/>
      <c r="S3318"/>
      <c r="T3318" s="21"/>
      <c r="U3318" s="21"/>
      <c r="V3318"/>
      <c r="W3318"/>
    </row>
    <row r="3319" spans="7:23" ht="15" customHeight="1" x14ac:dyDescent="0.25">
      <c r="G3319" s="28"/>
      <c r="J3319"/>
      <c r="L3319"/>
      <c r="N3319"/>
      <c r="Q3319" s="28"/>
      <c r="R3319"/>
      <c r="S3319"/>
      <c r="T3319" s="21"/>
      <c r="U3319" s="21"/>
      <c r="V3319"/>
      <c r="W3319"/>
    </row>
    <row r="3320" spans="7:23" ht="15" customHeight="1" x14ac:dyDescent="0.25">
      <c r="G3320" s="28"/>
      <c r="J3320"/>
      <c r="L3320"/>
      <c r="N3320"/>
      <c r="Q3320" s="28"/>
      <c r="R3320"/>
      <c r="S3320"/>
      <c r="T3320" s="21"/>
      <c r="U3320" s="21"/>
      <c r="V3320"/>
      <c r="W3320"/>
    </row>
    <row r="3321" spans="7:23" ht="15" customHeight="1" x14ac:dyDescent="0.25">
      <c r="G3321" s="28"/>
      <c r="J3321"/>
      <c r="L3321"/>
      <c r="N3321"/>
      <c r="Q3321" s="28"/>
      <c r="R3321"/>
      <c r="S3321"/>
      <c r="T3321" s="21"/>
      <c r="U3321" s="21"/>
      <c r="V3321"/>
      <c r="W3321"/>
    </row>
    <row r="3322" spans="7:23" ht="15" customHeight="1" x14ac:dyDescent="0.25">
      <c r="G3322" s="28"/>
      <c r="J3322"/>
      <c r="L3322"/>
      <c r="N3322"/>
      <c r="Q3322" s="28"/>
      <c r="R3322"/>
      <c r="S3322"/>
      <c r="T3322" s="21"/>
      <c r="U3322" s="21"/>
      <c r="V3322"/>
      <c r="W3322"/>
    </row>
    <row r="3323" spans="7:23" ht="15" customHeight="1" x14ac:dyDescent="0.25">
      <c r="G3323" s="28"/>
      <c r="J3323"/>
      <c r="L3323"/>
      <c r="N3323"/>
      <c r="Q3323" s="28"/>
      <c r="R3323"/>
      <c r="S3323"/>
      <c r="T3323" s="21"/>
      <c r="U3323" s="21"/>
      <c r="V3323"/>
      <c r="W3323"/>
    </row>
    <row r="3324" spans="7:23" ht="15" customHeight="1" x14ac:dyDescent="0.25">
      <c r="G3324" s="28"/>
      <c r="J3324"/>
      <c r="L3324"/>
      <c r="N3324"/>
      <c r="Q3324" s="28"/>
      <c r="R3324"/>
      <c r="S3324"/>
      <c r="T3324" s="21"/>
      <c r="U3324" s="21"/>
      <c r="V3324"/>
      <c r="W3324"/>
    </row>
    <row r="3325" spans="7:23" ht="15" customHeight="1" x14ac:dyDescent="0.25">
      <c r="G3325" s="28"/>
      <c r="J3325"/>
      <c r="L3325"/>
      <c r="N3325"/>
      <c r="Q3325" s="28"/>
      <c r="R3325"/>
      <c r="S3325"/>
      <c r="T3325" s="21"/>
      <c r="U3325" s="21"/>
      <c r="V3325"/>
      <c r="W3325"/>
    </row>
    <row r="3326" spans="7:23" ht="15" customHeight="1" x14ac:dyDescent="0.25">
      <c r="G3326" s="28"/>
      <c r="J3326"/>
      <c r="L3326"/>
      <c r="N3326"/>
      <c r="Q3326" s="28"/>
      <c r="R3326"/>
      <c r="S3326"/>
      <c r="T3326" s="21"/>
      <c r="U3326" s="21"/>
      <c r="V3326"/>
      <c r="W3326"/>
    </row>
    <row r="3327" spans="7:23" ht="15" customHeight="1" x14ac:dyDescent="0.25">
      <c r="G3327" s="28"/>
      <c r="J3327"/>
      <c r="L3327"/>
      <c r="N3327"/>
      <c r="Q3327" s="28"/>
      <c r="R3327"/>
      <c r="S3327"/>
      <c r="T3327" s="21"/>
      <c r="U3327" s="21"/>
      <c r="V3327"/>
      <c r="W3327"/>
    </row>
    <row r="3328" spans="7:23" ht="15" customHeight="1" x14ac:dyDescent="0.25">
      <c r="G3328" s="28"/>
      <c r="J3328"/>
      <c r="L3328"/>
      <c r="N3328"/>
      <c r="Q3328" s="28"/>
      <c r="R3328"/>
      <c r="S3328"/>
      <c r="T3328" s="21"/>
      <c r="U3328" s="21"/>
      <c r="V3328"/>
      <c r="W3328"/>
    </row>
    <row r="3329" spans="7:23" ht="15" customHeight="1" x14ac:dyDescent="0.25">
      <c r="G3329" s="28"/>
      <c r="J3329"/>
      <c r="L3329"/>
      <c r="N3329"/>
      <c r="Q3329" s="28"/>
      <c r="R3329"/>
      <c r="S3329"/>
      <c r="T3329" s="21"/>
      <c r="U3329" s="21"/>
      <c r="V3329"/>
      <c r="W3329"/>
    </row>
    <row r="3330" spans="7:23" ht="15" customHeight="1" x14ac:dyDescent="0.25">
      <c r="G3330" s="28"/>
      <c r="J3330"/>
      <c r="L3330"/>
      <c r="N3330"/>
      <c r="Q3330" s="28"/>
      <c r="R3330"/>
      <c r="S3330"/>
      <c r="T3330" s="21"/>
      <c r="U3330" s="21"/>
      <c r="V3330"/>
      <c r="W3330"/>
    </row>
    <row r="3331" spans="7:23" ht="15" customHeight="1" x14ac:dyDescent="0.25">
      <c r="G3331" s="28"/>
      <c r="J3331"/>
      <c r="L3331"/>
      <c r="N3331"/>
      <c r="Q3331" s="28"/>
      <c r="R3331"/>
      <c r="S3331"/>
      <c r="T3331" s="21"/>
      <c r="U3331" s="21"/>
      <c r="V3331"/>
      <c r="W3331"/>
    </row>
    <row r="3332" spans="7:23" ht="15" customHeight="1" x14ac:dyDescent="0.25">
      <c r="G3332" s="28"/>
      <c r="J3332"/>
      <c r="L3332"/>
      <c r="N3332"/>
      <c r="Q3332" s="28"/>
      <c r="R3332"/>
      <c r="S3332"/>
      <c r="T3332" s="21"/>
      <c r="U3332" s="21"/>
      <c r="V3332"/>
      <c r="W3332"/>
    </row>
    <row r="3333" spans="7:23" ht="15" customHeight="1" x14ac:dyDescent="0.25">
      <c r="G3333" s="28"/>
      <c r="J3333"/>
      <c r="L3333"/>
      <c r="N3333"/>
      <c r="Q3333" s="28"/>
      <c r="R3333"/>
      <c r="S3333"/>
      <c r="T3333" s="21"/>
      <c r="U3333" s="21"/>
      <c r="V3333"/>
      <c r="W3333"/>
    </row>
    <row r="3334" spans="7:23" ht="15" customHeight="1" x14ac:dyDescent="0.25">
      <c r="G3334" s="28"/>
      <c r="J3334"/>
      <c r="L3334"/>
      <c r="N3334"/>
      <c r="Q3334" s="28"/>
      <c r="R3334"/>
      <c r="S3334"/>
      <c r="T3334" s="21"/>
      <c r="U3334" s="21"/>
      <c r="V3334"/>
      <c r="W3334"/>
    </row>
    <row r="3335" spans="7:23" ht="15" customHeight="1" x14ac:dyDescent="0.25">
      <c r="G3335" s="28"/>
      <c r="J3335"/>
      <c r="L3335"/>
      <c r="N3335"/>
      <c r="Q3335" s="28"/>
      <c r="R3335"/>
      <c r="S3335"/>
      <c r="T3335" s="21"/>
      <c r="U3335" s="21"/>
      <c r="V3335"/>
      <c r="W3335"/>
    </row>
    <row r="3336" spans="7:23" ht="15" customHeight="1" x14ac:dyDescent="0.25">
      <c r="G3336" s="28"/>
      <c r="J3336"/>
      <c r="L3336"/>
      <c r="N3336"/>
      <c r="Q3336" s="28"/>
      <c r="R3336"/>
      <c r="S3336"/>
      <c r="T3336" s="21"/>
      <c r="U3336" s="21"/>
      <c r="V3336"/>
      <c r="W3336"/>
    </row>
    <row r="3337" spans="7:23" ht="15" customHeight="1" x14ac:dyDescent="0.25">
      <c r="G3337" s="28"/>
      <c r="J3337"/>
      <c r="L3337"/>
      <c r="N3337"/>
      <c r="Q3337" s="28"/>
      <c r="R3337"/>
      <c r="S3337"/>
      <c r="T3337" s="21"/>
      <c r="U3337" s="21"/>
      <c r="V3337"/>
      <c r="W3337"/>
    </row>
    <row r="3338" spans="7:23" ht="15" customHeight="1" x14ac:dyDescent="0.25">
      <c r="G3338" s="28"/>
      <c r="J3338"/>
      <c r="L3338"/>
      <c r="N3338"/>
      <c r="Q3338" s="28"/>
      <c r="R3338"/>
      <c r="S3338"/>
      <c r="T3338" s="21"/>
      <c r="U3338" s="21"/>
      <c r="V3338"/>
      <c r="W3338"/>
    </row>
    <row r="3339" spans="7:23" ht="15" customHeight="1" x14ac:dyDescent="0.25">
      <c r="G3339" s="28"/>
      <c r="J3339"/>
      <c r="L3339"/>
      <c r="N3339"/>
      <c r="Q3339" s="28"/>
      <c r="R3339"/>
      <c r="S3339"/>
      <c r="T3339" s="21"/>
      <c r="U3339" s="21"/>
      <c r="V3339"/>
      <c r="W3339"/>
    </row>
    <row r="3340" spans="7:23" ht="15" customHeight="1" x14ac:dyDescent="0.25">
      <c r="G3340" s="28"/>
      <c r="J3340"/>
      <c r="L3340"/>
      <c r="N3340"/>
      <c r="Q3340" s="28"/>
      <c r="R3340"/>
      <c r="S3340"/>
      <c r="T3340" s="21"/>
      <c r="U3340" s="21"/>
      <c r="V3340"/>
      <c r="W3340"/>
    </row>
    <row r="3341" spans="7:23" ht="15" customHeight="1" x14ac:dyDescent="0.25">
      <c r="G3341" s="28"/>
      <c r="J3341"/>
      <c r="L3341"/>
      <c r="N3341"/>
      <c r="Q3341" s="28"/>
      <c r="R3341"/>
      <c r="S3341"/>
      <c r="T3341" s="21"/>
      <c r="U3341" s="21"/>
      <c r="V3341"/>
      <c r="W3341"/>
    </row>
    <row r="3342" spans="7:23" ht="15" customHeight="1" x14ac:dyDescent="0.25">
      <c r="G3342" s="28"/>
      <c r="J3342"/>
      <c r="L3342"/>
      <c r="N3342"/>
      <c r="Q3342" s="28"/>
      <c r="R3342"/>
      <c r="S3342"/>
      <c r="T3342" s="21"/>
      <c r="U3342" s="21"/>
      <c r="V3342"/>
      <c r="W3342"/>
    </row>
    <row r="3343" spans="7:23" ht="15" customHeight="1" x14ac:dyDescent="0.25">
      <c r="G3343" s="28"/>
      <c r="J3343"/>
      <c r="L3343"/>
      <c r="N3343"/>
      <c r="Q3343" s="28"/>
      <c r="R3343"/>
      <c r="S3343"/>
      <c r="T3343" s="21"/>
      <c r="U3343" s="21"/>
      <c r="V3343"/>
      <c r="W3343"/>
    </row>
    <row r="3344" spans="7:23" ht="15" customHeight="1" x14ac:dyDescent="0.25">
      <c r="G3344" s="28"/>
      <c r="J3344"/>
      <c r="L3344"/>
      <c r="N3344"/>
      <c r="Q3344" s="28"/>
      <c r="R3344"/>
      <c r="S3344"/>
      <c r="T3344" s="21"/>
      <c r="U3344" s="21"/>
      <c r="V3344"/>
      <c r="W3344"/>
    </row>
    <row r="3345" spans="7:23" ht="15" customHeight="1" x14ac:dyDescent="0.25">
      <c r="G3345" s="28"/>
      <c r="J3345"/>
      <c r="L3345"/>
      <c r="N3345"/>
      <c r="Q3345" s="28"/>
      <c r="R3345"/>
      <c r="S3345"/>
      <c r="T3345" s="21"/>
      <c r="U3345" s="21"/>
      <c r="V3345"/>
      <c r="W3345"/>
    </row>
    <row r="3346" spans="7:23" ht="15" customHeight="1" x14ac:dyDescent="0.25">
      <c r="G3346" s="28"/>
      <c r="J3346"/>
      <c r="L3346"/>
      <c r="N3346"/>
      <c r="Q3346" s="28"/>
      <c r="R3346"/>
      <c r="S3346"/>
      <c r="T3346" s="21"/>
      <c r="U3346" s="21"/>
      <c r="V3346"/>
      <c r="W3346"/>
    </row>
    <row r="3347" spans="7:23" ht="15" customHeight="1" x14ac:dyDescent="0.25">
      <c r="G3347" s="28"/>
      <c r="J3347"/>
      <c r="L3347"/>
      <c r="N3347"/>
      <c r="Q3347" s="28"/>
      <c r="R3347"/>
      <c r="S3347"/>
      <c r="T3347" s="21"/>
      <c r="U3347" s="21"/>
      <c r="V3347"/>
      <c r="W3347"/>
    </row>
    <row r="3348" spans="7:23" ht="15" customHeight="1" x14ac:dyDescent="0.25">
      <c r="G3348" s="28"/>
      <c r="J3348"/>
      <c r="L3348"/>
      <c r="N3348"/>
      <c r="Q3348" s="28"/>
      <c r="R3348"/>
      <c r="S3348"/>
      <c r="T3348" s="21"/>
      <c r="U3348" s="21"/>
      <c r="V3348"/>
      <c r="W3348"/>
    </row>
    <row r="3349" spans="7:23" ht="15" customHeight="1" x14ac:dyDescent="0.25">
      <c r="G3349" s="28"/>
      <c r="J3349"/>
      <c r="L3349"/>
      <c r="N3349"/>
      <c r="Q3349" s="28"/>
      <c r="R3349"/>
      <c r="S3349"/>
      <c r="T3349" s="21"/>
      <c r="U3349" s="21"/>
      <c r="V3349"/>
      <c r="W3349"/>
    </row>
    <row r="3350" spans="7:23" ht="15" customHeight="1" x14ac:dyDescent="0.25">
      <c r="G3350" s="28"/>
      <c r="J3350"/>
      <c r="L3350"/>
      <c r="N3350"/>
      <c r="Q3350" s="28"/>
      <c r="R3350"/>
      <c r="S3350"/>
      <c r="T3350" s="21"/>
      <c r="U3350" s="21"/>
      <c r="V3350"/>
      <c r="W3350"/>
    </row>
    <row r="3351" spans="7:23" ht="15" customHeight="1" x14ac:dyDescent="0.25">
      <c r="G3351" s="28"/>
      <c r="J3351"/>
      <c r="L3351"/>
      <c r="N3351"/>
      <c r="Q3351" s="28"/>
      <c r="R3351"/>
      <c r="S3351"/>
      <c r="T3351" s="21"/>
      <c r="U3351" s="21"/>
      <c r="V3351"/>
      <c r="W3351"/>
    </row>
    <row r="3352" spans="7:23" ht="15" customHeight="1" x14ac:dyDescent="0.25">
      <c r="G3352" s="28"/>
      <c r="J3352"/>
      <c r="L3352"/>
      <c r="N3352"/>
      <c r="Q3352" s="28"/>
      <c r="R3352"/>
      <c r="S3352"/>
      <c r="T3352" s="21"/>
      <c r="U3352" s="21"/>
      <c r="V3352"/>
      <c r="W3352"/>
    </row>
    <row r="3353" spans="7:23" ht="15" customHeight="1" x14ac:dyDescent="0.25">
      <c r="G3353" s="28"/>
      <c r="J3353"/>
      <c r="L3353"/>
      <c r="N3353"/>
      <c r="Q3353" s="28"/>
      <c r="R3353"/>
      <c r="S3353"/>
      <c r="T3353" s="21"/>
      <c r="U3353" s="21"/>
      <c r="V3353"/>
      <c r="W3353"/>
    </row>
    <row r="3354" spans="7:23" ht="15" customHeight="1" x14ac:dyDescent="0.25">
      <c r="G3354" s="28"/>
      <c r="J3354"/>
      <c r="L3354"/>
      <c r="N3354"/>
      <c r="Q3354" s="28"/>
      <c r="R3354"/>
      <c r="S3354"/>
      <c r="T3354" s="21"/>
      <c r="U3354" s="21"/>
      <c r="V3354"/>
      <c r="W3354"/>
    </row>
    <row r="3355" spans="7:23" ht="15" customHeight="1" x14ac:dyDescent="0.25">
      <c r="G3355" s="28"/>
      <c r="J3355"/>
      <c r="L3355"/>
      <c r="N3355"/>
      <c r="Q3355" s="28"/>
      <c r="R3355"/>
      <c r="S3355"/>
      <c r="T3355" s="21"/>
      <c r="U3355" s="21"/>
      <c r="V3355"/>
      <c r="W3355"/>
    </row>
    <row r="3356" spans="7:23" ht="15" customHeight="1" x14ac:dyDescent="0.25">
      <c r="G3356" s="28"/>
      <c r="J3356"/>
      <c r="L3356"/>
      <c r="N3356"/>
      <c r="Q3356" s="28"/>
      <c r="R3356"/>
      <c r="S3356"/>
      <c r="T3356" s="21"/>
      <c r="U3356" s="21"/>
      <c r="V3356"/>
      <c r="W3356"/>
    </row>
    <row r="3357" spans="7:23" ht="15" customHeight="1" x14ac:dyDescent="0.25">
      <c r="G3357" s="28"/>
      <c r="J3357"/>
      <c r="L3357"/>
      <c r="N3357"/>
      <c r="Q3357" s="28"/>
      <c r="R3357"/>
      <c r="S3357"/>
      <c r="T3357" s="21"/>
      <c r="U3357" s="21"/>
      <c r="V3357"/>
      <c r="W3357"/>
    </row>
    <row r="3358" spans="7:23" ht="15" customHeight="1" x14ac:dyDescent="0.25">
      <c r="G3358" s="28"/>
      <c r="J3358"/>
      <c r="L3358"/>
      <c r="N3358"/>
      <c r="Q3358" s="28"/>
      <c r="R3358"/>
      <c r="S3358"/>
      <c r="T3358" s="21"/>
      <c r="U3358" s="21"/>
      <c r="V3358"/>
      <c r="W3358"/>
    </row>
    <row r="3359" spans="7:23" ht="15" customHeight="1" x14ac:dyDescent="0.25">
      <c r="G3359" s="28"/>
      <c r="J3359"/>
      <c r="L3359"/>
      <c r="N3359"/>
      <c r="Q3359" s="28"/>
      <c r="R3359"/>
      <c r="S3359"/>
      <c r="T3359" s="21"/>
      <c r="U3359" s="21"/>
      <c r="V3359"/>
      <c r="W3359"/>
    </row>
    <row r="3360" spans="7:23" ht="15" customHeight="1" x14ac:dyDescent="0.25">
      <c r="G3360" s="28"/>
      <c r="J3360"/>
      <c r="L3360"/>
      <c r="N3360"/>
      <c r="Q3360" s="28"/>
      <c r="R3360"/>
      <c r="S3360"/>
      <c r="T3360" s="21"/>
      <c r="U3360" s="21"/>
      <c r="V3360"/>
      <c r="W3360"/>
    </row>
    <row r="3361" spans="7:23" ht="15" customHeight="1" x14ac:dyDescent="0.25">
      <c r="G3361" s="28"/>
      <c r="J3361"/>
      <c r="L3361"/>
      <c r="N3361"/>
      <c r="Q3361" s="28"/>
      <c r="R3361"/>
      <c r="S3361"/>
      <c r="T3361" s="21"/>
      <c r="U3361" s="21"/>
      <c r="V3361"/>
      <c r="W3361"/>
    </row>
    <row r="3362" spans="7:23" ht="15" customHeight="1" x14ac:dyDescent="0.25">
      <c r="G3362" s="28"/>
      <c r="J3362"/>
      <c r="L3362"/>
      <c r="N3362"/>
      <c r="Q3362" s="28"/>
      <c r="R3362"/>
      <c r="S3362"/>
      <c r="T3362" s="21"/>
      <c r="U3362" s="21"/>
      <c r="V3362"/>
      <c r="W3362"/>
    </row>
    <row r="3363" spans="7:23" ht="15" customHeight="1" x14ac:dyDescent="0.25">
      <c r="G3363" s="28"/>
      <c r="J3363"/>
      <c r="L3363"/>
      <c r="N3363"/>
      <c r="Q3363" s="28"/>
      <c r="R3363"/>
      <c r="S3363"/>
      <c r="T3363" s="21"/>
      <c r="U3363" s="21"/>
      <c r="V3363"/>
      <c r="W3363"/>
    </row>
    <row r="3364" spans="7:23" ht="15" customHeight="1" x14ac:dyDescent="0.25">
      <c r="G3364" s="28"/>
      <c r="J3364"/>
      <c r="L3364"/>
      <c r="N3364"/>
      <c r="Q3364" s="28"/>
      <c r="R3364"/>
      <c r="S3364"/>
      <c r="T3364" s="21"/>
      <c r="U3364" s="21"/>
      <c r="V3364"/>
      <c r="W3364"/>
    </row>
    <row r="3365" spans="7:23" ht="15" customHeight="1" x14ac:dyDescent="0.25">
      <c r="G3365" s="28"/>
      <c r="J3365"/>
      <c r="L3365"/>
      <c r="N3365"/>
      <c r="Q3365" s="28"/>
      <c r="R3365"/>
      <c r="S3365"/>
      <c r="T3365" s="21"/>
      <c r="U3365" s="21"/>
      <c r="V3365"/>
      <c r="W3365"/>
    </row>
    <row r="3366" spans="7:23" ht="15" customHeight="1" x14ac:dyDescent="0.25">
      <c r="G3366" s="28"/>
      <c r="J3366"/>
      <c r="L3366"/>
      <c r="N3366"/>
      <c r="Q3366" s="28"/>
      <c r="R3366"/>
      <c r="S3366"/>
      <c r="T3366" s="21"/>
      <c r="U3366" s="21"/>
      <c r="V3366"/>
      <c r="W3366"/>
    </row>
    <row r="3367" spans="7:23" ht="15" customHeight="1" x14ac:dyDescent="0.25">
      <c r="G3367" s="28"/>
      <c r="J3367"/>
      <c r="L3367"/>
      <c r="N3367"/>
      <c r="Q3367" s="28"/>
      <c r="R3367"/>
      <c r="S3367"/>
      <c r="T3367" s="21"/>
      <c r="U3367" s="21"/>
      <c r="V3367"/>
      <c r="W3367"/>
    </row>
    <row r="3368" spans="7:23" ht="15" customHeight="1" x14ac:dyDescent="0.25">
      <c r="G3368" s="28"/>
      <c r="J3368"/>
      <c r="L3368"/>
      <c r="N3368"/>
      <c r="Q3368" s="28"/>
      <c r="R3368"/>
      <c r="S3368"/>
      <c r="T3368" s="21"/>
      <c r="U3368" s="21"/>
      <c r="V3368"/>
      <c r="W3368"/>
    </row>
    <row r="3369" spans="7:23" ht="15" customHeight="1" x14ac:dyDescent="0.25">
      <c r="G3369" s="28"/>
      <c r="J3369"/>
      <c r="L3369"/>
      <c r="N3369"/>
      <c r="Q3369" s="28"/>
      <c r="R3369"/>
      <c r="S3369"/>
      <c r="T3369" s="21"/>
      <c r="U3369" s="21"/>
      <c r="V3369"/>
      <c r="W3369"/>
    </row>
    <row r="3370" spans="7:23" ht="15" customHeight="1" x14ac:dyDescent="0.25">
      <c r="G3370" s="28"/>
      <c r="J3370"/>
      <c r="L3370"/>
      <c r="N3370"/>
      <c r="Q3370" s="28"/>
      <c r="R3370"/>
      <c r="S3370"/>
      <c r="T3370" s="21"/>
      <c r="U3370" s="21"/>
      <c r="V3370"/>
      <c r="W3370"/>
    </row>
    <row r="3371" spans="7:23" ht="15" customHeight="1" x14ac:dyDescent="0.25">
      <c r="G3371" s="28"/>
      <c r="J3371"/>
      <c r="L3371"/>
      <c r="N3371"/>
      <c r="Q3371" s="28"/>
      <c r="R3371"/>
      <c r="S3371"/>
      <c r="T3371" s="21"/>
      <c r="U3371" s="21"/>
      <c r="V3371"/>
      <c r="W3371"/>
    </row>
    <row r="3372" spans="7:23" ht="15" customHeight="1" x14ac:dyDescent="0.25">
      <c r="G3372" s="28"/>
      <c r="J3372"/>
      <c r="L3372"/>
      <c r="N3372"/>
      <c r="Q3372" s="28"/>
      <c r="R3372"/>
      <c r="S3372"/>
      <c r="T3372" s="21"/>
      <c r="U3372" s="21"/>
      <c r="V3372"/>
      <c r="W3372"/>
    </row>
    <row r="3373" spans="7:23" ht="15" customHeight="1" x14ac:dyDescent="0.25">
      <c r="G3373" s="28"/>
      <c r="J3373"/>
      <c r="L3373"/>
      <c r="N3373"/>
      <c r="Q3373" s="28"/>
      <c r="R3373"/>
      <c r="S3373"/>
      <c r="T3373" s="21"/>
      <c r="U3373" s="21"/>
      <c r="V3373"/>
      <c r="W3373"/>
    </row>
    <row r="3374" spans="7:23" ht="15" customHeight="1" x14ac:dyDescent="0.25">
      <c r="G3374" s="28"/>
      <c r="J3374"/>
      <c r="L3374"/>
      <c r="N3374"/>
      <c r="Q3374" s="28"/>
      <c r="R3374"/>
      <c r="S3374"/>
      <c r="T3374" s="21"/>
      <c r="U3374" s="21"/>
      <c r="V3374"/>
      <c r="W3374"/>
    </row>
    <row r="3375" spans="7:23" ht="15" customHeight="1" x14ac:dyDescent="0.25">
      <c r="G3375" s="28"/>
      <c r="J3375"/>
      <c r="L3375"/>
      <c r="N3375"/>
      <c r="Q3375" s="28"/>
      <c r="R3375"/>
      <c r="S3375"/>
      <c r="T3375" s="21"/>
      <c r="U3375" s="21"/>
      <c r="V3375"/>
      <c r="W3375"/>
    </row>
    <row r="3376" spans="7:23" ht="15" customHeight="1" x14ac:dyDescent="0.25">
      <c r="G3376" s="28"/>
      <c r="J3376"/>
      <c r="L3376"/>
      <c r="N3376"/>
      <c r="Q3376" s="28"/>
      <c r="R3376"/>
      <c r="S3376"/>
      <c r="T3376" s="21"/>
      <c r="U3376" s="21"/>
      <c r="V3376"/>
      <c r="W3376"/>
    </row>
    <row r="3377" spans="7:23" ht="15" customHeight="1" x14ac:dyDescent="0.25">
      <c r="G3377" s="28"/>
      <c r="J3377"/>
      <c r="L3377"/>
      <c r="N3377"/>
      <c r="Q3377" s="28"/>
      <c r="R3377"/>
      <c r="S3377"/>
      <c r="T3377" s="21"/>
      <c r="U3377" s="21"/>
      <c r="V3377"/>
      <c r="W3377"/>
    </row>
    <row r="3378" spans="7:23" ht="15" customHeight="1" x14ac:dyDescent="0.25">
      <c r="G3378" s="28"/>
      <c r="J3378"/>
      <c r="L3378"/>
      <c r="N3378"/>
      <c r="Q3378" s="28"/>
      <c r="R3378"/>
      <c r="S3378"/>
      <c r="T3378" s="21"/>
      <c r="U3378" s="21"/>
      <c r="V3378"/>
      <c r="W3378"/>
    </row>
    <row r="3379" spans="7:23" ht="15" customHeight="1" x14ac:dyDescent="0.25">
      <c r="G3379" s="28"/>
      <c r="J3379"/>
      <c r="L3379"/>
      <c r="N3379"/>
      <c r="Q3379" s="28"/>
      <c r="R3379"/>
      <c r="S3379"/>
      <c r="T3379" s="21"/>
      <c r="U3379" s="21"/>
      <c r="V3379"/>
      <c r="W3379"/>
    </row>
    <row r="3380" spans="7:23" ht="15" customHeight="1" x14ac:dyDescent="0.25">
      <c r="G3380" s="28"/>
      <c r="J3380"/>
      <c r="L3380"/>
      <c r="N3380"/>
      <c r="Q3380" s="28"/>
      <c r="R3380"/>
      <c r="S3380"/>
      <c r="T3380" s="21"/>
      <c r="U3380" s="21"/>
      <c r="V3380"/>
      <c r="W3380"/>
    </row>
    <row r="3381" spans="7:23" ht="15" customHeight="1" x14ac:dyDescent="0.25">
      <c r="G3381" s="28"/>
      <c r="J3381"/>
      <c r="L3381"/>
      <c r="N3381"/>
      <c r="Q3381" s="28"/>
      <c r="R3381"/>
      <c r="S3381"/>
      <c r="T3381" s="21"/>
      <c r="U3381" s="21"/>
      <c r="V3381"/>
      <c r="W3381"/>
    </row>
    <row r="3382" spans="7:23" ht="15" customHeight="1" x14ac:dyDescent="0.25">
      <c r="G3382" s="28"/>
      <c r="J3382"/>
      <c r="L3382"/>
      <c r="N3382"/>
      <c r="Q3382" s="28"/>
      <c r="R3382"/>
      <c r="S3382"/>
      <c r="T3382" s="21"/>
      <c r="U3382" s="21"/>
      <c r="V3382"/>
      <c r="W3382"/>
    </row>
    <row r="3383" spans="7:23" ht="15" customHeight="1" x14ac:dyDescent="0.25">
      <c r="G3383" s="28"/>
      <c r="J3383"/>
      <c r="L3383"/>
      <c r="N3383"/>
      <c r="Q3383" s="28"/>
      <c r="R3383"/>
      <c r="S3383"/>
      <c r="T3383" s="21"/>
      <c r="U3383" s="21"/>
      <c r="V3383"/>
      <c r="W3383"/>
    </row>
    <row r="3384" spans="7:23" ht="15" customHeight="1" x14ac:dyDescent="0.25">
      <c r="G3384" s="28"/>
      <c r="J3384"/>
      <c r="L3384"/>
      <c r="N3384"/>
      <c r="Q3384" s="28"/>
      <c r="R3384"/>
      <c r="S3384"/>
      <c r="T3384" s="21"/>
      <c r="U3384" s="21"/>
      <c r="V3384"/>
      <c r="W3384"/>
    </row>
    <row r="3385" spans="7:23" ht="15" customHeight="1" x14ac:dyDescent="0.25">
      <c r="G3385" s="28"/>
      <c r="J3385"/>
      <c r="L3385"/>
      <c r="N3385"/>
      <c r="Q3385" s="28"/>
      <c r="R3385"/>
      <c r="S3385"/>
      <c r="T3385" s="21"/>
      <c r="U3385" s="21"/>
      <c r="V3385"/>
      <c r="W3385"/>
    </row>
    <row r="3386" spans="7:23" ht="15" customHeight="1" x14ac:dyDescent="0.25">
      <c r="G3386" s="28"/>
      <c r="J3386"/>
      <c r="L3386"/>
      <c r="N3386"/>
      <c r="Q3386" s="28"/>
      <c r="R3386"/>
      <c r="S3386"/>
      <c r="T3386" s="21"/>
      <c r="U3386" s="21"/>
      <c r="V3386"/>
      <c r="W3386"/>
    </row>
    <row r="3387" spans="7:23" ht="15" customHeight="1" x14ac:dyDescent="0.25">
      <c r="G3387" s="28"/>
      <c r="J3387"/>
      <c r="L3387"/>
      <c r="N3387"/>
      <c r="Q3387" s="28"/>
      <c r="R3387"/>
      <c r="S3387"/>
      <c r="T3387" s="21"/>
      <c r="U3387" s="21"/>
      <c r="V3387"/>
      <c r="W3387"/>
    </row>
    <row r="3388" spans="7:23" ht="15" customHeight="1" x14ac:dyDescent="0.25">
      <c r="G3388" s="28"/>
      <c r="J3388"/>
      <c r="L3388"/>
      <c r="N3388"/>
      <c r="Q3388" s="28"/>
      <c r="R3388"/>
      <c r="S3388"/>
      <c r="T3388" s="21"/>
      <c r="U3388" s="21"/>
      <c r="V3388"/>
      <c r="W3388"/>
    </row>
    <row r="3389" spans="7:23" ht="15" customHeight="1" x14ac:dyDescent="0.25">
      <c r="G3389" s="28"/>
      <c r="J3389"/>
      <c r="L3389"/>
      <c r="N3389"/>
      <c r="Q3389" s="28"/>
      <c r="R3389"/>
      <c r="S3389"/>
      <c r="T3389" s="21"/>
      <c r="U3389" s="21"/>
      <c r="V3389"/>
      <c r="W3389"/>
    </row>
    <row r="3390" spans="7:23" ht="15" customHeight="1" x14ac:dyDescent="0.25">
      <c r="G3390" s="28"/>
      <c r="J3390"/>
      <c r="L3390"/>
      <c r="N3390"/>
      <c r="Q3390" s="28"/>
      <c r="R3390"/>
      <c r="S3390"/>
      <c r="T3390" s="21"/>
      <c r="U3390" s="21"/>
      <c r="V3390"/>
      <c r="W3390"/>
    </row>
    <row r="3391" spans="7:23" ht="15" customHeight="1" x14ac:dyDescent="0.25">
      <c r="G3391" s="28"/>
      <c r="J3391"/>
      <c r="L3391"/>
      <c r="N3391"/>
      <c r="Q3391" s="28"/>
      <c r="R3391"/>
      <c r="S3391"/>
      <c r="T3391" s="21"/>
      <c r="U3391" s="21"/>
      <c r="V3391"/>
      <c r="W3391"/>
    </row>
    <row r="3392" spans="7:23" ht="15" customHeight="1" x14ac:dyDescent="0.25">
      <c r="G3392" s="28"/>
      <c r="J3392"/>
      <c r="L3392"/>
      <c r="N3392"/>
      <c r="Q3392" s="28"/>
      <c r="R3392"/>
      <c r="S3392"/>
      <c r="T3392" s="21"/>
      <c r="U3392" s="21"/>
      <c r="V3392"/>
      <c r="W3392"/>
    </row>
    <row r="3393" spans="7:23" ht="15" customHeight="1" x14ac:dyDescent="0.25">
      <c r="G3393" s="28"/>
      <c r="J3393"/>
      <c r="L3393"/>
      <c r="N3393"/>
      <c r="Q3393" s="28"/>
      <c r="R3393"/>
      <c r="S3393"/>
      <c r="T3393" s="21"/>
      <c r="U3393" s="21"/>
      <c r="V3393"/>
      <c r="W3393"/>
    </row>
    <row r="3394" spans="7:23" ht="15" customHeight="1" x14ac:dyDescent="0.25">
      <c r="G3394" s="28"/>
      <c r="J3394"/>
      <c r="L3394"/>
      <c r="N3394"/>
      <c r="Q3394" s="28"/>
      <c r="R3394"/>
      <c r="S3394"/>
      <c r="T3394" s="21"/>
      <c r="U3394" s="21"/>
      <c r="V3394"/>
      <c r="W3394"/>
    </row>
    <row r="3395" spans="7:23" ht="15" customHeight="1" x14ac:dyDescent="0.25">
      <c r="G3395" s="28"/>
      <c r="J3395"/>
      <c r="L3395"/>
      <c r="N3395"/>
      <c r="Q3395" s="28"/>
      <c r="R3395"/>
      <c r="S3395"/>
      <c r="T3395" s="21"/>
      <c r="U3395" s="21"/>
      <c r="V3395"/>
      <c r="W3395"/>
    </row>
    <row r="3396" spans="7:23" ht="15" customHeight="1" x14ac:dyDescent="0.25">
      <c r="G3396" s="28"/>
      <c r="J3396"/>
      <c r="L3396"/>
      <c r="N3396"/>
      <c r="Q3396" s="28"/>
      <c r="R3396"/>
      <c r="S3396"/>
      <c r="T3396" s="21"/>
      <c r="U3396" s="21"/>
      <c r="V3396"/>
      <c r="W3396"/>
    </row>
    <row r="3397" spans="7:23" ht="15" customHeight="1" x14ac:dyDescent="0.25">
      <c r="G3397" s="28"/>
      <c r="J3397"/>
      <c r="L3397"/>
      <c r="N3397"/>
      <c r="Q3397" s="28"/>
      <c r="R3397"/>
      <c r="S3397"/>
      <c r="T3397" s="21"/>
      <c r="U3397" s="21"/>
      <c r="V3397"/>
      <c r="W3397"/>
    </row>
    <row r="3398" spans="7:23" ht="15" customHeight="1" x14ac:dyDescent="0.25">
      <c r="G3398" s="28"/>
      <c r="J3398"/>
      <c r="L3398"/>
      <c r="N3398"/>
      <c r="Q3398" s="28"/>
      <c r="R3398"/>
      <c r="S3398"/>
      <c r="T3398" s="21"/>
      <c r="U3398" s="21"/>
      <c r="V3398"/>
      <c r="W3398"/>
    </row>
    <row r="3399" spans="7:23" ht="15" customHeight="1" x14ac:dyDescent="0.25">
      <c r="G3399" s="28"/>
      <c r="J3399"/>
      <c r="L3399"/>
      <c r="N3399"/>
      <c r="Q3399" s="28"/>
      <c r="R3399"/>
      <c r="S3399"/>
      <c r="T3399" s="21"/>
      <c r="U3399" s="21"/>
      <c r="V3399"/>
      <c r="W3399"/>
    </row>
    <row r="3400" spans="7:23" ht="15" customHeight="1" x14ac:dyDescent="0.25">
      <c r="G3400" s="28"/>
      <c r="J3400"/>
      <c r="L3400"/>
      <c r="N3400"/>
      <c r="Q3400" s="28"/>
      <c r="R3400"/>
      <c r="S3400"/>
      <c r="T3400" s="21"/>
      <c r="U3400" s="21"/>
      <c r="V3400"/>
      <c r="W3400"/>
    </row>
    <row r="3401" spans="7:23" ht="15" customHeight="1" x14ac:dyDescent="0.25">
      <c r="G3401" s="28"/>
      <c r="J3401"/>
      <c r="L3401"/>
      <c r="N3401"/>
      <c r="Q3401" s="28"/>
      <c r="R3401"/>
      <c r="S3401"/>
      <c r="T3401" s="21"/>
      <c r="U3401" s="21"/>
      <c r="V3401"/>
      <c r="W3401"/>
    </row>
    <row r="3402" spans="7:23" ht="15" customHeight="1" x14ac:dyDescent="0.25">
      <c r="G3402" s="28"/>
      <c r="J3402"/>
      <c r="L3402"/>
      <c r="N3402"/>
      <c r="Q3402" s="28"/>
      <c r="R3402"/>
      <c r="S3402"/>
      <c r="T3402" s="21"/>
      <c r="U3402" s="21"/>
      <c r="V3402"/>
      <c r="W3402"/>
    </row>
    <row r="3403" spans="7:23" ht="15" customHeight="1" x14ac:dyDescent="0.25">
      <c r="G3403" s="28"/>
      <c r="J3403"/>
      <c r="L3403"/>
      <c r="N3403"/>
      <c r="Q3403" s="28"/>
      <c r="R3403"/>
      <c r="S3403"/>
      <c r="T3403" s="21"/>
      <c r="U3403" s="21"/>
      <c r="V3403"/>
      <c r="W3403"/>
    </row>
    <row r="3404" spans="7:23" ht="15" customHeight="1" x14ac:dyDescent="0.25">
      <c r="G3404" s="28"/>
      <c r="J3404"/>
      <c r="L3404"/>
      <c r="N3404"/>
      <c r="Q3404" s="28"/>
      <c r="R3404"/>
      <c r="S3404"/>
      <c r="T3404" s="21"/>
      <c r="U3404" s="21"/>
      <c r="V3404"/>
      <c r="W3404"/>
    </row>
    <row r="3405" spans="7:23" ht="15" customHeight="1" x14ac:dyDescent="0.25">
      <c r="G3405" s="28"/>
      <c r="J3405"/>
      <c r="L3405"/>
      <c r="N3405"/>
      <c r="Q3405" s="28"/>
      <c r="R3405"/>
      <c r="S3405"/>
      <c r="T3405" s="21"/>
      <c r="U3405" s="21"/>
      <c r="V3405"/>
      <c r="W3405"/>
    </row>
    <row r="3406" spans="7:23" ht="15" customHeight="1" x14ac:dyDescent="0.25">
      <c r="G3406" s="28"/>
      <c r="J3406"/>
      <c r="L3406"/>
      <c r="N3406"/>
      <c r="Q3406" s="28"/>
      <c r="R3406"/>
      <c r="S3406"/>
      <c r="T3406" s="21"/>
      <c r="U3406" s="21"/>
      <c r="V3406"/>
      <c r="W3406"/>
    </row>
    <row r="3407" spans="7:23" ht="15" customHeight="1" x14ac:dyDescent="0.25">
      <c r="G3407" s="28"/>
      <c r="J3407"/>
      <c r="L3407"/>
      <c r="N3407"/>
      <c r="Q3407" s="28"/>
      <c r="R3407"/>
      <c r="S3407"/>
      <c r="T3407" s="21"/>
      <c r="U3407" s="21"/>
      <c r="V3407"/>
      <c r="W3407"/>
    </row>
    <row r="3408" spans="7:23" ht="15" customHeight="1" x14ac:dyDescent="0.25">
      <c r="G3408" s="28"/>
      <c r="J3408"/>
      <c r="L3408"/>
      <c r="N3408"/>
      <c r="Q3408" s="28"/>
      <c r="R3408"/>
      <c r="S3408"/>
      <c r="T3408" s="21"/>
      <c r="U3408" s="21"/>
      <c r="V3408"/>
      <c r="W3408"/>
    </row>
    <row r="3409" spans="7:23" ht="15" customHeight="1" x14ac:dyDescent="0.25">
      <c r="G3409" s="28"/>
      <c r="J3409"/>
      <c r="L3409"/>
      <c r="N3409"/>
      <c r="Q3409" s="28"/>
      <c r="R3409"/>
      <c r="S3409"/>
      <c r="T3409" s="21"/>
      <c r="U3409" s="21"/>
      <c r="V3409"/>
      <c r="W3409"/>
    </row>
    <row r="3410" spans="7:23" ht="15" customHeight="1" x14ac:dyDescent="0.25">
      <c r="G3410" s="28"/>
      <c r="J3410"/>
      <c r="L3410"/>
      <c r="N3410"/>
      <c r="Q3410" s="28"/>
      <c r="R3410"/>
      <c r="S3410"/>
      <c r="T3410" s="21"/>
      <c r="U3410" s="21"/>
      <c r="V3410"/>
      <c r="W3410"/>
    </row>
    <row r="3411" spans="7:23" ht="15" customHeight="1" x14ac:dyDescent="0.25">
      <c r="G3411" s="28"/>
      <c r="J3411"/>
      <c r="L3411"/>
      <c r="N3411"/>
      <c r="Q3411" s="28"/>
      <c r="R3411"/>
      <c r="S3411"/>
      <c r="T3411" s="21"/>
      <c r="U3411" s="21"/>
      <c r="V3411"/>
      <c r="W3411"/>
    </row>
    <row r="3412" spans="7:23" ht="15" customHeight="1" x14ac:dyDescent="0.25">
      <c r="G3412" s="28"/>
      <c r="J3412"/>
      <c r="L3412"/>
      <c r="N3412"/>
      <c r="Q3412" s="28"/>
      <c r="R3412"/>
      <c r="S3412"/>
      <c r="T3412" s="21"/>
      <c r="U3412" s="21"/>
      <c r="V3412"/>
      <c r="W3412"/>
    </row>
    <row r="3413" spans="7:23" ht="15" customHeight="1" x14ac:dyDescent="0.25">
      <c r="G3413" s="28"/>
      <c r="J3413"/>
      <c r="L3413"/>
      <c r="N3413"/>
      <c r="Q3413" s="28"/>
      <c r="R3413"/>
      <c r="S3413"/>
      <c r="T3413" s="21"/>
      <c r="U3413" s="21"/>
      <c r="V3413"/>
      <c r="W3413"/>
    </row>
    <row r="3414" spans="7:23" ht="15" customHeight="1" x14ac:dyDescent="0.25">
      <c r="G3414" s="28"/>
      <c r="J3414"/>
      <c r="L3414"/>
      <c r="N3414"/>
      <c r="Q3414" s="28"/>
      <c r="R3414"/>
      <c r="S3414"/>
      <c r="T3414" s="21"/>
      <c r="U3414" s="21"/>
      <c r="V3414"/>
      <c r="W3414"/>
    </row>
    <row r="3415" spans="7:23" ht="15" customHeight="1" x14ac:dyDescent="0.25">
      <c r="G3415" s="28"/>
      <c r="J3415"/>
      <c r="L3415"/>
      <c r="N3415"/>
      <c r="Q3415" s="28"/>
      <c r="R3415"/>
      <c r="S3415"/>
      <c r="T3415" s="21"/>
      <c r="U3415" s="21"/>
      <c r="V3415"/>
      <c r="W3415"/>
    </row>
    <row r="3416" spans="7:23" ht="15" customHeight="1" x14ac:dyDescent="0.25">
      <c r="G3416" s="28"/>
      <c r="J3416"/>
      <c r="L3416"/>
      <c r="N3416"/>
      <c r="Q3416" s="28"/>
      <c r="R3416"/>
      <c r="S3416"/>
      <c r="T3416" s="21"/>
      <c r="U3416" s="21"/>
      <c r="V3416"/>
      <c r="W3416"/>
    </row>
    <row r="3417" spans="7:23" ht="15" customHeight="1" x14ac:dyDescent="0.25">
      <c r="G3417" s="28"/>
      <c r="J3417"/>
      <c r="L3417"/>
      <c r="N3417"/>
      <c r="Q3417" s="28"/>
      <c r="R3417"/>
      <c r="S3417"/>
      <c r="T3417" s="21"/>
      <c r="U3417" s="21"/>
      <c r="V3417"/>
      <c r="W3417"/>
    </row>
    <row r="3418" spans="7:23" ht="15" customHeight="1" x14ac:dyDescent="0.25">
      <c r="G3418" s="28"/>
      <c r="J3418"/>
      <c r="L3418"/>
      <c r="N3418"/>
      <c r="Q3418" s="28"/>
      <c r="R3418"/>
      <c r="S3418"/>
      <c r="T3418" s="21"/>
      <c r="U3418" s="21"/>
      <c r="V3418"/>
      <c r="W3418"/>
    </row>
    <row r="3419" spans="7:23" ht="15" customHeight="1" x14ac:dyDescent="0.25">
      <c r="G3419" s="28"/>
      <c r="J3419"/>
      <c r="L3419"/>
      <c r="N3419"/>
      <c r="Q3419" s="28"/>
      <c r="R3419"/>
      <c r="S3419"/>
      <c r="T3419" s="21"/>
      <c r="U3419" s="21"/>
      <c r="V3419"/>
      <c r="W3419"/>
    </row>
    <row r="3420" spans="7:23" ht="15" customHeight="1" x14ac:dyDescent="0.25">
      <c r="G3420" s="28"/>
      <c r="J3420"/>
      <c r="L3420"/>
      <c r="N3420"/>
      <c r="Q3420" s="28"/>
      <c r="R3420"/>
      <c r="S3420"/>
      <c r="T3420" s="21"/>
      <c r="U3420" s="21"/>
      <c r="V3420"/>
      <c r="W3420"/>
    </row>
    <row r="3421" spans="7:23" ht="15" customHeight="1" x14ac:dyDescent="0.25">
      <c r="G3421" s="28"/>
      <c r="J3421"/>
      <c r="L3421"/>
      <c r="N3421"/>
      <c r="Q3421" s="28"/>
      <c r="R3421"/>
      <c r="S3421"/>
      <c r="T3421" s="21"/>
      <c r="U3421" s="21"/>
      <c r="V3421"/>
      <c r="W3421"/>
    </row>
    <row r="3422" spans="7:23" ht="15" customHeight="1" x14ac:dyDescent="0.25">
      <c r="G3422" s="28"/>
      <c r="J3422"/>
      <c r="L3422"/>
      <c r="N3422"/>
      <c r="Q3422" s="28"/>
      <c r="R3422"/>
      <c r="S3422"/>
      <c r="T3422" s="21"/>
      <c r="U3422" s="21"/>
      <c r="V3422"/>
      <c r="W3422"/>
    </row>
    <row r="3423" spans="7:23" ht="15" customHeight="1" x14ac:dyDescent="0.25">
      <c r="G3423" s="28"/>
      <c r="J3423"/>
      <c r="L3423"/>
      <c r="N3423"/>
      <c r="Q3423" s="28"/>
      <c r="R3423"/>
      <c r="S3423"/>
      <c r="T3423" s="21"/>
      <c r="U3423" s="21"/>
      <c r="V3423"/>
      <c r="W3423"/>
    </row>
    <row r="3424" spans="7:23" ht="15" customHeight="1" x14ac:dyDescent="0.25">
      <c r="G3424" s="28"/>
      <c r="J3424"/>
      <c r="L3424"/>
      <c r="N3424"/>
      <c r="Q3424" s="28"/>
      <c r="R3424"/>
      <c r="S3424"/>
      <c r="T3424" s="21"/>
      <c r="U3424" s="21"/>
      <c r="V3424"/>
      <c r="W3424"/>
    </row>
    <row r="3425" spans="7:23" ht="15" customHeight="1" x14ac:dyDescent="0.25">
      <c r="G3425" s="28"/>
      <c r="J3425"/>
      <c r="L3425"/>
      <c r="N3425"/>
      <c r="Q3425" s="28"/>
      <c r="R3425"/>
      <c r="S3425"/>
      <c r="T3425" s="21"/>
      <c r="U3425" s="21"/>
      <c r="V3425"/>
      <c r="W3425"/>
    </row>
    <row r="3426" spans="7:23" ht="15" customHeight="1" x14ac:dyDescent="0.25">
      <c r="G3426" s="28"/>
      <c r="J3426"/>
      <c r="L3426"/>
      <c r="N3426"/>
      <c r="Q3426" s="28"/>
      <c r="R3426"/>
      <c r="S3426"/>
      <c r="T3426" s="21"/>
      <c r="U3426" s="21"/>
      <c r="V3426"/>
      <c r="W3426"/>
    </row>
    <row r="3427" spans="7:23" ht="15" customHeight="1" x14ac:dyDescent="0.25">
      <c r="G3427" s="28"/>
      <c r="J3427"/>
      <c r="L3427"/>
      <c r="N3427"/>
      <c r="Q3427" s="28"/>
      <c r="R3427"/>
      <c r="S3427"/>
      <c r="T3427" s="21"/>
      <c r="U3427" s="21"/>
      <c r="V3427"/>
      <c r="W3427"/>
    </row>
    <row r="3428" spans="7:23" ht="15" customHeight="1" x14ac:dyDescent="0.25">
      <c r="G3428" s="28"/>
      <c r="J3428"/>
      <c r="L3428"/>
      <c r="N3428"/>
      <c r="Q3428" s="28"/>
      <c r="R3428"/>
      <c r="S3428"/>
      <c r="T3428" s="21"/>
      <c r="U3428" s="21"/>
      <c r="V3428"/>
      <c r="W3428"/>
    </row>
    <row r="3429" spans="7:23" ht="15" customHeight="1" x14ac:dyDescent="0.25">
      <c r="G3429" s="28"/>
      <c r="J3429"/>
      <c r="L3429"/>
      <c r="N3429"/>
      <c r="Q3429" s="28"/>
      <c r="R3429"/>
      <c r="S3429"/>
      <c r="T3429" s="21"/>
      <c r="U3429" s="21"/>
      <c r="V3429"/>
      <c r="W3429"/>
    </row>
    <row r="3430" spans="7:23" ht="15" customHeight="1" x14ac:dyDescent="0.25">
      <c r="G3430" s="28"/>
      <c r="J3430"/>
      <c r="L3430"/>
      <c r="N3430"/>
      <c r="Q3430" s="28"/>
      <c r="R3430"/>
      <c r="S3430"/>
      <c r="T3430" s="21"/>
      <c r="U3430" s="21"/>
      <c r="V3430"/>
      <c r="W3430"/>
    </row>
    <row r="3431" spans="7:23" ht="15" customHeight="1" x14ac:dyDescent="0.25">
      <c r="G3431" s="28"/>
      <c r="J3431"/>
      <c r="L3431"/>
      <c r="N3431"/>
      <c r="Q3431" s="28"/>
      <c r="R3431"/>
      <c r="S3431"/>
      <c r="T3431" s="21"/>
      <c r="U3431" s="21"/>
      <c r="V3431"/>
      <c r="W3431"/>
    </row>
    <row r="3432" spans="7:23" ht="15" customHeight="1" x14ac:dyDescent="0.25">
      <c r="G3432" s="28"/>
      <c r="J3432"/>
      <c r="L3432"/>
      <c r="N3432"/>
      <c r="Q3432" s="28"/>
      <c r="R3432"/>
      <c r="S3432"/>
      <c r="T3432" s="21"/>
      <c r="U3432" s="21"/>
      <c r="V3432"/>
      <c r="W3432"/>
    </row>
    <row r="3433" spans="7:23" ht="15" customHeight="1" x14ac:dyDescent="0.25">
      <c r="G3433" s="28"/>
      <c r="J3433"/>
      <c r="L3433"/>
      <c r="N3433"/>
      <c r="Q3433" s="28"/>
      <c r="R3433"/>
      <c r="S3433"/>
      <c r="T3433" s="21"/>
      <c r="U3433" s="21"/>
      <c r="V3433"/>
      <c r="W3433"/>
    </row>
    <row r="3434" spans="7:23" ht="15" customHeight="1" x14ac:dyDescent="0.25">
      <c r="G3434" s="28"/>
      <c r="J3434"/>
      <c r="L3434"/>
      <c r="N3434"/>
      <c r="Q3434" s="28"/>
      <c r="R3434"/>
      <c r="S3434"/>
      <c r="T3434" s="21"/>
      <c r="U3434" s="21"/>
      <c r="V3434"/>
      <c r="W3434"/>
    </row>
    <row r="3435" spans="7:23" ht="15" customHeight="1" x14ac:dyDescent="0.25">
      <c r="G3435" s="28"/>
      <c r="J3435"/>
      <c r="L3435"/>
      <c r="N3435"/>
      <c r="Q3435" s="28"/>
      <c r="R3435"/>
      <c r="S3435"/>
      <c r="T3435" s="21"/>
      <c r="U3435" s="21"/>
      <c r="V3435"/>
      <c r="W3435"/>
    </row>
    <row r="3436" spans="7:23" ht="15" customHeight="1" x14ac:dyDescent="0.25">
      <c r="G3436" s="28"/>
      <c r="J3436"/>
      <c r="L3436"/>
      <c r="N3436"/>
      <c r="Q3436" s="28"/>
      <c r="R3436"/>
      <c r="S3436"/>
      <c r="T3436" s="21"/>
      <c r="U3436" s="21"/>
      <c r="V3436"/>
      <c r="W3436"/>
    </row>
    <row r="3437" spans="7:23" ht="15" customHeight="1" x14ac:dyDescent="0.25">
      <c r="G3437" s="28"/>
      <c r="J3437"/>
      <c r="L3437"/>
      <c r="N3437"/>
      <c r="Q3437" s="28"/>
      <c r="R3437"/>
      <c r="S3437"/>
      <c r="T3437" s="21"/>
      <c r="U3437" s="21"/>
      <c r="V3437"/>
      <c r="W3437"/>
    </row>
    <row r="3438" spans="7:23" ht="15" customHeight="1" x14ac:dyDescent="0.25">
      <c r="G3438" s="28"/>
      <c r="J3438"/>
      <c r="L3438"/>
      <c r="N3438"/>
      <c r="Q3438" s="28"/>
      <c r="R3438"/>
      <c r="S3438"/>
      <c r="T3438" s="21"/>
      <c r="U3438" s="21"/>
      <c r="V3438"/>
      <c r="W3438"/>
    </row>
    <row r="3439" spans="7:23" ht="15" customHeight="1" x14ac:dyDescent="0.25">
      <c r="G3439" s="28"/>
      <c r="J3439"/>
      <c r="L3439"/>
      <c r="N3439"/>
      <c r="Q3439" s="28"/>
      <c r="R3439"/>
      <c r="S3439"/>
      <c r="T3439" s="21"/>
      <c r="U3439" s="21"/>
      <c r="V3439"/>
      <c r="W3439"/>
    </row>
    <row r="3440" spans="7:23" ht="15" customHeight="1" x14ac:dyDescent="0.25">
      <c r="G3440" s="28"/>
      <c r="J3440"/>
      <c r="L3440"/>
      <c r="N3440"/>
      <c r="Q3440" s="28"/>
      <c r="R3440"/>
      <c r="S3440"/>
      <c r="T3440" s="21"/>
      <c r="U3440" s="21"/>
      <c r="V3440"/>
      <c r="W3440"/>
    </row>
    <row r="3441" spans="7:23" ht="15" customHeight="1" x14ac:dyDescent="0.25">
      <c r="G3441" s="28"/>
      <c r="J3441"/>
      <c r="L3441"/>
      <c r="N3441"/>
      <c r="Q3441" s="28"/>
      <c r="R3441"/>
      <c r="S3441"/>
      <c r="T3441" s="21"/>
      <c r="U3441" s="21"/>
      <c r="V3441"/>
      <c r="W3441"/>
    </row>
    <row r="3442" spans="7:23" ht="15" customHeight="1" x14ac:dyDescent="0.25">
      <c r="G3442" s="28"/>
      <c r="J3442"/>
      <c r="L3442"/>
      <c r="N3442"/>
      <c r="Q3442" s="28"/>
      <c r="R3442"/>
      <c r="S3442"/>
      <c r="T3442" s="21"/>
      <c r="U3442" s="21"/>
      <c r="V3442"/>
      <c r="W3442"/>
    </row>
    <row r="3443" spans="7:23" ht="15" customHeight="1" x14ac:dyDescent="0.25">
      <c r="G3443" s="28"/>
      <c r="J3443"/>
      <c r="L3443"/>
      <c r="N3443"/>
      <c r="Q3443" s="28"/>
      <c r="R3443"/>
      <c r="S3443"/>
      <c r="T3443" s="21"/>
      <c r="U3443" s="21"/>
      <c r="V3443"/>
      <c r="W3443"/>
    </row>
    <row r="3444" spans="7:23" ht="15" customHeight="1" x14ac:dyDescent="0.25">
      <c r="G3444" s="28"/>
      <c r="J3444"/>
      <c r="L3444"/>
      <c r="N3444"/>
      <c r="Q3444" s="28"/>
      <c r="R3444"/>
      <c r="S3444"/>
      <c r="T3444" s="21"/>
      <c r="U3444" s="21"/>
      <c r="V3444"/>
      <c r="W3444"/>
    </row>
    <row r="3445" spans="7:23" ht="15" customHeight="1" x14ac:dyDescent="0.25">
      <c r="G3445" s="28"/>
      <c r="J3445"/>
      <c r="L3445"/>
      <c r="N3445"/>
      <c r="Q3445" s="28"/>
      <c r="R3445"/>
      <c r="S3445"/>
      <c r="T3445" s="21"/>
      <c r="U3445" s="21"/>
      <c r="V3445"/>
      <c r="W3445"/>
    </row>
    <row r="3446" spans="7:23" ht="15" customHeight="1" x14ac:dyDescent="0.25">
      <c r="G3446" s="28"/>
      <c r="J3446"/>
      <c r="L3446"/>
      <c r="N3446"/>
      <c r="Q3446" s="28"/>
      <c r="R3446"/>
      <c r="S3446"/>
      <c r="T3446" s="21"/>
      <c r="U3446" s="21"/>
      <c r="V3446"/>
      <c r="W3446"/>
    </row>
    <row r="3447" spans="7:23" ht="15" customHeight="1" x14ac:dyDescent="0.25">
      <c r="G3447" s="28"/>
      <c r="J3447"/>
      <c r="L3447"/>
      <c r="N3447"/>
      <c r="Q3447" s="28"/>
      <c r="R3447"/>
      <c r="S3447"/>
      <c r="T3447" s="21"/>
      <c r="U3447" s="21"/>
      <c r="V3447"/>
      <c r="W3447"/>
    </row>
    <row r="3448" spans="7:23" ht="15" customHeight="1" x14ac:dyDescent="0.25">
      <c r="G3448" s="28"/>
      <c r="J3448"/>
      <c r="L3448"/>
      <c r="N3448"/>
      <c r="Q3448" s="28"/>
      <c r="R3448"/>
      <c r="S3448"/>
      <c r="T3448" s="21"/>
      <c r="U3448" s="21"/>
      <c r="V3448"/>
      <c r="W3448"/>
    </row>
    <row r="3449" spans="7:23" ht="15" customHeight="1" x14ac:dyDescent="0.25">
      <c r="G3449" s="28"/>
      <c r="J3449"/>
      <c r="L3449"/>
      <c r="N3449"/>
      <c r="Q3449" s="28"/>
      <c r="R3449"/>
      <c r="S3449"/>
      <c r="T3449" s="21"/>
      <c r="U3449" s="21"/>
      <c r="V3449"/>
      <c r="W3449"/>
    </row>
    <row r="3450" spans="7:23" ht="15" customHeight="1" x14ac:dyDescent="0.25">
      <c r="G3450" s="28"/>
      <c r="J3450"/>
      <c r="L3450"/>
      <c r="N3450"/>
      <c r="Q3450" s="28"/>
      <c r="R3450"/>
      <c r="S3450"/>
      <c r="T3450" s="21"/>
      <c r="U3450" s="21"/>
      <c r="V3450"/>
      <c r="W3450"/>
    </row>
    <row r="3451" spans="7:23" ht="15" customHeight="1" x14ac:dyDescent="0.25">
      <c r="G3451" s="28"/>
      <c r="J3451"/>
      <c r="L3451"/>
      <c r="N3451"/>
      <c r="Q3451" s="28"/>
      <c r="R3451"/>
      <c r="S3451"/>
      <c r="T3451" s="21"/>
      <c r="U3451" s="21"/>
      <c r="V3451"/>
      <c r="W3451"/>
    </row>
    <row r="3452" spans="7:23" ht="15" customHeight="1" x14ac:dyDescent="0.25">
      <c r="G3452" s="28"/>
      <c r="J3452"/>
      <c r="L3452"/>
      <c r="N3452"/>
      <c r="Q3452" s="28"/>
      <c r="R3452"/>
      <c r="S3452"/>
      <c r="T3452" s="21"/>
      <c r="U3452" s="21"/>
      <c r="V3452"/>
      <c r="W3452"/>
    </row>
    <row r="3453" spans="7:23" ht="15" customHeight="1" x14ac:dyDescent="0.25">
      <c r="G3453" s="28"/>
      <c r="J3453"/>
      <c r="L3453"/>
      <c r="N3453"/>
      <c r="Q3453" s="28"/>
      <c r="R3453"/>
      <c r="S3453"/>
      <c r="T3453" s="21"/>
      <c r="U3453" s="21"/>
      <c r="V3453"/>
      <c r="W3453"/>
    </row>
    <row r="3454" spans="7:23" ht="15" customHeight="1" x14ac:dyDescent="0.25">
      <c r="G3454" s="28"/>
      <c r="J3454"/>
      <c r="L3454"/>
      <c r="N3454"/>
      <c r="Q3454" s="28"/>
      <c r="R3454"/>
      <c r="S3454"/>
      <c r="T3454" s="21"/>
      <c r="U3454" s="21"/>
      <c r="V3454"/>
      <c r="W3454"/>
    </row>
    <row r="3455" spans="7:23" ht="15" customHeight="1" x14ac:dyDescent="0.25">
      <c r="G3455" s="28"/>
      <c r="J3455"/>
      <c r="L3455"/>
      <c r="N3455"/>
      <c r="Q3455" s="28"/>
      <c r="R3455"/>
      <c r="S3455"/>
      <c r="T3455" s="21"/>
      <c r="U3455" s="21"/>
      <c r="V3455"/>
      <c r="W3455"/>
    </row>
    <row r="3456" spans="7:23" ht="15" customHeight="1" x14ac:dyDescent="0.25">
      <c r="G3456" s="28"/>
      <c r="J3456"/>
      <c r="L3456"/>
      <c r="N3456"/>
      <c r="Q3456" s="28"/>
      <c r="R3456"/>
      <c r="S3456"/>
      <c r="T3456" s="21"/>
      <c r="U3456" s="21"/>
      <c r="V3456"/>
      <c r="W3456"/>
    </row>
    <row r="3457" spans="7:23" ht="15" customHeight="1" x14ac:dyDescent="0.25">
      <c r="G3457" s="28"/>
      <c r="J3457"/>
      <c r="L3457"/>
      <c r="N3457"/>
      <c r="Q3457" s="28"/>
      <c r="R3457"/>
      <c r="S3457"/>
      <c r="T3457" s="21"/>
      <c r="U3457" s="21"/>
      <c r="V3457"/>
      <c r="W3457"/>
    </row>
    <row r="3458" spans="7:23" ht="15" customHeight="1" x14ac:dyDescent="0.25">
      <c r="G3458" s="28"/>
      <c r="J3458"/>
      <c r="L3458"/>
      <c r="N3458"/>
      <c r="Q3458" s="28"/>
      <c r="R3458"/>
      <c r="S3458"/>
      <c r="T3458" s="21"/>
      <c r="U3458" s="21"/>
      <c r="V3458"/>
      <c r="W3458"/>
    </row>
    <row r="3459" spans="7:23" ht="15" customHeight="1" x14ac:dyDescent="0.25">
      <c r="G3459" s="28"/>
      <c r="J3459"/>
      <c r="L3459"/>
      <c r="N3459"/>
      <c r="Q3459" s="28"/>
      <c r="R3459"/>
      <c r="S3459"/>
      <c r="T3459" s="21"/>
      <c r="U3459" s="21"/>
      <c r="V3459"/>
      <c r="W3459"/>
    </row>
    <row r="3460" spans="7:23" ht="15" customHeight="1" x14ac:dyDescent="0.25">
      <c r="G3460" s="28"/>
      <c r="J3460"/>
      <c r="L3460"/>
      <c r="N3460"/>
      <c r="Q3460" s="28"/>
      <c r="R3460"/>
      <c r="S3460"/>
      <c r="T3460" s="21"/>
      <c r="U3460" s="21"/>
      <c r="V3460"/>
      <c r="W3460"/>
    </row>
    <row r="3461" spans="7:23" ht="15" customHeight="1" x14ac:dyDescent="0.25">
      <c r="G3461" s="28"/>
      <c r="J3461"/>
      <c r="L3461"/>
      <c r="N3461"/>
      <c r="Q3461" s="28"/>
      <c r="R3461"/>
      <c r="S3461"/>
      <c r="T3461" s="21"/>
      <c r="U3461" s="21"/>
      <c r="V3461"/>
      <c r="W3461"/>
    </row>
    <row r="3462" spans="7:23" ht="15" customHeight="1" x14ac:dyDescent="0.25">
      <c r="G3462" s="28"/>
      <c r="J3462"/>
      <c r="L3462"/>
      <c r="N3462"/>
      <c r="Q3462" s="28"/>
      <c r="R3462"/>
      <c r="S3462"/>
      <c r="T3462" s="21"/>
      <c r="U3462" s="21"/>
      <c r="V3462"/>
      <c r="W3462"/>
    </row>
    <row r="3463" spans="7:23" ht="15" customHeight="1" x14ac:dyDescent="0.25">
      <c r="G3463" s="28"/>
      <c r="J3463"/>
      <c r="L3463"/>
      <c r="N3463"/>
      <c r="Q3463" s="28"/>
      <c r="R3463"/>
      <c r="S3463"/>
      <c r="T3463" s="21"/>
      <c r="U3463" s="21"/>
      <c r="V3463"/>
      <c r="W3463"/>
    </row>
    <row r="3464" spans="7:23" ht="15" customHeight="1" x14ac:dyDescent="0.25">
      <c r="G3464" s="28"/>
      <c r="J3464"/>
      <c r="L3464"/>
      <c r="N3464"/>
      <c r="Q3464" s="28"/>
      <c r="R3464"/>
      <c r="S3464"/>
      <c r="T3464" s="21"/>
      <c r="U3464" s="21"/>
      <c r="V3464"/>
      <c r="W3464"/>
    </row>
    <row r="3465" spans="7:23" ht="15" customHeight="1" x14ac:dyDescent="0.25">
      <c r="G3465" s="28"/>
      <c r="J3465"/>
      <c r="L3465"/>
      <c r="N3465"/>
      <c r="Q3465" s="28"/>
      <c r="R3465"/>
      <c r="S3465"/>
      <c r="T3465" s="21"/>
      <c r="U3465" s="21"/>
      <c r="V3465"/>
      <c r="W3465"/>
    </row>
    <row r="3466" spans="7:23" ht="15" customHeight="1" x14ac:dyDescent="0.25">
      <c r="G3466" s="28"/>
      <c r="J3466"/>
      <c r="L3466"/>
      <c r="N3466"/>
      <c r="Q3466" s="28"/>
      <c r="R3466"/>
      <c r="S3466"/>
      <c r="T3466" s="21"/>
      <c r="U3466" s="21"/>
      <c r="V3466"/>
      <c r="W3466"/>
    </row>
    <row r="3467" spans="7:23" ht="15" customHeight="1" x14ac:dyDescent="0.25">
      <c r="G3467" s="28"/>
      <c r="J3467"/>
      <c r="L3467"/>
      <c r="N3467"/>
      <c r="Q3467" s="28"/>
      <c r="R3467"/>
      <c r="S3467"/>
      <c r="T3467" s="21"/>
      <c r="U3467" s="21"/>
      <c r="V3467"/>
      <c r="W3467"/>
    </row>
    <row r="3468" spans="7:23" ht="15" customHeight="1" x14ac:dyDescent="0.25">
      <c r="G3468" s="28"/>
      <c r="J3468"/>
      <c r="L3468"/>
      <c r="N3468"/>
      <c r="Q3468" s="28"/>
      <c r="R3468"/>
      <c r="S3468"/>
      <c r="T3468" s="21"/>
      <c r="U3468" s="21"/>
      <c r="V3468"/>
      <c r="W3468"/>
    </row>
    <row r="3469" spans="7:23" ht="15" customHeight="1" x14ac:dyDescent="0.25">
      <c r="G3469" s="28"/>
      <c r="J3469"/>
      <c r="L3469"/>
      <c r="N3469"/>
      <c r="Q3469" s="28"/>
      <c r="R3469"/>
      <c r="S3469"/>
      <c r="T3469" s="21"/>
      <c r="U3469" s="21"/>
      <c r="V3469"/>
      <c r="W3469"/>
    </row>
    <row r="3470" spans="7:23" ht="15" customHeight="1" x14ac:dyDescent="0.25">
      <c r="G3470" s="28"/>
      <c r="J3470"/>
      <c r="L3470"/>
      <c r="N3470"/>
      <c r="Q3470" s="28"/>
      <c r="R3470"/>
      <c r="S3470"/>
      <c r="T3470" s="21"/>
      <c r="U3470" s="21"/>
      <c r="V3470"/>
      <c r="W3470"/>
    </row>
    <row r="3471" spans="7:23" ht="15" customHeight="1" x14ac:dyDescent="0.25">
      <c r="G3471" s="28"/>
      <c r="J3471"/>
      <c r="L3471"/>
      <c r="N3471"/>
      <c r="Q3471" s="28"/>
      <c r="R3471"/>
      <c r="S3471"/>
      <c r="T3471" s="21"/>
      <c r="U3471" s="21"/>
      <c r="V3471"/>
      <c r="W3471"/>
    </row>
    <row r="3472" spans="7:23" ht="15" customHeight="1" x14ac:dyDescent="0.25">
      <c r="G3472" s="28"/>
      <c r="J3472"/>
      <c r="L3472"/>
      <c r="N3472"/>
      <c r="Q3472" s="28"/>
      <c r="R3472"/>
      <c r="S3472"/>
      <c r="T3472" s="21"/>
      <c r="U3472" s="21"/>
      <c r="V3472"/>
      <c r="W3472"/>
    </row>
    <row r="3473" spans="7:23" ht="15" customHeight="1" x14ac:dyDescent="0.25">
      <c r="G3473" s="28"/>
      <c r="J3473"/>
      <c r="L3473"/>
      <c r="N3473"/>
      <c r="Q3473" s="28"/>
      <c r="R3473"/>
      <c r="S3473"/>
      <c r="T3473" s="21"/>
      <c r="U3473" s="21"/>
      <c r="V3473"/>
      <c r="W3473"/>
    </row>
    <row r="3474" spans="7:23" ht="15" customHeight="1" x14ac:dyDescent="0.25">
      <c r="G3474" s="28"/>
      <c r="J3474"/>
      <c r="L3474"/>
      <c r="N3474"/>
      <c r="Q3474" s="28"/>
      <c r="R3474"/>
      <c r="S3474"/>
      <c r="T3474" s="21"/>
      <c r="U3474" s="21"/>
      <c r="V3474"/>
      <c r="W3474"/>
    </row>
    <row r="3475" spans="7:23" ht="15" customHeight="1" x14ac:dyDescent="0.25">
      <c r="G3475" s="28"/>
      <c r="J3475"/>
      <c r="L3475"/>
      <c r="N3475"/>
      <c r="Q3475" s="28"/>
      <c r="R3475"/>
      <c r="S3475"/>
      <c r="T3475" s="21"/>
      <c r="U3475" s="21"/>
      <c r="V3475"/>
      <c r="W3475"/>
    </row>
    <row r="3476" spans="7:23" ht="15" customHeight="1" x14ac:dyDescent="0.25">
      <c r="G3476" s="28"/>
      <c r="J3476"/>
      <c r="L3476"/>
      <c r="N3476"/>
      <c r="Q3476" s="28"/>
      <c r="R3476"/>
      <c r="S3476"/>
      <c r="T3476" s="21"/>
      <c r="U3476" s="21"/>
      <c r="V3476"/>
      <c r="W3476"/>
    </row>
    <row r="3477" spans="7:23" ht="15" customHeight="1" x14ac:dyDescent="0.25">
      <c r="G3477" s="28"/>
      <c r="J3477"/>
      <c r="L3477"/>
      <c r="N3477"/>
      <c r="Q3477" s="28"/>
      <c r="R3477"/>
      <c r="S3477"/>
      <c r="T3477" s="21"/>
      <c r="U3477" s="21"/>
      <c r="V3477"/>
      <c r="W3477"/>
    </row>
    <row r="3478" spans="7:23" ht="15" customHeight="1" x14ac:dyDescent="0.25">
      <c r="G3478" s="28"/>
      <c r="J3478"/>
      <c r="L3478"/>
      <c r="N3478"/>
      <c r="Q3478" s="28"/>
      <c r="R3478"/>
      <c r="S3478"/>
      <c r="T3478" s="21"/>
      <c r="U3478" s="21"/>
      <c r="V3478"/>
      <c r="W3478"/>
    </row>
    <row r="3479" spans="7:23" ht="15" customHeight="1" x14ac:dyDescent="0.25">
      <c r="G3479" s="28"/>
      <c r="J3479"/>
      <c r="L3479"/>
      <c r="N3479"/>
      <c r="Q3479" s="28"/>
      <c r="R3479"/>
      <c r="S3479"/>
      <c r="T3479" s="21"/>
      <c r="U3479" s="21"/>
      <c r="V3479"/>
      <c r="W3479"/>
    </row>
    <row r="3480" spans="7:23" ht="15" customHeight="1" x14ac:dyDescent="0.25">
      <c r="G3480" s="28"/>
      <c r="J3480"/>
      <c r="L3480"/>
      <c r="N3480"/>
      <c r="Q3480" s="28"/>
      <c r="R3480"/>
      <c r="S3480"/>
      <c r="T3480" s="21"/>
      <c r="U3480" s="21"/>
      <c r="V3480"/>
      <c r="W3480"/>
    </row>
    <row r="3481" spans="7:23" ht="15" customHeight="1" x14ac:dyDescent="0.25">
      <c r="G3481" s="28"/>
      <c r="J3481"/>
      <c r="L3481"/>
      <c r="N3481"/>
      <c r="Q3481" s="28"/>
      <c r="R3481"/>
      <c r="S3481"/>
      <c r="T3481" s="21"/>
      <c r="U3481" s="21"/>
      <c r="V3481"/>
      <c r="W3481"/>
    </row>
    <row r="3482" spans="7:23" ht="15" customHeight="1" x14ac:dyDescent="0.25">
      <c r="G3482" s="28"/>
      <c r="J3482"/>
      <c r="L3482"/>
      <c r="N3482"/>
      <c r="Q3482" s="28"/>
      <c r="R3482"/>
      <c r="S3482"/>
      <c r="T3482" s="21"/>
      <c r="U3482" s="21"/>
      <c r="V3482"/>
      <c r="W3482"/>
    </row>
    <row r="3483" spans="7:23" ht="15" customHeight="1" x14ac:dyDescent="0.25">
      <c r="G3483" s="28"/>
      <c r="J3483"/>
      <c r="L3483"/>
      <c r="N3483"/>
      <c r="Q3483" s="28"/>
      <c r="R3483"/>
      <c r="S3483"/>
      <c r="T3483" s="21"/>
      <c r="U3483" s="21"/>
      <c r="V3483"/>
      <c r="W3483"/>
    </row>
    <row r="3484" spans="7:23" ht="15" customHeight="1" x14ac:dyDescent="0.25">
      <c r="G3484" s="28"/>
      <c r="J3484"/>
      <c r="L3484"/>
      <c r="N3484"/>
      <c r="Q3484" s="28"/>
      <c r="R3484"/>
      <c r="S3484"/>
      <c r="T3484" s="21"/>
      <c r="U3484" s="21"/>
      <c r="V3484"/>
      <c r="W3484"/>
    </row>
    <row r="3485" spans="7:23" ht="15" customHeight="1" x14ac:dyDescent="0.25">
      <c r="G3485" s="28"/>
      <c r="J3485"/>
      <c r="L3485"/>
      <c r="N3485"/>
      <c r="Q3485" s="28"/>
      <c r="R3485"/>
      <c r="S3485"/>
      <c r="T3485" s="21"/>
      <c r="U3485" s="21"/>
      <c r="V3485"/>
      <c r="W3485"/>
    </row>
    <row r="3486" spans="7:23" ht="15" customHeight="1" x14ac:dyDescent="0.25">
      <c r="G3486" s="28"/>
      <c r="J3486"/>
      <c r="L3486"/>
      <c r="N3486"/>
      <c r="Q3486" s="28"/>
      <c r="R3486"/>
      <c r="S3486"/>
      <c r="T3486" s="21"/>
      <c r="U3486" s="21"/>
      <c r="V3486"/>
      <c r="W3486"/>
    </row>
    <row r="3487" spans="7:23" ht="15" customHeight="1" x14ac:dyDescent="0.25">
      <c r="G3487" s="28"/>
      <c r="J3487"/>
      <c r="L3487"/>
      <c r="N3487"/>
      <c r="Q3487" s="28"/>
      <c r="R3487"/>
      <c r="S3487"/>
      <c r="T3487" s="21"/>
      <c r="U3487" s="21"/>
      <c r="V3487"/>
      <c r="W3487"/>
    </row>
    <row r="3488" spans="7:23" ht="15" customHeight="1" x14ac:dyDescent="0.25">
      <c r="G3488" s="28"/>
      <c r="J3488"/>
      <c r="L3488"/>
      <c r="N3488"/>
      <c r="Q3488" s="28"/>
      <c r="R3488"/>
      <c r="S3488"/>
      <c r="T3488" s="21"/>
      <c r="U3488" s="21"/>
      <c r="V3488"/>
      <c r="W3488"/>
    </row>
    <row r="3489" spans="7:23" ht="15" customHeight="1" x14ac:dyDescent="0.25">
      <c r="G3489" s="28"/>
      <c r="J3489"/>
      <c r="L3489"/>
      <c r="N3489"/>
      <c r="Q3489" s="28"/>
      <c r="R3489"/>
      <c r="S3489"/>
      <c r="T3489" s="21"/>
      <c r="U3489" s="21"/>
      <c r="V3489"/>
      <c r="W3489"/>
    </row>
    <row r="3490" spans="7:23" ht="15" customHeight="1" x14ac:dyDescent="0.25">
      <c r="G3490" s="28"/>
      <c r="J3490"/>
      <c r="L3490"/>
      <c r="N3490"/>
      <c r="Q3490" s="28"/>
      <c r="R3490"/>
      <c r="S3490"/>
      <c r="T3490" s="21"/>
      <c r="U3490" s="21"/>
      <c r="V3490"/>
      <c r="W3490"/>
    </row>
    <row r="3491" spans="7:23" ht="15" customHeight="1" x14ac:dyDescent="0.25">
      <c r="G3491" s="28"/>
      <c r="J3491"/>
      <c r="L3491"/>
      <c r="N3491"/>
      <c r="Q3491" s="28"/>
      <c r="R3491"/>
      <c r="S3491"/>
      <c r="T3491" s="21"/>
      <c r="U3491" s="21"/>
      <c r="V3491"/>
      <c r="W3491"/>
    </row>
    <row r="3492" spans="7:23" ht="15" customHeight="1" x14ac:dyDescent="0.25">
      <c r="G3492" s="28"/>
      <c r="J3492"/>
      <c r="L3492"/>
      <c r="N3492"/>
      <c r="Q3492" s="28"/>
      <c r="R3492"/>
      <c r="S3492"/>
      <c r="T3492" s="21"/>
      <c r="U3492" s="21"/>
      <c r="V3492"/>
      <c r="W3492"/>
    </row>
    <row r="3493" spans="7:23" ht="15" customHeight="1" x14ac:dyDescent="0.25">
      <c r="G3493" s="28"/>
      <c r="J3493"/>
      <c r="L3493"/>
      <c r="N3493"/>
      <c r="Q3493" s="28"/>
      <c r="R3493"/>
      <c r="S3493"/>
      <c r="T3493" s="21"/>
      <c r="U3493" s="21"/>
      <c r="V3493"/>
      <c r="W3493"/>
    </row>
    <row r="3494" spans="7:23" ht="15" customHeight="1" x14ac:dyDescent="0.25">
      <c r="G3494" s="28"/>
      <c r="J3494"/>
      <c r="L3494"/>
      <c r="N3494"/>
      <c r="Q3494" s="28"/>
      <c r="R3494"/>
      <c r="S3494"/>
      <c r="T3494" s="21"/>
      <c r="U3494" s="21"/>
      <c r="V3494"/>
      <c r="W3494"/>
    </row>
    <row r="3495" spans="7:23" ht="15" customHeight="1" x14ac:dyDescent="0.25">
      <c r="G3495" s="28"/>
      <c r="J3495"/>
      <c r="L3495"/>
      <c r="N3495"/>
      <c r="Q3495" s="28"/>
      <c r="R3495"/>
      <c r="S3495"/>
      <c r="T3495" s="21"/>
      <c r="U3495" s="21"/>
      <c r="V3495"/>
      <c r="W3495"/>
    </row>
    <row r="3496" spans="7:23" ht="15" customHeight="1" x14ac:dyDescent="0.25">
      <c r="G3496" s="28"/>
      <c r="J3496"/>
      <c r="L3496"/>
      <c r="N3496"/>
      <c r="Q3496" s="28"/>
      <c r="R3496"/>
      <c r="S3496"/>
      <c r="T3496" s="21"/>
      <c r="U3496" s="21"/>
      <c r="V3496"/>
      <c r="W3496"/>
    </row>
    <row r="3497" spans="7:23" ht="15" customHeight="1" x14ac:dyDescent="0.25">
      <c r="G3497" s="28"/>
      <c r="J3497"/>
      <c r="L3497"/>
      <c r="N3497"/>
      <c r="Q3497" s="28"/>
      <c r="R3497"/>
      <c r="S3497"/>
      <c r="T3497" s="21"/>
      <c r="U3497" s="21"/>
      <c r="V3497"/>
      <c r="W3497"/>
    </row>
    <row r="3498" spans="7:23" ht="15" customHeight="1" x14ac:dyDescent="0.25">
      <c r="G3498" s="28"/>
      <c r="J3498"/>
      <c r="L3498"/>
      <c r="N3498"/>
      <c r="Q3498" s="28"/>
      <c r="R3498"/>
      <c r="S3498"/>
      <c r="T3498" s="21"/>
      <c r="U3498" s="21"/>
      <c r="V3498"/>
      <c r="W3498"/>
    </row>
    <row r="3499" spans="7:23" ht="15" customHeight="1" x14ac:dyDescent="0.25">
      <c r="G3499" s="28"/>
      <c r="J3499"/>
      <c r="L3499"/>
      <c r="N3499"/>
      <c r="Q3499" s="28"/>
      <c r="R3499"/>
      <c r="S3499"/>
      <c r="T3499" s="21"/>
      <c r="U3499" s="21"/>
      <c r="V3499"/>
      <c r="W3499"/>
    </row>
    <row r="3500" spans="7:23" ht="15" customHeight="1" x14ac:dyDescent="0.25">
      <c r="G3500" s="28"/>
      <c r="J3500"/>
      <c r="L3500"/>
      <c r="N3500"/>
      <c r="Q3500" s="28"/>
      <c r="R3500"/>
      <c r="S3500"/>
      <c r="T3500" s="21"/>
      <c r="U3500" s="21"/>
      <c r="V3500"/>
      <c r="W3500"/>
    </row>
    <row r="3501" spans="7:23" ht="15" customHeight="1" x14ac:dyDescent="0.25">
      <c r="G3501" s="28"/>
      <c r="J3501"/>
      <c r="L3501"/>
      <c r="N3501"/>
      <c r="Q3501" s="28"/>
      <c r="R3501"/>
      <c r="S3501"/>
      <c r="T3501" s="21"/>
      <c r="U3501" s="21"/>
      <c r="V3501"/>
      <c r="W3501"/>
    </row>
    <row r="3502" spans="7:23" ht="15" customHeight="1" x14ac:dyDescent="0.25">
      <c r="G3502" s="28"/>
      <c r="J3502"/>
      <c r="L3502"/>
      <c r="N3502"/>
      <c r="Q3502" s="28"/>
      <c r="R3502"/>
      <c r="S3502"/>
      <c r="T3502" s="21"/>
      <c r="U3502" s="21"/>
      <c r="V3502"/>
      <c r="W3502"/>
    </row>
    <row r="3503" spans="7:23" ht="15" customHeight="1" x14ac:dyDescent="0.25">
      <c r="G3503" s="28"/>
      <c r="J3503"/>
      <c r="L3503"/>
      <c r="N3503"/>
      <c r="Q3503" s="28"/>
      <c r="R3503"/>
      <c r="S3503"/>
      <c r="T3503" s="21"/>
      <c r="U3503" s="21"/>
      <c r="V3503"/>
      <c r="W3503"/>
    </row>
    <row r="3504" spans="7:23" ht="15" customHeight="1" x14ac:dyDescent="0.25">
      <c r="G3504" s="28"/>
      <c r="J3504"/>
      <c r="L3504"/>
      <c r="N3504"/>
      <c r="Q3504" s="28"/>
      <c r="R3504"/>
      <c r="S3504"/>
      <c r="T3504" s="21"/>
      <c r="U3504" s="21"/>
      <c r="V3504"/>
      <c r="W3504"/>
    </row>
    <row r="3505" spans="7:23" ht="15" customHeight="1" x14ac:dyDescent="0.25">
      <c r="G3505" s="28"/>
      <c r="J3505"/>
      <c r="L3505"/>
      <c r="N3505"/>
      <c r="Q3505" s="28"/>
      <c r="R3505"/>
      <c r="S3505"/>
      <c r="T3505" s="21"/>
      <c r="U3505" s="21"/>
      <c r="V3505"/>
      <c r="W3505"/>
    </row>
    <row r="3506" spans="7:23" ht="15" customHeight="1" x14ac:dyDescent="0.25">
      <c r="G3506" s="28"/>
      <c r="J3506"/>
      <c r="L3506"/>
      <c r="N3506"/>
      <c r="Q3506" s="28"/>
      <c r="R3506"/>
      <c r="S3506"/>
      <c r="T3506" s="21"/>
      <c r="U3506" s="21"/>
      <c r="V3506"/>
      <c r="W3506"/>
    </row>
    <row r="3507" spans="7:23" ht="15" customHeight="1" x14ac:dyDescent="0.25">
      <c r="G3507" s="28"/>
      <c r="J3507"/>
      <c r="L3507"/>
      <c r="N3507"/>
      <c r="Q3507" s="28"/>
      <c r="R3507"/>
      <c r="S3507"/>
      <c r="T3507" s="21"/>
      <c r="U3507" s="21"/>
      <c r="V3507"/>
      <c r="W3507"/>
    </row>
    <row r="3508" spans="7:23" ht="15" customHeight="1" x14ac:dyDescent="0.25">
      <c r="G3508" s="28"/>
      <c r="J3508"/>
      <c r="L3508"/>
      <c r="N3508"/>
      <c r="Q3508" s="28"/>
      <c r="R3508"/>
      <c r="S3508"/>
      <c r="T3508" s="21"/>
      <c r="U3508" s="21"/>
      <c r="V3508"/>
      <c r="W3508"/>
    </row>
    <row r="3509" spans="7:23" ht="15" customHeight="1" x14ac:dyDescent="0.25">
      <c r="G3509" s="28"/>
      <c r="J3509"/>
      <c r="L3509"/>
      <c r="N3509"/>
      <c r="Q3509" s="28"/>
      <c r="R3509"/>
      <c r="S3509"/>
      <c r="T3509" s="21"/>
      <c r="U3509" s="21"/>
      <c r="V3509"/>
      <c r="W3509"/>
    </row>
    <row r="3510" spans="7:23" ht="15" customHeight="1" x14ac:dyDescent="0.25">
      <c r="G3510" s="28"/>
      <c r="J3510"/>
      <c r="L3510"/>
      <c r="N3510"/>
      <c r="Q3510" s="28"/>
      <c r="R3510"/>
      <c r="S3510"/>
      <c r="T3510" s="21"/>
      <c r="U3510" s="21"/>
      <c r="V3510"/>
      <c r="W3510"/>
    </row>
    <row r="3511" spans="7:23" ht="15" customHeight="1" x14ac:dyDescent="0.25">
      <c r="G3511" s="28"/>
      <c r="J3511"/>
      <c r="L3511"/>
      <c r="N3511"/>
      <c r="Q3511" s="28"/>
      <c r="R3511"/>
      <c r="S3511"/>
      <c r="T3511" s="21"/>
      <c r="U3511" s="21"/>
      <c r="V3511"/>
      <c r="W3511"/>
    </row>
    <row r="3512" spans="7:23" ht="15" customHeight="1" x14ac:dyDescent="0.25">
      <c r="G3512" s="28"/>
      <c r="J3512"/>
      <c r="L3512"/>
      <c r="N3512"/>
      <c r="Q3512" s="28"/>
      <c r="R3512"/>
      <c r="S3512"/>
      <c r="T3512" s="21"/>
      <c r="U3512" s="21"/>
      <c r="V3512"/>
      <c r="W3512"/>
    </row>
    <row r="3513" spans="7:23" ht="15" customHeight="1" x14ac:dyDescent="0.25">
      <c r="G3513" s="28"/>
      <c r="J3513"/>
      <c r="L3513"/>
      <c r="N3513"/>
      <c r="Q3513" s="28"/>
      <c r="R3513"/>
      <c r="S3513"/>
      <c r="T3513" s="21"/>
      <c r="U3513" s="21"/>
      <c r="V3513"/>
      <c r="W3513"/>
    </row>
    <row r="3514" spans="7:23" ht="15" customHeight="1" x14ac:dyDescent="0.25">
      <c r="G3514" s="28"/>
      <c r="J3514"/>
      <c r="L3514"/>
      <c r="N3514"/>
      <c r="Q3514" s="28"/>
      <c r="R3514"/>
      <c r="S3514"/>
      <c r="T3514" s="21"/>
      <c r="U3514" s="21"/>
      <c r="V3514"/>
      <c r="W3514"/>
    </row>
    <row r="3515" spans="7:23" ht="15" customHeight="1" x14ac:dyDescent="0.25">
      <c r="G3515" s="28"/>
      <c r="J3515"/>
      <c r="L3515"/>
      <c r="N3515"/>
      <c r="Q3515" s="28"/>
      <c r="R3515"/>
      <c r="S3515"/>
      <c r="T3515" s="21"/>
      <c r="U3515" s="21"/>
      <c r="V3515"/>
      <c r="W3515"/>
    </row>
    <row r="3516" spans="7:23" ht="15" customHeight="1" x14ac:dyDescent="0.25">
      <c r="G3516" s="28"/>
      <c r="J3516"/>
      <c r="L3516"/>
      <c r="N3516"/>
      <c r="Q3516" s="28"/>
      <c r="R3516"/>
      <c r="S3516"/>
      <c r="T3516" s="21"/>
      <c r="U3516" s="21"/>
      <c r="V3516"/>
      <c r="W3516"/>
    </row>
    <row r="3517" spans="7:23" ht="15" customHeight="1" x14ac:dyDescent="0.25">
      <c r="G3517" s="28"/>
      <c r="J3517"/>
      <c r="L3517"/>
      <c r="N3517"/>
      <c r="Q3517" s="28"/>
      <c r="R3517"/>
      <c r="S3517"/>
      <c r="T3517" s="21"/>
      <c r="U3517" s="21"/>
      <c r="V3517"/>
      <c r="W3517"/>
    </row>
    <row r="3518" spans="7:23" ht="15" customHeight="1" x14ac:dyDescent="0.25">
      <c r="G3518" s="28"/>
      <c r="J3518"/>
      <c r="L3518"/>
      <c r="N3518"/>
      <c r="Q3518" s="28"/>
      <c r="R3518"/>
      <c r="S3518"/>
      <c r="T3518" s="21"/>
      <c r="U3518" s="21"/>
      <c r="V3518"/>
      <c r="W3518"/>
    </row>
    <row r="3519" spans="7:23" ht="15" customHeight="1" x14ac:dyDescent="0.25">
      <c r="G3519" s="28"/>
      <c r="J3519"/>
      <c r="L3519"/>
      <c r="N3519"/>
      <c r="Q3519" s="28"/>
      <c r="R3519"/>
      <c r="S3519"/>
      <c r="T3519" s="21"/>
      <c r="U3519" s="21"/>
      <c r="V3519"/>
      <c r="W3519"/>
    </row>
    <row r="3520" spans="7:23" ht="15" customHeight="1" x14ac:dyDescent="0.25">
      <c r="G3520" s="28"/>
      <c r="J3520"/>
      <c r="L3520"/>
      <c r="N3520"/>
      <c r="Q3520" s="28"/>
      <c r="R3520"/>
      <c r="S3520"/>
      <c r="T3520" s="21"/>
      <c r="U3520" s="21"/>
      <c r="V3520"/>
      <c r="W3520"/>
    </row>
    <row r="3521" spans="7:23" ht="15" customHeight="1" x14ac:dyDescent="0.25">
      <c r="G3521" s="28"/>
      <c r="J3521"/>
      <c r="L3521"/>
      <c r="N3521"/>
      <c r="Q3521" s="28"/>
      <c r="R3521"/>
      <c r="S3521"/>
      <c r="T3521" s="21"/>
      <c r="U3521" s="21"/>
      <c r="V3521"/>
      <c r="W3521"/>
    </row>
    <row r="3522" spans="7:23" ht="15" customHeight="1" x14ac:dyDescent="0.25">
      <c r="G3522" s="28"/>
      <c r="J3522"/>
      <c r="L3522"/>
      <c r="N3522"/>
      <c r="Q3522" s="28"/>
      <c r="R3522"/>
      <c r="S3522"/>
      <c r="T3522" s="21"/>
      <c r="U3522" s="21"/>
      <c r="V3522"/>
      <c r="W3522"/>
    </row>
    <row r="3523" spans="7:23" ht="15" customHeight="1" x14ac:dyDescent="0.25">
      <c r="G3523" s="28"/>
      <c r="J3523"/>
      <c r="L3523"/>
      <c r="N3523"/>
      <c r="Q3523" s="28"/>
      <c r="R3523"/>
      <c r="S3523"/>
      <c r="T3523" s="21"/>
      <c r="U3523" s="21"/>
      <c r="V3523"/>
      <c r="W3523"/>
    </row>
    <row r="3524" spans="7:23" ht="15" customHeight="1" x14ac:dyDescent="0.25">
      <c r="G3524" s="28"/>
      <c r="J3524"/>
      <c r="L3524"/>
      <c r="N3524"/>
      <c r="Q3524" s="28"/>
      <c r="R3524"/>
      <c r="S3524"/>
      <c r="T3524" s="21"/>
      <c r="U3524" s="21"/>
      <c r="V3524"/>
      <c r="W3524"/>
    </row>
    <row r="3525" spans="7:23" ht="15" customHeight="1" x14ac:dyDescent="0.25">
      <c r="G3525" s="28"/>
      <c r="J3525"/>
      <c r="L3525"/>
      <c r="N3525"/>
      <c r="Q3525" s="28"/>
      <c r="R3525"/>
      <c r="S3525"/>
      <c r="T3525" s="21"/>
      <c r="U3525" s="21"/>
      <c r="V3525"/>
      <c r="W3525"/>
    </row>
    <row r="3526" spans="7:23" ht="15" customHeight="1" x14ac:dyDescent="0.25">
      <c r="G3526" s="28"/>
      <c r="J3526"/>
      <c r="L3526"/>
      <c r="N3526"/>
      <c r="Q3526" s="28"/>
      <c r="R3526"/>
      <c r="S3526"/>
      <c r="T3526" s="21"/>
      <c r="U3526" s="21"/>
      <c r="V3526"/>
      <c r="W3526"/>
    </row>
    <row r="3527" spans="7:23" ht="15" customHeight="1" x14ac:dyDescent="0.25">
      <c r="G3527" s="28"/>
      <c r="J3527"/>
      <c r="L3527"/>
      <c r="N3527"/>
      <c r="Q3527" s="28"/>
      <c r="R3527"/>
      <c r="S3527"/>
      <c r="T3527" s="21"/>
      <c r="U3527" s="21"/>
      <c r="V3527"/>
      <c r="W3527"/>
    </row>
    <row r="3528" spans="7:23" ht="15" customHeight="1" x14ac:dyDescent="0.25">
      <c r="G3528" s="28"/>
      <c r="J3528"/>
      <c r="L3528"/>
      <c r="N3528"/>
      <c r="Q3528" s="28"/>
      <c r="R3528"/>
      <c r="S3528"/>
      <c r="T3528" s="21"/>
      <c r="U3528" s="21"/>
      <c r="V3528"/>
      <c r="W3528"/>
    </row>
    <row r="3529" spans="7:23" ht="15" customHeight="1" x14ac:dyDescent="0.25">
      <c r="G3529" s="28"/>
      <c r="J3529"/>
      <c r="L3529"/>
      <c r="N3529"/>
      <c r="Q3529" s="28"/>
      <c r="R3529"/>
      <c r="S3529"/>
      <c r="T3529" s="21"/>
      <c r="U3529" s="21"/>
      <c r="V3529"/>
      <c r="W3529"/>
    </row>
    <row r="3530" spans="7:23" ht="15" customHeight="1" x14ac:dyDescent="0.25">
      <c r="G3530" s="28"/>
      <c r="J3530"/>
      <c r="L3530"/>
      <c r="N3530"/>
      <c r="Q3530" s="28"/>
      <c r="R3530"/>
      <c r="S3530"/>
      <c r="T3530" s="21"/>
      <c r="U3530" s="21"/>
      <c r="V3530"/>
      <c r="W3530"/>
    </row>
    <row r="3531" spans="7:23" ht="15" customHeight="1" x14ac:dyDescent="0.25">
      <c r="G3531" s="28"/>
      <c r="J3531"/>
      <c r="L3531"/>
      <c r="N3531"/>
      <c r="Q3531" s="28"/>
      <c r="R3531"/>
      <c r="S3531"/>
      <c r="T3531" s="21"/>
      <c r="U3531" s="21"/>
      <c r="V3531"/>
      <c r="W3531"/>
    </row>
    <row r="3532" spans="7:23" ht="15" customHeight="1" x14ac:dyDescent="0.25">
      <c r="G3532" s="28"/>
      <c r="J3532"/>
      <c r="L3532"/>
      <c r="N3532"/>
      <c r="Q3532" s="28"/>
      <c r="R3532"/>
      <c r="S3532"/>
      <c r="T3532" s="21"/>
      <c r="U3532" s="21"/>
      <c r="V3532"/>
      <c r="W3532"/>
    </row>
    <row r="3533" spans="7:23" ht="15" customHeight="1" x14ac:dyDescent="0.25">
      <c r="G3533" s="28"/>
      <c r="J3533"/>
      <c r="L3533"/>
      <c r="N3533"/>
      <c r="Q3533" s="28"/>
      <c r="R3533"/>
      <c r="S3533"/>
      <c r="T3533" s="21"/>
      <c r="U3533" s="21"/>
      <c r="V3533"/>
      <c r="W3533"/>
    </row>
    <row r="3534" spans="7:23" ht="15" customHeight="1" x14ac:dyDescent="0.25">
      <c r="G3534" s="28"/>
      <c r="J3534"/>
      <c r="L3534"/>
      <c r="N3534"/>
      <c r="Q3534" s="28"/>
      <c r="R3534"/>
      <c r="S3534"/>
      <c r="T3534" s="21"/>
      <c r="U3534" s="21"/>
      <c r="V3534"/>
      <c r="W3534"/>
    </row>
    <row r="3535" spans="7:23" ht="15" customHeight="1" x14ac:dyDescent="0.25">
      <c r="G3535" s="28"/>
      <c r="J3535"/>
      <c r="L3535"/>
      <c r="N3535"/>
      <c r="Q3535" s="28"/>
      <c r="R3535"/>
      <c r="S3535"/>
      <c r="T3535" s="21"/>
      <c r="U3535" s="21"/>
      <c r="V3535"/>
      <c r="W3535"/>
    </row>
    <row r="3536" spans="7:23" ht="15" customHeight="1" x14ac:dyDescent="0.25">
      <c r="G3536" s="28"/>
      <c r="J3536"/>
      <c r="L3536"/>
      <c r="N3536"/>
      <c r="Q3536" s="28"/>
      <c r="R3536"/>
      <c r="S3536"/>
      <c r="T3536" s="21"/>
      <c r="U3536" s="21"/>
      <c r="V3536"/>
      <c r="W3536"/>
    </row>
    <row r="3537" spans="7:23" ht="15" customHeight="1" x14ac:dyDescent="0.25">
      <c r="G3537" s="28"/>
      <c r="J3537"/>
      <c r="L3537"/>
      <c r="N3537"/>
      <c r="Q3537" s="28"/>
      <c r="R3537"/>
      <c r="S3537"/>
      <c r="T3537" s="21"/>
      <c r="U3537" s="21"/>
      <c r="V3537"/>
      <c r="W3537"/>
    </row>
    <row r="3538" spans="7:23" ht="15" customHeight="1" x14ac:dyDescent="0.25">
      <c r="G3538" s="28"/>
      <c r="J3538"/>
      <c r="L3538"/>
      <c r="N3538"/>
      <c r="Q3538" s="28"/>
      <c r="R3538"/>
      <c r="S3538"/>
      <c r="T3538" s="21"/>
      <c r="U3538" s="21"/>
      <c r="V3538"/>
      <c r="W3538"/>
    </row>
    <row r="3539" spans="7:23" ht="15" customHeight="1" x14ac:dyDescent="0.25">
      <c r="G3539" s="28"/>
      <c r="J3539"/>
      <c r="L3539"/>
      <c r="N3539"/>
      <c r="Q3539" s="28"/>
      <c r="R3539"/>
      <c r="S3539"/>
      <c r="T3539" s="21"/>
      <c r="U3539" s="21"/>
      <c r="V3539"/>
      <c r="W3539"/>
    </row>
    <row r="3540" spans="7:23" ht="15" customHeight="1" x14ac:dyDescent="0.25">
      <c r="G3540" s="28"/>
      <c r="J3540"/>
      <c r="L3540"/>
      <c r="N3540"/>
      <c r="Q3540" s="28"/>
      <c r="R3540"/>
      <c r="S3540"/>
      <c r="T3540" s="21"/>
      <c r="U3540" s="21"/>
      <c r="V3540"/>
      <c r="W3540"/>
    </row>
    <row r="3541" spans="7:23" ht="15" customHeight="1" x14ac:dyDescent="0.25">
      <c r="G3541" s="28"/>
      <c r="J3541"/>
      <c r="L3541"/>
      <c r="N3541"/>
      <c r="Q3541" s="28"/>
      <c r="R3541"/>
      <c r="S3541"/>
      <c r="T3541" s="21"/>
      <c r="U3541" s="21"/>
      <c r="V3541"/>
      <c r="W3541"/>
    </row>
    <row r="3542" spans="7:23" ht="15" customHeight="1" x14ac:dyDescent="0.25">
      <c r="G3542" s="28"/>
      <c r="J3542"/>
      <c r="L3542"/>
      <c r="N3542"/>
      <c r="Q3542" s="28"/>
      <c r="R3542"/>
      <c r="S3542"/>
      <c r="T3542" s="21"/>
      <c r="U3542" s="21"/>
      <c r="V3542"/>
      <c r="W3542"/>
    </row>
    <row r="3543" spans="7:23" ht="15" customHeight="1" x14ac:dyDescent="0.25">
      <c r="G3543" s="28"/>
      <c r="J3543"/>
      <c r="L3543"/>
      <c r="N3543"/>
      <c r="Q3543" s="28"/>
      <c r="R3543"/>
      <c r="S3543"/>
      <c r="T3543" s="21"/>
      <c r="U3543" s="21"/>
      <c r="V3543"/>
      <c r="W3543"/>
    </row>
    <row r="3544" spans="7:23" ht="15" customHeight="1" x14ac:dyDescent="0.25">
      <c r="G3544" s="28"/>
      <c r="J3544"/>
      <c r="L3544"/>
      <c r="N3544"/>
      <c r="Q3544" s="28"/>
      <c r="R3544"/>
      <c r="S3544"/>
      <c r="T3544" s="21"/>
      <c r="U3544" s="21"/>
      <c r="V3544"/>
      <c r="W3544"/>
    </row>
    <row r="3545" spans="7:23" ht="15" customHeight="1" x14ac:dyDescent="0.25">
      <c r="G3545" s="28"/>
      <c r="J3545"/>
      <c r="L3545"/>
      <c r="N3545"/>
      <c r="Q3545" s="28"/>
      <c r="R3545"/>
      <c r="S3545"/>
      <c r="T3545" s="21"/>
      <c r="U3545" s="21"/>
      <c r="V3545"/>
      <c r="W3545"/>
    </row>
    <row r="3546" spans="7:23" ht="15" customHeight="1" x14ac:dyDescent="0.25">
      <c r="G3546" s="28"/>
      <c r="J3546"/>
      <c r="L3546"/>
      <c r="N3546"/>
      <c r="Q3546" s="28"/>
      <c r="R3546"/>
      <c r="S3546"/>
      <c r="T3546" s="21"/>
      <c r="U3546" s="21"/>
      <c r="V3546"/>
      <c r="W3546"/>
    </row>
    <row r="3547" spans="7:23" ht="15" customHeight="1" x14ac:dyDescent="0.25">
      <c r="G3547" s="28"/>
      <c r="J3547"/>
      <c r="L3547"/>
      <c r="N3547"/>
      <c r="Q3547" s="28"/>
      <c r="R3547"/>
      <c r="S3547"/>
      <c r="T3547" s="21"/>
      <c r="U3547" s="21"/>
      <c r="V3547"/>
      <c r="W3547"/>
    </row>
    <row r="3548" spans="7:23" ht="15" customHeight="1" x14ac:dyDescent="0.25">
      <c r="G3548" s="28"/>
      <c r="J3548"/>
      <c r="L3548"/>
      <c r="N3548"/>
      <c r="Q3548" s="28"/>
      <c r="R3548"/>
      <c r="S3548"/>
      <c r="T3548" s="21"/>
      <c r="U3548" s="21"/>
      <c r="V3548"/>
      <c r="W3548"/>
    </row>
    <row r="3549" spans="7:23" ht="15" customHeight="1" x14ac:dyDescent="0.25">
      <c r="G3549" s="28"/>
      <c r="J3549"/>
      <c r="L3549"/>
      <c r="N3549"/>
      <c r="Q3549" s="28"/>
      <c r="R3549"/>
      <c r="S3549"/>
      <c r="T3549" s="21"/>
      <c r="U3549" s="21"/>
      <c r="V3549"/>
      <c r="W3549"/>
    </row>
    <row r="3550" spans="7:23" ht="15" customHeight="1" x14ac:dyDescent="0.25">
      <c r="G3550" s="28"/>
      <c r="J3550"/>
      <c r="L3550"/>
      <c r="N3550"/>
      <c r="Q3550" s="28"/>
      <c r="R3550"/>
      <c r="S3550"/>
      <c r="T3550" s="21"/>
      <c r="U3550" s="21"/>
      <c r="V3550"/>
      <c r="W3550"/>
    </row>
    <row r="3551" spans="7:23" ht="15" customHeight="1" x14ac:dyDescent="0.25">
      <c r="G3551" s="28"/>
      <c r="J3551"/>
      <c r="L3551"/>
      <c r="N3551"/>
      <c r="Q3551" s="28"/>
      <c r="R3551"/>
      <c r="S3551"/>
      <c r="T3551" s="21"/>
      <c r="U3551" s="21"/>
      <c r="V3551"/>
      <c r="W3551"/>
    </row>
    <row r="3552" spans="7:23" ht="15" customHeight="1" x14ac:dyDescent="0.25">
      <c r="G3552" s="28"/>
      <c r="J3552"/>
      <c r="L3552"/>
      <c r="N3552"/>
      <c r="Q3552" s="28"/>
      <c r="R3552"/>
      <c r="S3552"/>
      <c r="T3552" s="21"/>
      <c r="U3552" s="21"/>
      <c r="V3552"/>
      <c r="W3552"/>
    </row>
    <row r="3553" spans="7:23" ht="15" customHeight="1" x14ac:dyDescent="0.25">
      <c r="G3553" s="28"/>
      <c r="J3553"/>
      <c r="L3553"/>
      <c r="N3553"/>
      <c r="Q3553" s="28"/>
      <c r="R3553"/>
      <c r="S3553"/>
      <c r="T3553" s="21"/>
      <c r="U3553" s="21"/>
      <c r="V3553"/>
      <c r="W3553"/>
    </row>
    <row r="3554" spans="7:23" ht="15" customHeight="1" x14ac:dyDescent="0.25">
      <c r="G3554" s="28"/>
      <c r="J3554"/>
      <c r="L3554"/>
      <c r="N3554"/>
      <c r="Q3554" s="28"/>
      <c r="R3554"/>
      <c r="S3554"/>
      <c r="T3554" s="21"/>
      <c r="U3554" s="21"/>
      <c r="V3554"/>
      <c r="W3554"/>
    </row>
    <row r="3555" spans="7:23" ht="15" customHeight="1" x14ac:dyDescent="0.25">
      <c r="G3555" s="28"/>
      <c r="J3555"/>
      <c r="L3555"/>
      <c r="N3555"/>
      <c r="Q3555" s="28"/>
      <c r="R3555"/>
      <c r="S3555"/>
      <c r="T3555" s="21"/>
      <c r="U3555" s="21"/>
      <c r="V3555"/>
      <c r="W3555"/>
    </row>
    <row r="3556" spans="7:23" ht="15" customHeight="1" x14ac:dyDescent="0.25">
      <c r="G3556" s="28"/>
      <c r="J3556"/>
      <c r="L3556"/>
      <c r="N3556"/>
      <c r="Q3556" s="28"/>
      <c r="R3556"/>
      <c r="S3556"/>
      <c r="T3556" s="21"/>
      <c r="U3556" s="21"/>
      <c r="V3556"/>
      <c r="W3556"/>
    </row>
    <row r="3557" spans="7:23" ht="15" customHeight="1" x14ac:dyDescent="0.25">
      <c r="G3557" s="28"/>
      <c r="J3557"/>
      <c r="L3557"/>
      <c r="N3557"/>
      <c r="Q3557" s="28"/>
      <c r="R3557"/>
      <c r="S3557"/>
      <c r="T3557" s="21"/>
      <c r="U3557" s="21"/>
      <c r="V3557"/>
      <c r="W3557"/>
    </row>
    <row r="3558" spans="7:23" ht="15" customHeight="1" x14ac:dyDescent="0.25">
      <c r="G3558" s="28"/>
      <c r="J3558"/>
      <c r="L3558"/>
      <c r="N3558"/>
      <c r="Q3558" s="28"/>
      <c r="R3558"/>
      <c r="S3558"/>
      <c r="T3558" s="21"/>
      <c r="U3558" s="21"/>
      <c r="V3558"/>
      <c r="W3558"/>
    </row>
    <row r="3559" spans="7:23" ht="15" customHeight="1" x14ac:dyDescent="0.25">
      <c r="G3559" s="28"/>
      <c r="J3559"/>
      <c r="L3559"/>
      <c r="N3559"/>
      <c r="Q3559" s="28"/>
      <c r="R3559"/>
      <c r="S3559"/>
      <c r="T3559" s="21"/>
      <c r="U3559" s="21"/>
      <c r="V3559"/>
      <c r="W3559"/>
    </row>
    <row r="3560" spans="7:23" ht="15" customHeight="1" x14ac:dyDescent="0.25">
      <c r="G3560" s="28"/>
      <c r="J3560"/>
      <c r="L3560"/>
      <c r="N3560"/>
      <c r="Q3560" s="28"/>
      <c r="R3560"/>
      <c r="S3560"/>
      <c r="T3560" s="21"/>
      <c r="U3560" s="21"/>
      <c r="V3560"/>
      <c r="W3560"/>
    </row>
    <row r="3561" spans="7:23" ht="15" customHeight="1" x14ac:dyDescent="0.25">
      <c r="G3561" s="28"/>
      <c r="J3561"/>
      <c r="L3561"/>
      <c r="N3561"/>
      <c r="Q3561" s="28"/>
      <c r="R3561"/>
      <c r="S3561"/>
      <c r="T3561" s="21"/>
      <c r="U3561" s="21"/>
      <c r="V3561"/>
      <c r="W3561"/>
    </row>
    <row r="3562" spans="7:23" ht="15" customHeight="1" x14ac:dyDescent="0.25">
      <c r="G3562" s="28"/>
      <c r="J3562"/>
      <c r="L3562"/>
      <c r="N3562"/>
      <c r="Q3562" s="28"/>
      <c r="R3562"/>
      <c r="S3562"/>
      <c r="T3562" s="21"/>
      <c r="U3562" s="21"/>
      <c r="V3562"/>
      <c r="W3562"/>
    </row>
    <row r="3563" spans="7:23" ht="15" customHeight="1" x14ac:dyDescent="0.25">
      <c r="G3563" s="28"/>
      <c r="J3563"/>
      <c r="L3563"/>
      <c r="N3563"/>
      <c r="Q3563" s="28"/>
      <c r="R3563"/>
      <c r="S3563"/>
      <c r="T3563" s="21"/>
      <c r="U3563" s="21"/>
      <c r="V3563"/>
      <c r="W3563"/>
    </row>
    <row r="3564" spans="7:23" ht="15" customHeight="1" x14ac:dyDescent="0.25">
      <c r="G3564" s="28"/>
      <c r="J3564"/>
      <c r="L3564"/>
      <c r="N3564"/>
      <c r="Q3564" s="28"/>
      <c r="R3564"/>
      <c r="S3564"/>
      <c r="T3564" s="21"/>
      <c r="U3564" s="21"/>
      <c r="V3564"/>
      <c r="W3564"/>
    </row>
    <row r="3565" spans="7:23" ht="15" customHeight="1" x14ac:dyDescent="0.25">
      <c r="G3565" s="28"/>
      <c r="J3565"/>
      <c r="L3565"/>
      <c r="N3565"/>
      <c r="Q3565" s="28"/>
      <c r="R3565"/>
      <c r="S3565"/>
      <c r="T3565" s="21"/>
      <c r="U3565" s="21"/>
      <c r="V3565"/>
      <c r="W3565"/>
    </row>
    <row r="3566" spans="7:23" ht="15" customHeight="1" x14ac:dyDescent="0.25">
      <c r="G3566" s="28"/>
      <c r="J3566"/>
      <c r="L3566"/>
      <c r="N3566"/>
      <c r="Q3566" s="28"/>
      <c r="R3566"/>
      <c r="S3566"/>
      <c r="T3566" s="21"/>
      <c r="U3566" s="21"/>
      <c r="V3566"/>
      <c r="W3566"/>
    </row>
    <row r="3567" spans="7:23" ht="15" customHeight="1" x14ac:dyDescent="0.25">
      <c r="G3567" s="28"/>
      <c r="J3567"/>
      <c r="L3567"/>
      <c r="N3567"/>
      <c r="Q3567" s="28"/>
      <c r="R3567"/>
      <c r="S3567"/>
      <c r="T3567" s="21"/>
      <c r="U3567" s="21"/>
      <c r="V3567"/>
      <c r="W3567"/>
    </row>
    <row r="3568" spans="7:23" ht="15" customHeight="1" x14ac:dyDescent="0.25">
      <c r="G3568" s="28"/>
      <c r="J3568"/>
      <c r="L3568"/>
      <c r="N3568"/>
      <c r="Q3568" s="28"/>
      <c r="R3568"/>
      <c r="S3568"/>
      <c r="T3568" s="21"/>
      <c r="U3568" s="21"/>
      <c r="V3568"/>
      <c r="W3568"/>
    </row>
    <row r="3569" spans="7:23" ht="15" customHeight="1" x14ac:dyDescent="0.25">
      <c r="G3569" s="28"/>
      <c r="J3569"/>
      <c r="L3569"/>
      <c r="N3569"/>
      <c r="Q3569" s="28"/>
      <c r="R3569"/>
      <c r="S3569"/>
      <c r="T3569" s="21"/>
      <c r="U3569" s="21"/>
      <c r="V3569"/>
      <c r="W3569"/>
    </row>
    <row r="3570" spans="7:23" ht="15" customHeight="1" x14ac:dyDescent="0.25">
      <c r="Q3570" s="113"/>
      <c r="R3570" s="114"/>
      <c r="S3570" s="114"/>
      <c r="T3570" s="115"/>
      <c r="U3570" s="115"/>
      <c r="V3570" s="116"/>
      <c r="W3570" s="152"/>
    </row>
  </sheetData>
  <autoFilter ref="A1:AB2235" xr:uid="{32CEF9B2-C272-427F-9CC2-E3D7B27C758F}">
    <filterColumn colId="1">
      <filters>
        <filter val="Meat"/>
      </filters>
    </filterColumn>
    <sortState xmlns:xlrd2="http://schemas.microsoft.com/office/spreadsheetml/2017/richdata2" ref="A2:AB259">
      <sortCondition ref="Y1:Y259"/>
    </sortState>
  </autoFilter>
  <phoneticPr fontId="18" type="noConversion"/>
  <hyperlinks>
    <hyperlink ref="AA136" r:id="rId1" xr:uid="{8335399C-96AE-4231-B13D-DEBC44F70A81}"/>
    <hyperlink ref="AA137" r:id="rId2" xr:uid="{EDEE1022-7283-4B62-BACA-8DF05B15C0EC}"/>
    <hyperlink ref="AA138" r:id="rId3" xr:uid="{73A1D033-FCAC-43E4-A81E-BE86F4502F2E}"/>
    <hyperlink ref="AA139" r:id="rId4" xr:uid="{6A199D72-AAC1-4A38-AC3D-FD47D6E0131B}"/>
    <hyperlink ref="AA140" r:id="rId5" xr:uid="{9FC4E9C2-0F4C-4C83-8DE3-5EE08F78F0F7}"/>
    <hyperlink ref="AA141" r:id="rId6" xr:uid="{84CBE14E-FD39-441F-877E-3D4ADD3B55D2}"/>
    <hyperlink ref="AA142" r:id="rId7" xr:uid="{9D00662E-30DE-4ABF-A52E-0FA18066EF67}"/>
    <hyperlink ref="AA143" r:id="rId8" xr:uid="{0CB7B44B-EF9D-4996-948C-39F043486373}"/>
    <hyperlink ref="AA147" r:id="rId9" xr:uid="{C0F5E8EF-24C3-4A46-92C1-B4A57BC208EB}"/>
    <hyperlink ref="AA63" r:id="rId10" xr:uid="{49571960-0679-4244-B45F-5C7E7E62CE4D}"/>
    <hyperlink ref="AA148" r:id="rId11" xr:uid="{53D096C0-54E3-497C-B77A-CE2D67437547}"/>
    <hyperlink ref="AA149" r:id="rId12" xr:uid="{0F51FADB-A031-43D9-A9C2-83118C3F7AD0}"/>
    <hyperlink ref="AA150" r:id="rId13" xr:uid="{83DB9B84-054D-4C23-92B7-61C347EB32D7}"/>
    <hyperlink ref="AA67" r:id="rId14" xr:uid="{A1EE9D29-291D-4976-8CB7-CFC7F66259DC}"/>
    <hyperlink ref="AA68" r:id="rId15" xr:uid="{4EC6E4A4-3A4D-47E1-81BB-ACBD23F252CB}"/>
    <hyperlink ref="AA69" r:id="rId16" xr:uid="{1493491B-CAFE-49FB-A452-06B5979214BA}"/>
    <hyperlink ref="AA70" r:id="rId17" xr:uid="{BB7345B3-BECB-4437-8418-81514C2B4082}"/>
    <hyperlink ref="AA71" r:id="rId18" xr:uid="{350219B7-553A-4F0B-8F84-EDBA29B6CB4C}"/>
    <hyperlink ref="AA72" r:id="rId19" xr:uid="{A0AF5268-75E4-4B8A-8C8E-B10C75923DF8}"/>
    <hyperlink ref="AA151" r:id="rId20" xr:uid="{7296066B-E231-4DCA-9DDA-8913042927A8}"/>
    <hyperlink ref="AA75" r:id="rId21" xr:uid="{B14B294B-56C2-46B1-9608-9E65524354C5}"/>
    <hyperlink ref="AA91" r:id="rId22" xr:uid="{4B79AF89-701B-4A07-99C1-27056A2E9B69}"/>
    <hyperlink ref="AB136" r:id="rId23" xr:uid="{7CB68BCF-F428-4628-BE4B-A65B100026DD}"/>
    <hyperlink ref="AB53:AB66" r:id="rId24" display="https://pubs-acs-org.ep.fjernadgang.kb.dk/doi/suppl/10.1021/acs.est.7b00401/suppl_file/es7b00401_si_001.pdf" xr:uid="{FF906B03-C12B-4A6B-AB0B-5F2AF92611D6}"/>
    <hyperlink ref="AB67" r:id="rId25" xr:uid="{4029CCAE-9A63-4BEA-92E9-7B409F7F8023}"/>
    <hyperlink ref="AB68:AB75" r:id="rId26" display="https://pubs-acs-org.ep.fjernadgang.kb.dk/doi/suppl/10.1021/acs.est.7b00401/suppl_file/es7b00401_si_001.pdf" xr:uid="{EE506199-D588-4DDF-BB26-4A1CE5C15DE3}"/>
    <hyperlink ref="AA76" r:id="rId27" xr:uid="{A0A728EC-C0A7-4142-A557-B1C433AD55E9}"/>
    <hyperlink ref="AA43" r:id="rId28" xr:uid="{2D9CD5F6-0D03-4B3B-B8BB-21C0330452AD}"/>
    <hyperlink ref="AA78" r:id="rId29" xr:uid="{19341CFC-7EF7-4A6D-B7E7-90375E92E33E}"/>
    <hyperlink ref="AA42" r:id="rId30" xr:uid="{CEE9C909-2DB8-4F13-BD2A-9E363BF357F3}"/>
    <hyperlink ref="AA82" r:id="rId31" xr:uid="{C4DA1388-242D-4D21-9B29-E54A531973B9}"/>
    <hyperlink ref="AA80:AA81" r:id="rId32" display="https://doi.org/10.1016/j.jretconser.2022.103116" xr:uid="{328D5AE4-8698-47BC-9F75-5603FF6CFD38}"/>
    <hyperlink ref="AA83" r:id="rId33" xr:uid="{5670F19E-832F-48BC-A81E-342BF68C1A2D}"/>
    <hyperlink ref="AA84" r:id="rId34" xr:uid="{F39A3FDD-C669-4B8F-B1F0-77A5C67FCF17}"/>
    <hyperlink ref="AA85" r:id="rId35" xr:uid="{E6BC258E-1068-43D6-BFA4-F06D700011B2}"/>
    <hyperlink ref="AA13" r:id="rId36" xr:uid="{16A0427E-E9C7-4B09-8633-E21ABD5EE776}"/>
    <hyperlink ref="AA87:AA90" r:id="rId37" display="https://agricultura.gencat.cat/web/.content/04-alimentacio/malbaratament-alimentari/enllacos-documents/fitxers-binaris/Informe_Diagnosi_PMA_CARBASSO_2022.pdf" xr:uid="{6ADEFF35-4E0F-4F86-AA28-E8B3DC25E785}"/>
    <hyperlink ref="AA5" r:id="rId38" xr:uid="{19D437E4-A7A4-4185-85A5-B9BFC63EDD1E}"/>
    <hyperlink ref="AA92:AA98" r:id="rId39" display="https://agricultura.gencat.cat/web/.content/04-alimentacio/malbaratament-alimentari/enllacos-documents/fitxers-binaris/Informe_Diagnosi_PMA_CARBASSO_2022.pdf" xr:uid="{F7FCEB53-E867-4968-841C-3CC0E743F90D}"/>
    <hyperlink ref="AA99:AA102" r:id="rId40" display="https://agricultura.gencat.cat/web/.content/04-alimentacio/malbaratament-alimentari/enllacos-documents/fitxers-binaris/Informe_Diagnosi_PMA_CARBASSO_2022.pdf" xr:uid="{665B9331-C535-4179-AB93-ABC03119C126}"/>
    <hyperlink ref="AA107" r:id="rId41" xr:uid="{EF24AF33-12C2-4C61-B2AB-4220A477F029}"/>
    <hyperlink ref="AA23" r:id="rId42" xr:uid="{9B27E84C-A57F-4572-9B5D-F642E4C157BB}"/>
    <hyperlink ref="AA109:AA111" r:id="rId43" display="https://www.sciencedirect.com/science/article/pii/S0921344919302721?via%3Dihub" xr:uid="{87D1F58A-8B27-4B31-B172-F9444B0CE0CF}"/>
    <hyperlink ref="AA30" r:id="rId44" xr:uid="{B2698B8D-39A6-47C1-AEC1-D302BE9506AD}"/>
    <hyperlink ref="AA113:AA115" r:id="rId45" display="https://www.sciencedirect.com/science/article/pii/S0921344919302721?via%3Dihub" xr:uid="{0AA0D1D6-72C8-4E06-855D-980BF1C988CE}"/>
    <hyperlink ref="AA28" r:id="rId46" xr:uid="{69C2966A-8EE6-41F9-BFC3-AE0C8447393B}"/>
    <hyperlink ref="AA117:AA118" r:id="rId47" display="https://www.sciencedirect.com/science/article/pii/S0921344919302721?via%3Dihub" xr:uid="{392AE66B-1ABF-4429-A306-1FD4BB1374B4}"/>
    <hyperlink ref="AA37" r:id="rId48" xr:uid="{53B25A1C-CA12-4D4A-860C-1CBE4E7F8D4E}"/>
    <hyperlink ref="AA22" r:id="rId49" xr:uid="{0DBD94B6-4FF2-4C78-98C0-F5099B922262}"/>
    <hyperlink ref="AA138:AA146" r:id="rId50" display="https://www.emerald.com/insight/content/doi/10.1108/BFJ-06-2019-0391/full/pdf?title=digital-platforms-mapping-the-territory-of-new-technologies-to-fight-food-waste" xr:uid="{352E1419-319A-4851-AA31-8198A0AFC512}"/>
    <hyperlink ref="AA3" r:id="rId51" xr:uid="{DC7F0031-F49F-4C79-A9DD-C1DB03E094C6}"/>
    <hyperlink ref="AA55" r:id="rId52" xr:uid="{BA6930A6-8646-4038-9FC2-FD2726428ACA}"/>
    <hyperlink ref="AA59" r:id="rId53" xr:uid="{E061C0E1-7B9D-4CE3-A1A7-B036FC049BD8}"/>
    <hyperlink ref="AA66" r:id="rId54" xr:uid="{FEC3BFE0-94FC-4689-8C21-EBF110361FF6}"/>
    <hyperlink ref="AA57" r:id="rId55" xr:uid="{E13076CF-A501-4CA0-94D4-3E538CBB003A}"/>
    <hyperlink ref="AA100" r:id="rId56" xr:uid="{5C9997B7-A5C3-4860-B00A-A856125754C3}"/>
    <hyperlink ref="AA103" r:id="rId57" xr:uid="{7126C9C3-2365-4EBA-8B4D-BFC8B9EF3E78}"/>
    <hyperlink ref="AA121" r:id="rId58" xr:uid="{7785C234-FCEB-4042-B2B2-FE848F040040}"/>
  </hyperlinks>
  <pageMargins left="0.7" right="0.7" top="0.75" bottom="0.75" header="0.3" footer="0.3"/>
  <pageSetup paperSize="8" scale="13" fitToHeight="0" orientation="landscape" r:id="rId5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D7973-0D53-4E4A-B2E6-DABB4D0F6F62}">
  <dimension ref="A1:I45"/>
  <sheetViews>
    <sheetView workbookViewId="0">
      <pane xSplit="1" ySplit="10" topLeftCell="B1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509</v>
      </c>
    </row>
    <row r="2" spans="1:9" ht="11.45" customHeight="1" x14ac:dyDescent="0.25">
      <c r="A2" s="38" t="s">
        <v>475</v>
      </c>
      <c r="B2" s="41" t="s">
        <v>485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422</v>
      </c>
    </row>
    <row r="7" spans="1:9" ht="11.45" customHeight="1" x14ac:dyDescent="0.25">
      <c r="A7" s="41" t="s">
        <v>470</v>
      </c>
      <c r="C7" s="38" t="s">
        <v>487</v>
      </c>
    </row>
    <row r="9" spans="1:9" ht="11.45" customHeight="1" x14ac:dyDescent="0.25">
      <c r="A9" s="53" t="s">
        <v>477</v>
      </c>
      <c r="B9" s="141" t="s">
        <v>478</v>
      </c>
      <c r="C9" s="141" t="s">
        <v>418</v>
      </c>
      <c r="D9" s="141" t="s">
        <v>436</v>
      </c>
      <c r="E9" s="141" t="s">
        <v>418</v>
      </c>
      <c r="F9" s="141" t="s">
        <v>433</v>
      </c>
      <c r="G9" s="141" t="s">
        <v>418</v>
      </c>
      <c r="H9" s="141" t="s">
        <v>435</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166</v>
      </c>
      <c r="B11" s="48">
        <v>2796.39</v>
      </c>
      <c r="C11" s="47" t="s">
        <v>8</v>
      </c>
      <c r="D11" s="48">
        <v>2780.16</v>
      </c>
      <c r="E11" s="47" t="s">
        <v>418</v>
      </c>
      <c r="F11" s="50">
        <v>2565.6999999999998</v>
      </c>
      <c r="G11" s="47" t="s">
        <v>418</v>
      </c>
      <c r="H11" s="48">
        <v>2452.66</v>
      </c>
      <c r="I11" s="47" t="s">
        <v>418</v>
      </c>
    </row>
    <row r="12" spans="1:9" ht="11.45" customHeight="1" x14ac:dyDescent="0.25">
      <c r="A12" s="46" t="s">
        <v>227</v>
      </c>
      <c r="B12" s="45">
        <v>10343.469999999999</v>
      </c>
      <c r="C12" s="44" t="s">
        <v>418</v>
      </c>
      <c r="D12" s="45">
        <v>9791.43</v>
      </c>
      <c r="E12" s="44" t="s">
        <v>418</v>
      </c>
      <c r="F12" s="45">
        <v>8599.06</v>
      </c>
      <c r="G12" s="44" t="s">
        <v>418</v>
      </c>
      <c r="H12" s="45">
        <v>11639.98</v>
      </c>
      <c r="I12" s="44" t="s">
        <v>418</v>
      </c>
    </row>
    <row r="13" spans="1:9" ht="11.45" customHeight="1" x14ac:dyDescent="0.25">
      <c r="A13" s="46" t="s">
        <v>305</v>
      </c>
      <c r="B13" s="48">
        <v>7995.52</v>
      </c>
      <c r="C13" s="47" t="s">
        <v>418</v>
      </c>
      <c r="D13" s="48">
        <v>8218.42</v>
      </c>
      <c r="E13" s="47" t="s">
        <v>418</v>
      </c>
      <c r="F13" s="48">
        <v>8126.66</v>
      </c>
      <c r="G13" s="47" t="s">
        <v>418</v>
      </c>
      <c r="H13" s="48">
        <v>8227.11</v>
      </c>
      <c r="I13" s="47" t="s">
        <v>418</v>
      </c>
    </row>
    <row r="14" spans="1:9" ht="11.45" customHeight="1" x14ac:dyDescent="0.25">
      <c r="A14" s="46" t="s">
        <v>190</v>
      </c>
      <c r="B14" s="45">
        <v>7001.95</v>
      </c>
      <c r="C14" s="44" t="s">
        <v>418</v>
      </c>
      <c r="D14" s="45">
        <v>9464.06</v>
      </c>
      <c r="E14" s="44" t="s">
        <v>418</v>
      </c>
      <c r="F14" s="45">
        <v>9467.6200000000008</v>
      </c>
      <c r="G14" s="44" t="s">
        <v>418</v>
      </c>
      <c r="H14" s="45">
        <v>8640.0499999999993</v>
      </c>
      <c r="I14" s="44" t="s">
        <v>418</v>
      </c>
    </row>
    <row r="15" spans="1:9" ht="11.45" customHeight="1" x14ac:dyDescent="0.25">
      <c r="A15" s="46" t="s">
        <v>157</v>
      </c>
      <c r="B15" s="50">
        <v>42507.7</v>
      </c>
      <c r="C15" s="47" t="s">
        <v>418</v>
      </c>
      <c r="D15" s="50">
        <v>43520.800000000003</v>
      </c>
      <c r="E15" s="47" t="s">
        <v>418</v>
      </c>
      <c r="F15" s="50">
        <v>43301.2</v>
      </c>
      <c r="G15" s="47" t="s">
        <v>418</v>
      </c>
      <c r="H15" s="50">
        <v>42397.599999999999</v>
      </c>
      <c r="I15" s="47" t="s">
        <v>418</v>
      </c>
    </row>
    <row r="16" spans="1:9" ht="11.45" customHeight="1" x14ac:dyDescent="0.25">
      <c r="A16" s="46" t="s">
        <v>242</v>
      </c>
      <c r="B16" s="45">
        <v>1200.67</v>
      </c>
      <c r="C16" s="44" t="s">
        <v>418</v>
      </c>
      <c r="D16" s="45">
        <v>1528.55</v>
      </c>
      <c r="E16" s="44" t="s">
        <v>418</v>
      </c>
      <c r="F16" s="45">
        <v>1632.79</v>
      </c>
      <c r="G16" s="44" t="s">
        <v>418</v>
      </c>
      <c r="H16" s="45">
        <v>1285.75</v>
      </c>
      <c r="I16" s="44" t="s">
        <v>418</v>
      </c>
    </row>
    <row r="17" spans="1:9" ht="11.45" customHeight="1" x14ac:dyDescent="0.25">
      <c r="A17" s="46" t="s">
        <v>229</v>
      </c>
      <c r="B17" s="48">
        <v>1908.64</v>
      </c>
      <c r="C17" s="47" t="s">
        <v>418</v>
      </c>
      <c r="D17" s="48">
        <v>2485.69</v>
      </c>
      <c r="E17" s="47" t="s">
        <v>418</v>
      </c>
      <c r="F17" s="48">
        <v>1892.63</v>
      </c>
      <c r="G17" s="47" t="s">
        <v>418</v>
      </c>
      <c r="H17" s="48">
        <v>2363.9699999999998</v>
      </c>
      <c r="I17" s="47" t="s">
        <v>418</v>
      </c>
    </row>
    <row r="18" spans="1:9" ht="11.45" customHeight="1" x14ac:dyDescent="0.25">
      <c r="A18" s="46" t="s">
        <v>213</v>
      </c>
      <c r="B18" s="45">
        <v>2310.44</v>
      </c>
      <c r="C18" s="44" t="s">
        <v>418</v>
      </c>
      <c r="D18" s="45">
        <v>3205.86</v>
      </c>
      <c r="E18" s="44" t="s">
        <v>418</v>
      </c>
      <c r="F18" s="45">
        <v>3108.73</v>
      </c>
      <c r="G18" s="44" t="s">
        <v>418</v>
      </c>
      <c r="H18" s="45">
        <v>3236.56</v>
      </c>
      <c r="I18" s="44" t="s">
        <v>418</v>
      </c>
    </row>
    <row r="19" spans="1:9" ht="11.45" customHeight="1" x14ac:dyDescent="0.25">
      <c r="A19" s="46" t="s">
        <v>155</v>
      </c>
      <c r="B19" s="50">
        <v>12458.9</v>
      </c>
      <c r="C19" s="47" t="s">
        <v>8</v>
      </c>
      <c r="D19" s="50">
        <v>19296.3</v>
      </c>
      <c r="E19" s="47" t="s">
        <v>418</v>
      </c>
      <c r="F19" s="48">
        <v>27329.48</v>
      </c>
      <c r="G19" s="47" t="s">
        <v>418</v>
      </c>
      <c r="H19" s="50">
        <v>25517.599999999999</v>
      </c>
      <c r="I19" s="47" t="s">
        <v>418</v>
      </c>
    </row>
    <row r="20" spans="1:9" ht="11.45" customHeight="1" x14ac:dyDescent="0.25">
      <c r="A20" s="46" t="s">
        <v>151</v>
      </c>
      <c r="B20" s="45">
        <v>63800.959999999999</v>
      </c>
      <c r="C20" s="44" t="s">
        <v>418</v>
      </c>
      <c r="D20" s="45">
        <v>59928.23</v>
      </c>
      <c r="E20" s="44" t="s">
        <v>418</v>
      </c>
      <c r="F20" s="45">
        <v>57086.04</v>
      </c>
      <c r="G20" s="44" t="s">
        <v>4</v>
      </c>
      <c r="H20" s="45">
        <v>66877.88</v>
      </c>
      <c r="I20" s="44" t="s">
        <v>418</v>
      </c>
    </row>
    <row r="21" spans="1:9" ht="11.45" customHeight="1" x14ac:dyDescent="0.25">
      <c r="A21" s="46" t="s">
        <v>232</v>
      </c>
      <c r="B21" s="48">
        <v>3182.18</v>
      </c>
      <c r="C21" s="47" t="s">
        <v>418</v>
      </c>
      <c r="D21" s="50">
        <v>3042.9</v>
      </c>
      <c r="E21" s="47" t="s">
        <v>418</v>
      </c>
      <c r="F21" s="48">
        <v>3774.57</v>
      </c>
      <c r="G21" s="47" t="s">
        <v>418</v>
      </c>
      <c r="H21" s="48">
        <v>3671.23</v>
      </c>
      <c r="I21" s="47" t="s">
        <v>418</v>
      </c>
    </row>
    <row r="22" spans="1:9" ht="11.45" customHeight="1" x14ac:dyDescent="0.25">
      <c r="A22" s="46" t="s">
        <v>159</v>
      </c>
      <c r="B22" s="44" t="s">
        <v>1</v>
      </c>
      <c r="C22" s="44" t="s">
        <v>418</v>
      </c>
      <c r="D22" s="45">
        <v>14337.92</v>
      </c>
      <c r="E22" s="44" t="s">
        <v>418</v>
      </c>
      <c r="F22" s="49">
        <v>17022.900000000001</v>
      </c>
      <c r="G22" s="44" t="s">
        <v>418</v>
      </c>
      <c r="H22" s="45">
        <v>16632.66</v>
      </c>
      <c r="I22" s="44" t="s">
        <v>418</v>
      </c>
    </row>
    <row r="23" spans="1:9" ht="11.45" customHeight="1" x14ac:dyDescent="0.25">
      <c r="A23" s="46" t="s">
        <v>244</v>
      </c>
      <c r="B23" s="50">
        <v>46.3</v>
      </c>
      <c r="C23" s="47" t="s">
        <v>6</v>
      </c>
      <c r="D23" s="48">
        <v>59.58</v>
      </c>
      <c r="E23" s="47" t="s">
        <v>8</v>
      </c>
      <c r="F23" s="48">
        <v>60.96</v>
      </c>
      <c r="G23" s="47" t="s">
        <v>418</v>
      </c>
      <c r="H23" s="48">
        <v>52.49</v>
      </c>
      <c r="I23" s="47" t="s">
        <v>418</v>
      </c>
    </row>
    <row r="24" spans="1:9" ht="11.45" customHeight="1" x14ac:dyDescent="0.25">
      <c r="A24" s="46" t="s">
        <v>238</v>
      </c>
      <c r="B24" s="49">
        <v>2715.9</v>
      </c>
      <c r="C24" s="44" t="s">
        <v>418</v>
      </c>
      <c r="D24" s="49">
        <v>3243.7</v>
      </c>
      <c r="E24" s="44" t="s">
        <v>418</v>
      </c>
      <c r="F24" s="49">
        <v>3497.1</v>
      </c>
      <c r="G24" s="44" t="s">
        <v>418</v>
      </c>
      <c r="H24" s="49">
        <v>2994.6</v>
      </c>
      <c r="I24" s="44" t="s">
        <v>418</v>
      </c>
    </row>
    <row r="25" spans="1:9" ht="11.45" customHeight="1" x14ac:dyDescent="0.25">
      <c r="A25" s="46" t="s">
        <v>121</v>
      </c>
      <c r="B25" s="48">
        <v>5580.94</v>
      </c>
      <c r="C25" s="47" t="s">
        <v>418</v>
      </c>
      <c r="D25" s="48">
        <v>5623.66</v>
      </c>
      <c r="E25" s="47" t="s">
        <v>418</v>
      </c>
      <c r="F25" s="48">
        <v>6544.69</v>
      </c>
      <c r="G25" s="47" t="s">
        <v>418</v>
      </c>
      <c r="H25" s="48">
        <v>5340.82</v>
      </c>
      <c r="I25" s="47" t="s">
        <v>418</v>
      </c>
    </row>
    <row r="26" spans="1:9" ht="11.45" customHeight="1" x14ac:dyDescent="0.25">
      <c r="A26" s="46" t="s">
        <v>308</v>
      </c>
      <c r="B26" s="49">
        <v>148</v>
      </c>
      <c r="C26" s="44" t="s">
        <v>418</v>
      </c>
      <c r="D26" s="45">
        <v>170.66</v>
      </c>
      <c r="E26" s="44" t="s">
        <v>418</v>
      </c>
      <c r="F26" s="45">
        <v>146.16999999999999</v>
      </c>
      <c r="G26" s="44" t="s">
        <v>418</v>
      </c>
      <c r="H26" s="45">
        <v>147.16999999999999</v>
      </c>
      <c r="I26" s="44" t="s">
        <v>418</v>
      </c>
    </row>
    <row r="27" spans="1:9" ht="11.45" customHeight="1" x14ac:dyDescent="0.25">
      <c r="A27" s="46" t="s">
        <v>201</v>
      </c>
      <c r="B27" s="48">
        <v>15082.14</v>
      </c>
      <c r="C27" s="47" t="s">
        <v>418</v>
      </c>
      <c r="D27" s="48">
        <v>9055.7099999999991</v>
      </c>
      <c r="E27" s="47" t="s">
        <v>418</v>
      </c>
      <c r="F27" s="48">
        <v>15561.08</v>
      </c>
      <c r="G27" s="47" t="s">
        <v>418</v>
      </c>
      <c r="H27" s="48">
        <v>13969.54</v>
      </c>
      <c r="I27" s="47" t="s">
        <v>418</v>
      </c>
    </row>
    <row r="28" spans="1:9" ht="11.45" customHeight="1" x14ac:dyDescent="0.25">
      <c r="A28" s="46" t="s">
        <v>309</v>
      </c>
      <c r="B28" s="49">
        <v>0</v>
      </c>
      <c r="C28" s="44" t="s">
        <v>418</v>
      </c>
      <c r="D28" s="49">
        <v>0</v>
      </c>
      <c r="E28" s="44" t="s">
        <v>418</v>
      </c>
      <c r="F28" s="49">
        <v>0</v>
      </c>
      <c r="G28" s="44" t="s">
        <v>418</v>
      </c>
      <c r="H28" s="49">
        <v>0</v>
      </c>
      <c r="I28" s="44" t="s">
        <v>418</v>
      </c>
    </row>
    <row r="29" spans="1:9" ht="11.45" customHeight="1" x14ac:dyDescent="0.25">
      <c r="A29" s="46" t="s">
        <v>161</v>
      </c>
      <c r="B29" s="48">
        <v>1494.28</v>
      </c>
      <c r="C29" s="47" t="s">
        <v>418</v>
      </c>
      <c r="D29" s="48">
        <v>1647.13</v>
      </c>
      <c r="E29" s="47" t="s">
        <v>418</v>
      </c>
      <c r="F29" s="48">
        <v>1364.38</v>
      </c>
      <c r="G29" s="47" t="s">
        <v>418</v>
      </c>
      <c r="H29" s="48">
        <v>1336.32</v>
      </c>
      <c r="I29" s="47" t="s">
        <v>418</v>
      </c>
    </row>
    <row r="30" spans="1:9" ht="11.45" customHeight="1" x14ac:dyDescent="0.25">
      <c r="A30" s="46" t="s">
        <v>177</v>
      </c>
      <c r="B30" s="45">
        <v>5235.05</v>
      </c>
      <c r="C30" s="44" t="s">
        <v>418</v>
      </c>
      <c r="D30" s="45">
        <v>5206.57</v>
      </c>
      <c r="E30" s="44" t="s">
        <v>418</v>
      </c>
      <c r="F30" s="45">
        <v>5648.26</v>
      </c>
      <c r="G30" s="44" t="s">
        <v>418</v>
      </c>
      <c r="H30" s="45">
        <v>5318.08</v>
      </c>
      <c r="I30" s="44" t="s">
        <v>418</v>
      </c>
    </row>
    <row r="31" spans="1:9" ht="11.45" customHeight="1" x14ac:dyDescent="0.25">
      <c r="A31" s="46" t="s">
        <v>124</v>
      </c>
      <c r="B31" s="48">
        <v>35183.86</v>
      </c>
      <c r="C31" s="47" t="s">
        <v>6</v>
      </c>
      <c r="D31" s="48">
        <v>34987.75</v>
      </c>
      <c r="E31" s="47" t="s">
        <v>418</v>
      </c>
      <c r="F31" s="50">
        <v>35031.300000000003</v>
      </c>
      <c r="G31" s="47" t="s">
        <v>418</v>
      </c>
      <c r="H31" s="48">
        <v>33996.28</v>
      </c>
      <c r="I31" s="47" t="s">
        <v>418</v>
      </c>
    </row>
    <row r="32" spans="1:9" ht="11.45" customHeight="1" x14ac:dyDescent="0.25">
      <c r="A32" s="46" t="s">
        <v>310</v>
      </c>
      <c r="B32" s="45">
        <v>1022.36</v>
      </c>
      <c r="C32" s="44" t="s">
        <v>8</v>
      </c>
      <c r="D32" s="49">
        <v>1019.9</v>
      </c>
      <c r="E32" s="44" t="s">
        <v>418</v>
      </c>
      <c r="F32" s="45">
        <v>1055.08</v>
      </c>
      <c r="G32" s="44" t="s">
        <v>418</v>
      </c>
      <c r="H32" s="49">
        <v>1127.7</v>
      </c>
      <c r="I32" s="44" t="s">
        <v>418</v>
      </c>
    </row>
    <row r="33" spans="1:9" ht="11.45" customHeight="1" x14ac:dyDescent="0.25">
      <c r="A33" s="46" t="s">
        <v>164</v>
      </c>
      <c r="B33" s="48">
        <v>24007.93</v>
      </c>
      <c r="C33" s="47" t="s">
        <v>418</v>
      </c>
      <c r="D33" s="48">
        <v>18860.68</v>
      </c>
      <c r="E33" s="47" t="s">
        <v>418</v>
      </c>
      <c r="F33" s="48">
        <v>18153.71</v>
      </c>
      <c r="G33" s="47" t="s">
        <v>418</v>
      </c>
      <c r="H33" s="48">
        <v>27791.26</v>
      </c>
      <c r="I33" s="47" t="s">
        <v>418</v>
      </c>
    </row>
    <row r="34" spans="1:9" ht="11.45" customHeight="1" x14ac:dyDescent="0.25">
      <c r="A34" s="46" t="s">
        <v>240</v>
      </c>
      <c r="B34" s="45">
        <v>666.63</v>
      </c>
      <c r="C34" s="44" t="s">
        <v>418</v>
      </c>
      <c r="D34" s="45">
        <v>576.19000000000005</v>
      </c>
      <c r="E34" s="44" t="s">
        <v>418</v>
      </c>
      <c r="F34" s="45">
        <v>749.69</v>
      </c>
      <c r="G34" s="44" t="s">
        <v>418</v>
      </c>
      <c r="H34" s="45">
        <v>700.55</v>
      </c>
      <c r="I34" s="44" t="s">
        <v>418</v>
      </c>
    </row>
    <row r="35" spans="1:9" ht="11.45" customHeight="1" x14ac:dyDescent="0.25">
      <c r="A35" s="46" t="s">
        <v>234</v>
      </c>
      <c r="B35" s="48">
        <v>4283.4399999999996</v>
      </c>
      <c r="C35" s="47" t="s">
        <v>418</v>
      </c>
      <c r="D35" s="50">
        <v>3382.8</v>
      </c>
      <c r="E35" s="47" t="s">
        <v>418</v>
      </c>
      <c r="F35" s="48">
        <v>4580.88</v>
      </c>
      <c r="G35" s="47" t="s">
        <v>418</v>
      </c>
      <c r="H35" s="48">
        <v>4308.04</v>
      </c>
      <c r="I35" s="47" t="s">
        <v>418</v>
      </c>
    </row>
    <row r="36" spans="1:9" ht="11.45" customHeight="1" x14ac:dyDescent="0.25">
      <c r="A36" s="46" t="s">
        <v>173</v>
      </c>
      <c r="B36" s="45">
        <v>3006.57</v>
      </c>
      <c r="C36" s="44" t="s">
        <v>418</v>
      </c>
      <c r="D36" s="45">
        <v>3590.05</v>
      </c>
      <c r="E36" s="44" t="s">
        <v>418</v>
      </c>
      <c r="F36" s="45">
        <v>3415.79</v>
      </c>
      <c r="G36" s="44" t="s">
        <v>418</v>
      </c>
      <c r="H36" s="45">
        <v>2648.69</v>
      </c>
      <c r="I36" s="44" t="s">
        <v>418</v>
      </c>
    </row>
    <row r="37" spans="1:9" ht="11.45" customHeight="1" x14ac:dyDescent="0.25">
      <c r="A37" s="46" t="s">
        <v>311</v>
      </c>
      <c r="B37" s="50">
        <v>4238.8999999999996</v>
      </c>
      <c r="C37" s="47" t="s">
        <v>418</v>
      </c>
      <c r="D37" s="50">
        <v>5823.2</v>
      </c>
      <c r="E37" s="47" t="s">
        <v>418</v>
      </c>
      <c r="F37" s="50">
        <v>5954.5</v>
      </c>
      <c r="G37" s="47" t="s">
        <v>418</v>
      </c>
      <c r="H37" s="50">
        <v>4980.3</v>
      </c>
      <c r="I37" s="47" t="s">
        <v>418</v>
      </c>
    </row>
    <row r="38" spans="1:9" ht="11.45" customHeight="1" x14ac:dyDescent="0.25">
      <c r="A38" s="46" t="s">
        <v>480</v>
      </c>
      <c r="B38" s="44" t="s">
        <v>1</v>
      </c>
      <c r="C38" s="44" t="s">
        <v>418</v>
      </c>
      <c r="D38" s="45">
        <v>270847.89</v>
      </c>
      <c r="E38" s="44" t="s">
        <v>418</v>
      </c>
      <c r="F38" s="45">
        <v>285670.96999999997</v>
      </c>
      <c r="G38" s="44" t="s">
        <v>418</v>
      </c>
      <c r="H38" s="45">
        <v>297654.87</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6</v>
      </c>
      <c r="B44" s="38" t="s">
        <v>7</v>
      </c>
    </row>
    <row r="45" spans="1:9" ht="11.45" customHeight="1" x14ac:dyDescent="0.25">
      <c r="A45" s="41" t="s">
        <v>8</v>
      </c>
      <c r="B45" s="38" t="s">
        <v>9</v>
      </c>
    </row>
  </sheetData>
  <mergeCells count="4">
    <mergeCell ref="B9:C9"/>
    <mergeCell ref="D9:E9"/>
    <mergeCell ref="F9:G9"/>
    <mergeCell ref="H9:I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42B2-5181-44BA-A57B-5B9453BC94D3}">
  <dimension ref="A6:O20"/>
  <sheetViews>
    <sheetView showGridLines="0" workbookViewId="0">
      <selection sqref="A1:H1"/>
    </sheetView>
  </sheetViews>
  <sheetFormatPr defaultRowHeight="15" x14ac:dyDescent="0.25"/>
  <cols>
    <col min="1" max="1" width="19.85546875" customWidth="1"/>
    <col min="2" max="2" width="8.85546875" customWidth="1"/>
    <col min="3" max="3" width="14.42578125" customWidth="1"/>
    <col min="4" max="4" width="28" customWidth="1"/>
    <col min="5" max="5" width="31.5703125" customWidth="1"/>
    <col min="6" max="6" width="14.7109375" customWidth="1"/>
    <col min="7" max="7" width="5.28515625" customWidth="1"/>
  </cols>
  <sheetData>
    <row r="6" spans="1:15" x14ac:dyDescent="0.25">
      <c r="A6" s="70" t="s">
        <v>510</v>
      </c>
    </row>
    <row r="7" spans="1:15" x14ac:dyDescent="0.25">
      <c r="A7" s="73" t="s">
        <v>456</v>
      </c>
      <c r="B7" s="73" t="s">
        <v>457</v>
      </c>
    </row>
    <row r="8" spans="1:15" ht="42.75" customHeight="1" x14ac:dyDescent="0.25">
      <c r="A8" s="72" t="s">
        <v>458</v>
      </c>
      <c r="B8" s="146" t="s">
        <v>416</v>
      </c>
      <c r="C8" s="147"/>
      <c r="D8" s="147"/>
      <c r="E8" s="147"/>
      <c r="F8" s="147"/>
      <c r="G8" s="147"/>
      <c r="H8" s="147"/>
      <c r="I8" s="147"/>
      <c r="J8" s="147"/>
      <c r="K8" s="147"/>
      <c r="L8" s="147"/>
      <c r="M8" s="147"/>
      <c r="N8" s="147"/>
      <c r="O8" s="147"/>
    </row>
    <row r="10" spans="1:15" x14ac:dyDescent="0.25">
      <c r="A10" s="68" t="s">
        <v>460</v>
      </c>
      <c r="D10" s="68" t="s">
        <v>511</v>
      </c>
    </row>
    <row r="11" spans="1:15" x14ac:dyDescent="0.25">
      <c r="A11" s="68" t="s">
        <v>462</v>
      </c>
      <c r="D11" s="68" t="s">
        <v>512</v>
      </c>
    </row>
    <row r="13" spans="1:15" x14ac:dyDescent="0.25">
      <c r="B13" s="71" t="s">
        <v>463</v>
      </c>
    </row>
    <row r="14" spans="1:15" x14ac:dyDescent="0.25">
      <c r="C14" s="68" t="s">
        <v>304</v>
      </c>
    </row>
    <row r="16" spans="1:15" x14ac:dyDescent="0.25">
      <c r="B16" s="71" t="s">
        <v>464</v>
      </c>
    </row>
    <row r="17" spans="2:7" x14ac:dyDescent="0.25">
      <c r="C17" s="68" t="s">
        <v>492</v>
      </c>
    </row>
    <row r="18" spans="2:7" x14ac:dyDescent="0.25">
      <c r="C18" s="68" t="s">
        <v>513</v>
      </c>
      <c r="D18" s="71" t="s">
        <v>514</v>
      </c>
      <c r="E18" s="69" t="s">
        <v>456</v>
      </c>
      <c r="F18" s="69" t="s">
        <v>457</v>
      </c>
    </row>
    <row r="19" spans="2:7" x14ac:dyDescent="0.25">
      <c r="B19" s="70" t="s">
        <v>467</v>
      </c>
      <c r="C19" s="70" t="s">
        <v>468</v>
      </c>
      <c r="D19" s="70" t="s">
        <v>515</v>
      </c>
      <c r="E19" s="70" t="s">
        <v>516</v>
      </c>
      <c r="F19" s="70" t="s">
        <v>497</v>
      </c>
      <c r="G19" s="70" t="s">
        <v>517</v>
      </c>
    </row>
    <row r="20" spans="2:7" x14ac:dyDescent="0.25">
      <c r="B20" s="69" t="s">
        <v>471</v>
      </c>
      <c r="C20" s="68" t="s">
        <v>472</v>
      </c>
      <c r="D20" s="68" t="s">
        <v>518</v>
      </c>
      <c r="E20" s="68" t="s">
        <v>519</v>
      </c>
      <c r="F20" s="68" t="s">
        <v>520</v>
      </c>
      <c r="G20" s="68" t="s">
        <v>433</v>
      </c>
    </row>
  </sheetData>
  <mergeCells count="1">
    <mergeCell ref="B8:O8"/>
  </mergeCells>
  <hyperlinks>
    <hyperlink ref="A7" r:id="rId1" xr:uid="{438E239E-702C-411B-A42D-A0FB85B56104}"/>
    <hyperlink ref="B7" r:id="rId2" xr:uid="{1ED7B279-51AE-471E-970E-DEA05BE095A5}"/>
    <hyperlink ref="E18" r:id="rId3" xr:uid="{FF026AEE-7EFF-4A2F-97F0-EB98BF2F05D8}"/>
    <hyperlink ref="F18" r:id="rId4" xr:uid="{085A15CA-F867-4ADB-B24E-5313E3E60AFF}"/>
    <hyperlink ref="B20" location="'Sheet 1'!A1" display="Sheet 1" xr:uid="{266EAD59-140F-4C2E-B258-BBDF996FE50C}"/>
  </hyperlinks>
  <pageMargins left="0.7" right="0.7" top="0.75" bottom="0.75" header="0.3" footer="0.3"/>
  <drawing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CF29-D044-4711-A20A-C038EC502C21}">
  <dimension ref="A6:O20"/>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28" style="37" customWidth="1"/>
    <col min="5" max="5" width="31.5703125" style="37" customWidth="1"/>
    <col min="6" max="6" width="14.7109375" style="37" customWidth="1"/>
    <col min="7" max="7" width="5.28515625" style="37" customWidth="1"/>
    <col min="8" max="16384" width="9.140625" style="37"/>
  </cols>
  <sheetData>
    <row r="6" spans="1:15" x14ac:dyDescent="0.25">
      <c r="A6" s="40" t="s">
        <v>510</v>
      </c>
    </row>
    <row r="7" spans="1:15" x14ac:dyDescent="0.25">
      <c r="A7" s="43" t="s">
        <v>456</v>
      </c>
      <c r="B7" s="43" t="s">
        <v>457</v>
      </c>
    </row>
    <row r="8" spans="1:15" ht="42.75" customHeight="1" x14ac:dyDescent="0.25">
      <c r="A8" s="42" t="s">
        <v>458</v>
      </c>
      <c r="B8" s="139" t="s">
        <v>416</v>
      </c>
      <c r="C8" s="140"/>
      <c r="D8" s="140"/>
      <c r="E8" s="140"/>
      <c r="F8" s="140"/>
      <c r="G8" s="140"/>
      <c r="H8" s="140"/>
      <c r="I8" s="140"/>
      <c r="J8" s="140"/>
      <c r="K8" s="140"/>
      <c r="L8" s="140"/>
      <c r="M8" s="140"/>
      <c r="N8" s="140"/>
      <c r="O8" s="140"/>
    </row>
    <row r="10" spans="1:15" x14ac:dyDescent="0.25">
      <c r="A10" s="38" t="s">
        <v>460</v>
      </c>
      <c r="D10" s="38" t="s">
        <v>511</v>
      </c>
    </row>
    <row r="11" spans="1:15" x14ac:dyDescent="0.25">
      <c r="A11" s="38" t="s">
        <v>462</v>
      </c>
      <c r="D11" s="38" t="s">
        <v>512</v>
      </c>
    </row>
    <row r="13" spans="1:15" x14ac:dyDescent="0.25">
      <c r="B13" s="41" t="s">
        <v>463</v>
      </c>
    </row>
    <row r="14" spans="1:15" x14ac:dyDescent="0.25">
      <c r="C14" s="38" t="s">
        <v>304</v>
      </c>
    </row>
    <row r="16" spans="1:15" x14ac:dyDescent="0.25">
      <c r="B16" s="41" t="s">
        <v>464</v>
      </c>
    </row>
    <row r="17" spans="2:7" x14ac:dyDescent="0.25">
      <c r="C17" s="38" t="s">
        <v>492</v>
      </c>
    </row>
    <row r="18" spans="2:7" x14ac:dyDescent="0.25">
      <c r="C18" s="38" t="s">
        <v>513</v>
      </c>
      <c r="D18" s="41" t="s">
        <v>514</v>
      </c>
      <c r="E18" s="39" t="s">
        <v>456</v>
      </c>
      <c r="F18" s="39" t="s">
        <v>457</v>
      </c>
    </row>
    <row r="19" spans="2:7" x14ac:dyDescent="0.25">
      <c r="B19" s="40" t="s">
        <v>467</v>
      </c>
      <c r="C19" s="40" t="s">
        <v>468</v>
      </c>
      <c r="D19" s="40" t="s">
        <v>515</v>
      </c>
      <c r="E19" s="40" t="s">
        <v>516</v>
      </c>
      <c r="F19" s="40" t="s">
        <v>497</v>
      </c>
      <c r="G19" s="40" t="s">
        <v>517</v>
      </c>
    </row>
    <row r="20" spans="2:7" x14ac:dyDescent="0.25">
      <c r="B20" s="39" t="s">
        <v>471</v>
      </c>
      <c r="C20" s="38" t="s">
        <v>472</v>
      </c>
      <c r="D20" s="38" t="s">
        <v>518</v>
      </c>
      <c r="E20" s="38" t="s">
        <v>519</v>
      </c>
      <c r="F20" s="38" t="s">
        <v>520</v>
      </c>
      <c r="G20" s="38" t="s">
        <v>435</v>
      </c>
    </row>
  </sheetData>
  <mergeCells count="1">
    <mergeCell ref="B8:O8"/>
  </mergeCells>
  <hyperlinks>
    <hyperlink ref="A7" r:id="rId1" xr:uid="{60E35B06-9D94-435A-885A-BF1E340F2D83}"/>
    <hyperlink ref="B7" r:id="rId2" xr:uid="{35B88376-05D2-4193-9A98-41EE3D8FC631}"/>
    <hyperlink ref="E18" r:id="rId3" xr:uid="{6450A065-9024-488B-BEB7-74F62BBF4FCD}"/>
    <hyperlink ref="F18" r:id="rId4" xr:uid="{BEC3EFFD-AFBA-418E-B151-3CB4FB39EF50}"/>
    <hyperlink ref="B20" location="'Sheet 1'!A1" display="Sheet 1" xr:uid="{EE0BDFFE-7374-4B65-80DB-B16CEE8F9D6F}"/>
  </hyperlinks>
  <pageMargins left="0.7" right="0.7" top="0.75" bottom="0.75" header="0.3" footer="0.3"/>
  <drawing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2099A-CC13-4B1D-9113-73230B8AD469}">
  <dimension ref="A1:I46"/>
  <sheetViews>
    <sheetView workbookViewId="0">
      <pane xSplit="1" ySplit="12" topLeftCell="B13" activePane="bottomRight" state="frozen"/>
      <selection pane="topRight" sqref="A1:H1"/>
      <selection pane="bottomLeft" sqref="A1:H1"/>
      <selection pane="bottomRight" sqref="A1:H1"/>
    </sheetView>
  </sheetViews>
  <sheetFormatPr defaultRowHeight="11.45" customHeight="1" x14ac:dyDescent="0.25"/>
  <cols>
    <col min="1" max="1" width="29.85546875" customWidth="1"/>
    <col min="2" max="2" width="19.85546875" customWidth="1"/>
    <col min="3" max="3" width="5" customWidth="1"/>
    <col min="4" max="4" width="19.85546875" customWidth="1"/>
    <col min="5" max="5" width="5" customWidth="1"/>
    <col min="6" max="6" width="19.85546875" customWidth="1"/>
    <col min="7" max="7" width="5" customWidth="1"/>
    <col min="8" max="8" width="19.85546875" customWidth="1"/>
    <col min="9" max="9" width="5" customWidth="1"/>
  </cols>
  <sheetData>
    <row r="1" spans="1:9" ht="11.45" customHeight="1" x14ac:dyDescent="0.25">
      <c r="A1" s="68" t="s">
        <v>521</v>
      </c>
    </row>
    <row r="2" spans="1:9" ht="11.45" customHeight="1" x14ac:dyDescent="0.25">
      <c r="A2" s="68" t="s">
        <v>475</v>
      </c>
      <c r="B2" s="71" t="s">
        <v>510</v>
      </c>
    </row>
    <row r="3" spans="1:9" ht="11.45" customHeight="1" x14ac:dyDescent="0.25">
      <c r="A3" s="68" t="s">
        <v>476</v>
      </c>
      <c r="B3" s="68" t="s">
        <v>511</v>
      </c>
    </row>
    <row r="5" spans="1:9" ht="11.45" customHeight="1" x14ac:dyDescent="0.25">
      <c r="A5" s="71" t="s">
        <v>468</v>
      </c>
      <c r="C5" s="68" t="s">
        <v>472</v>
      </c>
    </row>
    <row r="6" spans="1:9" ht="11.45" customHeight="1" x14ac:dyDescent="0.25">
      <c r="A6" s="71" t="s">
        <v>515</v>
      </c>
      <c r="C6" s="68" t="s">
        <v>518</v>
      </c>
    </row>
    <row r="7" spans="1:9" ht="11.45" customHeight="1" x14ac:dyDescent="0.25">
      <c r="A7" s="71" t="s">
        <v>516</v>
      </c>
      <c r="C7" s="68" t="s">
        <v>519</v>
      </c>
    </row>
    <row r="8" spans="1:9" ht="11.45" customHeight="1" x14ac:dyDescent="0.25">
      <c r="A8" s="71" t="s">
        <v>497</v>
      </c>
      <c r="C8" s="68" t="s">
        <v>520</v>
      </c>
    </row>
    <row r="9" spans="1:9" ht="11.45" customHeight="1" x14ac:dyDescent="0.25">
      <c r="A9" s="71" t="s">
        <v>517</v>
      </c>
      <c r="C9" s="68" t="s">
        <v>433</v>
      </c>
    </row>
    <row r="11" spans="1:9" ht="11.45" customHeight="1" x14ac:dyDescent="0.25">
      <c r="A11" s="79" t="s">
        <v>522</v>
      </c>
      <c r="B11" s="148" t="s">
        <v>302</v>
      </c>
      <c r="C11" s="148" t="s">
        <v>418</v>
      </c>
      <c r="D11" s="148" t="s">
        <v>313</v>
      </c>
      <c r="E11" s="148" t="s">
        <v>418</v>
      </c>
      <c r="F11" s="148" t="s">
        <v>312</v>
      </c>
      <c r="G11" s="148" t="s">
        <v>418</v>
      </c>
      <c r="H11" s="148" t="s">
        <v>317</v>
      </c>
      <c r="I11" s="148" t="s">
        <v>418</v>
      </c>
    </row>
    <row r="12" spans="1:9" ht="11.45" customHeight="1" x14ac:dyDescent="0.25">
      <c r="A12" s="78" t="s">
        <v>479</v>
      </c>
      <c r="B12" s="77" t="s">
        <v>418</v>
      </c>
      <c r="C12" s="77" t="s">
        <v>418</v>
      </c>
      <c r="D12" s="77" t="s">
        <v>418</v>
      </c>
      <c r="E12" s="77" t="s">
        <v>418</v>
      </c>
      <c r="F12" s="77" t="s">
        <v>418</v>
      </c>
      <c r="G12" s="77" t="s">
        <v>418</v>
      </c>
      <c r="H12" s="77" t="s">
        <v>418</v>
      </c>
      <c r="I12" s="77" t="s">
        <v>418</v>
      </c>
    </row>
    <row r="13" spans="1:9" ht="11.45" customHeight="1" x14ac:dyDescent="0.25">
      <c r="A13" s="75" t="s">
        <v>480</v>
      </c>
      <c r="B13" s="74">
        <v>5500000</v>
      </c>
      <c r="C13" s="74" t="s">
        <v>523</v>
      </c>
      <c r="D13" s="74">
        <v>12000000</v>
      </c>
      <c r="E13" s="74" t="s">
        <v>523</v>
      </c>
      <c r="F13" s="74">
        <v>4000000</v>
      </c>
      <c r="G13" s="74" t="s">
        <v>523</v>
      </c>
      <c r="H13" s="74">
        <v>5300000</v>
      </c>
      <c r="I13" s="74" t="s">
        <v>523</v>
      </c>
    </row>
    <row r="14" spans="1:9" ht="11.45" customHeight="1" x14ac:dyDescent="0.25">
      <c r="A14" s="75" t="s">
        <v>166</v>
      </c>
      <c r="B14" s="76">
        <v>38699</v>
      </c>
      <c r="C14" s="76" t="s">
        <v>418</v>
      </c>
      <c r="D14" s="76">
        <v>1862177</v>
      </c>
      <c r="E14" s="76" t="s">
        <v>418</v>
      </c>
      <c r="F14" s="76">
        <v>73591</v>
      </c>
      <c r="G14" s="76" t="s">
        <v>418</v>
      </c>
      <c r="H14" s="76">
        <v>88333</v>
      </c>
      <c r="I14" s="76" t="s">
        <v>418</v>
      </c>
    </row>
    <row r="15" spans="1:9" ht="11.45" customHeight="1" x14ac:dyDescent="0.25">
      <c r="A15" s="75" t="s">
        <v>227</v>
      </c>
      <c r="B15" s="74">
        <v>63621</v>
      </c>
      <c r="C15" s="74" t="s">
        <v>418</v>
      </c>
      <c r="D15" s="74">
        <v>132817</v>
      </c>
      <c r="E15" s="74" t="s">
        <v>418</v>
      </c>
      <c r="F15" s="74">
        <v>46639</v>
      </c>
      <c r="G15" s="74" t="s">
        <v>418</v>
      </c>
      <c r="H15" s="74">
        <v>121867</v>
      </c>
      <c r="I15" s="74" t="s">
        <v>418</v>
      </c>
    </row>
    <row r="16" spans="1:9" ht="11.45" customHeight="1" x14ac:dyDescent="0.25">
      <c r="A16" s="75" t="s">
        <v>305</v>
      </c>
      <c r="B16" s="76">
        <v>27022</v>
      </c>
      <c r="C16" s="76" t="s">
        <v>418</v>
      </c>
      <c r="D16" s="76">
        <v>100339</v>
      </c>
      <c r="E16" s="76" t="s">
        <v>418</v>
      </c>
      <c r="F16" s="76">
        <v>64394</v>
      </c>
      <c r="G16" s="76" t="s">
        <v>6</v>
      </c>
      <c r="H16" s="76">
        <v>37941</v>
      </c>
      <c r="I16" s="76" t="s">
        <v>6</v>
      </c>
    </row>
    <row r="17" spans="1:9" ht="11.45" customHeight="1" x14ac:dyDescent="0.25">
      <c r="A17" s="75" t="s">
        <v>190</v>
      </c>
      <c r="B17" s="74">
        <v>66452</v>
      </c>
      <c r="C17" s="74" t="s">
        <v>418</v>
      </c>
      <c r="D17" s="74">
        <v>596599</v>
      </c>
      <c r="E17" s="74" t="s">
        <v>418</v>
      </c>
      <c r="F17" s="74">
        <v>99500</v>
      </c>
      <c r="G17" s="74" t="s">
        <v>418</v>
      </c>
      <c r="H17" s="74">
        <v>62544</v>
      </c>
      <c r="I17" s="74" t="s">
        <v>418</v>
      </c>
    </row>
    <row r="18" spans="1:9" ht="11.45" customHeight="1" x14ac:dyDescent="0.25">
      <c r="A18" s="75" t="s">
        <v>157</v>
      </c>
      <c r="B18" s="76">
        <v>190203</v>
      </c>
      <c r="C18" s="76" t="s">
        <v>418</v>
      </c>
      <c r="D18" s="76">
        <v>1612505</v>
      </c>
      <c r="E18" s="76" t="s">
        <v>418</v>
      </c>
      <c r="F18" s="76">
        <v>762352</v>
      </c>
      <c r="G18" s="76" t="s">
        <v>418</v>
      </c>
      <c r="H18" s="76">
        <v>1860980</v>
      </c>
      <c r="I18" s="76" t="s">
        <v>418</v>
      </c>
    </row>
    <row r="19" spans="1:9" ht="11.45" customHeight="1" x14ac:dyDescent="0.25">
      <c r="A19" s="75" t="s">
        <v>242</v>
      </c>
      <c r="B19" s="74">
        <v>23612</v>
      </c>
      <c r="C19" s="74" t="s">
        <v>418</v>
      </c>
      <c r="D19" s="74">
        <v>31622</v>
      </c>
      <c r="E19" s="74" t="s">
        <v>418</v>
      </c>
      <c r="F19" s="74">
        <v>19976</v>
      </c>
      <c r="G19" s="74" t="s">
        <v>418</v>
      </c>
      <c r="H19" s="74">
        <v>10739</v>
      </c>
      <c r="I19" s="74" t="s">
        <v>418</v>
      </c>
    </row>
    <row r="20" spans="1:9" ht="11.45" customHeight="1" x14ac:dyDescent="0.25">
      <c r="A20" s="75" t="s">
        <v>229</v>
      </c>
      <c r="B20" s="76">
        <v>55408</v>
      </c>
      <c r="C20" s="76" t="s">
        <v>418</v>
      </c>
      <c r="D20" s="76">
        <v>219453</v>
      </c>
      <c r="E20" s="76" t="s">
        <v>418</v>
      </c>
      <c r="F20" s="76">
        <v>72169</v>
      </c>
      <c r="G20" s="76" t="s">
        <v>418</v>
      </c>
      <c r="H20" s="76">
        <v>178507</v>
      </c>
      <c r="I20" s="76" t="s">
        <v>418</v>
      </c>
    </row>
    <row r="21" spans="1:9" ht="11.45" customHeight="1" x14ac:dyDescent="0.25">
      <c r="A21" s="75" t="s">
        <v>213</v>
      </c>
      <c r="B21" s="74">
        <v>372204</v>
      </c>
      <c r="C21" s="74" t="s">
        <v>6</v>
      </c>
      <c r="D21" s="74">
        <v>375158</v>
      </c>
      <c r="E21" s="74" t="s">
        <v>418</v>
      </c>
      <c r="F21" s="74">
        <v>150472</v>
      </c>
      <c r="G21" s="74" t="s">
        <v>307</v>
      </c>
      <c r="H21" s="74">
        <v>220032</v>
      </c>
      <c r="I21" s="74" t="s">
        <v>6</v>
      </c>
    </row>
    <row r="22" spans="1:9" ht="11.45" customHeight="1" x14ac:dyDescent="0.25">
      <c r="A22" s="75" t="s">
        <v>155</v>
      </c>
      <c r="B22" s="76">
        <v>845620</v>
      </c>
      <c r="C22" s="76" t="s">
        <v>6</v>
      </c>
      <c r="D22" s="76">
        <v>1419257</v>
      </c>
      <c r="E22" s="76" t="s">
        <v>418</v>
      </c>
      <c r="F22" s="76">
        <v>348219</v>
      </c>
      <c r="G22" s="76" t="s">
        <v>6</v>
      </c>
      <c r="H22" s="76">
        <v>213023</v>
      </c>
      <c r="I22" s="76" t="s">
        <v>6</v>
      </c>
    </row>
    <row r="23" spans="1:9" ht="11.45" customHeight="1" x14ac:dyDescent="0.25">
      <c r="A23" s="75" t="s">
        <v>151</v>
      </c>
      <c r="B23" s="74">
        <v>1221000</v>
      </c>
      <c r="C23" s="74" t="s">
        <v>6</v>
      </c>
      <c r="D23" s="74">
        <v>1729000</v>
      </c>
      <c r="E23" s="74" t="s">
        <v>418</v>
      </c>
      <c r="F23" s="74">
        <v>643000</v>
      </c>
      <c r="G23" s="74" t="s">
        <v>418</v>
      </c>
      <c r="H23" s="74">
        <v>1096000</v>
      </c>
      <c r="I23" s="74" t="s">
        <v>418</v>
      </c>
    </row>
    <row r="24" spans="1:9" ht="11.45" customHeight="1" x14ac:dyDescent="0.25">
      <c r="A24" s="75" t="s">
        <v>232</v>
      </c>
      <c r="B24" s="76">
        <v>40916</v>
      </c>
      <c r="C24" s="76" t="s">
        <v>307</v>
      </c>
      <c r="D24" s="76">
        <v>9866</v>
      </c>
      <c r="E24" s="76" t="s">
        <v>418</v>
      </c>
      <c r="F24" s="76">
        <v>4180</v>
      </c>
      <c r="G24" s="76" t="s">
        <v>418</v>
      </c>
      <c r="H24" s="76">
        <v>15072</v>
      </c>
      <c r="I24" s="76" t="s">
        <v>418</v>
      </c>
    </row>
    <row r="25" spans="1:9" ht="11.45" customHeight="1" x14ac:dyDescent="0.25">
      <c r="A25" s="75" t="s">
        <v>159</v>
      </c>
      <c r="B25" s="74">
        <v>712773</v>
      </c>
      <c r="C25" s="74" t="s">
        <v>307</v>
      </c>
      <c r="D25" s="74">
        <v>510018</v>
      </c>
      <c r="E25" s="74" t="s">
        <v>418</v>
      </c>
      <c r="F25" s="74">
        <v>343535</v>
      </c>
      <c r="G25" s="74" t="s">
        <v>418</v>
      </c>
      <c r="H25" s="74">
        <v>193915</v>
      </c>
      <c r="I25" s="74" t="s">
        <v>307</v>
      </c>
    </row>
    <row r="26" spans="1:9" ht="11.45" customHeight="1" x14ac:dyDescent="0.25">
      <c r="A26" s="75" t="s">
        <v>244</v>
      </c>
      <c r="B26" s="76">
        <v>43564</v>
      </c>
      <c r="C26" s="76" t="s">
        <v>307</v>
      </c>
      <c r="D26" s="76">
        <v>169706</v>
      </c>
      <c r="E26" s="76" t="s">
        <v>307</v>
      </c>
      <c r="F26" s="76">
        <v>50268</v>
      </c>
      <c r="G26" s="76" t="s">
        <v>307</v>
      </c>
      <c r="H26" s="76">
        <v>27145</v>
      </c>
      <c r="I26" s="76" t="s">
        <v>307</v>
      </c>
    </row>
    <row r="27" spans="1:9" ht="11.45" customHeight="1" x14ac:dyDescent="0.25">
      <c r="A27" s="75" t="s">
        <v>238</v>
      </c>
      <c r="B27" s="74">
        <v>32487</v>
      </c>
      <c r="C27" s="74" t="s">
        <v>307</v>
      </c>
      <c r="D27" s="74">
        <v>36107</v>
      </c>
      <c r="E27" s="74" t="s">
        <v>307</v>
      </c>
      <c r="F27" s="74">
        <v>14765</v>
      </c>
      <c r="G27" s="74" t="s">
        <v>418</v>
      </c>
      <c r="H27" s="74">
        <v>35436</v>
      </c>
      <c r="I27" s="74" t="s">
        <v>418</v>
      </c>
    </row>
    <row r="28" spans="1:9" ht="11.45" customHeight="1" x14ac:dyDescent="0.25">
      <c r="A28" s="75" t="s">
        <v>121</v>
      </c>
      <c r="B28" s="76">
        <v>81202</v>
      </c>
      <c r="C28" s="76" t="s">
        <v>6</v>
      </c>
      <c r="D28" s="76">
        <v>28057</v>
      </c>
      <c r="E28" s="76" t="s">
        <v>6</v>
      </c>
      <c r="F28" s="76">
        <v>27342</v>
      </c>
      <c r="G28" s="76" t="s">
        <v>6</v>
      </c>
      <c r="H28" s="76">
        <v>4495</v>
      </c>
      <c r="I28" s="76" t="s">
        <v>6</v>
      </c>
    </row>
    <row r="29" spans="1:9" ht="11.45" customHeight="1" x14ac:dyDescent="0.25">
      <c r="A29" s="75" t="s">
        <v>308</v>
      </c>
      <c r="B29" s="74">
        <v>7384</v>
      </c>
      <c r="C29" s="74" t="s">
        <v>418</v>
      </c>
      <c r="D29" s="74">
        <v>10692</v>
      </c>
      <c r="E29" s="74" t="s">
        <v>418</v>
      </c>
      <c r="F29" s="74">
        <v>8525</v>
      </c>
      <c r="G29" s="74" t="s">
        <v>418</v>
      </c>
      <c r="H29" s="74">
        <v>8739</v>
      </c>
      <c r="I29" s="74" t="s">
        <v>418</v>
      </c>
    </row>
    <row r="30" spans="1:9" ht="11.45" customHeight="1" x14ac:dyDescent="0.25">
      <c r="A30" s="75" t="s">
        <v>201</v>
      </c>
      <c r="B30" s="76">
        <v>16587</v>
      </c>
      <c r="C30" s="76" t="s">
        <v>418</v>
      </c>
      <c r="D30" s="76">
        <v>187391</v>
      </c>
      <c r="E30" s="76" t="s">
        <v>418</v>
      </c>
      <c r="F30" s="76">
        <v>41952</v>
      </c>
      <c r="G30" s="76" t="s">
        <v>418</v>
      </c>
      <c r="H30" s="76">
        <v>19331</v>
      </c>
      <c r="I30" s="76" t="s">
        <v>418</v>
      </c>
    </row>
    <row r="31" spans="1:9" ht="11.45" customHeight="1" x14ac:dyDescent="0.25">
      <c r="A31" s="75" t="s">
        <v>309</v>
      </c>
      <c r="B31" s="74">
        <v>759</v>
      </c>
      <c r="C31" s="74" t="s">
        <v>418</v>
      </c>
      <c r="D31" s="74">
        <v>4668</v>
      </c>
      <c r="E31" s="74" t="s">
        <v>418</v>
      </c>
      <c r="F31" s="74">
        <v>3910</v>
      </c>
      <c r="G31" s="74" t="s">
        <v>418</v>
      </c>
      <c r="H31" s="74">
        <v>23016</v>
      </c>
      <c r="I31" s="74" t="s">
        <v>418</v>
      </c>
    </row>
    <row r="32" spans="1:9" ht="11.45" customHeight="1" x14ac:dyDescent="0.25">
      <c r="A32" s="75" t="s">
        <v>161</v>
      </c>
      <c r="B32" s="76">
        <v>463045</v>
      </c>
      <c r="C32" s="76" t="s">
        <v>6</v>
      </c>
      <c r="D32" s="76">
        <v>1031407</v>
      </c>
      <c r="E32" s="76" t="s">
        <v>6</v>
      </c>
      <c r="F32" s="76">
        <v>209805</v>
      </c>
      <c r="G32" s="76" t="s">
        <v>6</v>
      </c>
      <c r="H32" s="76">
        <v>83035</v>
      </c>
      <c r="I32" s="76" t="s">
        <v>6</v>
      </c>
    </row>
    <row r="33" spans="1:9" ht="11.45" customHeight="1" x14ac:dyDescent="0.25">
      <c r="A33" s="75" t="s">
        <v>177</v>
      </c>
      <c r="B33" s="74">
        <v>13879</v>
      </c>
      <c r="C33" s="74" t="s">
        <v>418</v>
      </c>
      <c r="D33" s="74">
        <v>173734</v>
      </c>
      <c r="E33" s="74" t="s">
        <v>418</v>
      </c>
      <c r="F33" s="74">
        <v>84326</v>
      </c>
      <c r="G33" s="74" t="s">
        <v>418</v>
      </c>
      <c r="H33" s="74">
        <v>201956</v>
      </c>
      <c r="I33" s="74" t="s">
        <v>418</v>
      </c>
    </row>
    <row r="34" spans="1:9" ht="11.45" customHeight="1" x14ac:dyDescent="0.25">
      <c r="A34" s="75" t="s">
        <v>124</v>
      </c>
      <c r="B34" s="76">
        <v>673160</v>
      </c>
      <c r="C34" s="76" t="s">
        <v>418</v>
      </c>
      <c r="D34" s="76">
        <v>787017</v>
      </c>
      <c r="E34" s="76" t="s">
        <v>418</v>
      </c>
      <c r="F34" s="76">
        <v>320396</v>
      </c>
      <c r="G34" s="76" t="s">
        <v>418</v>
      </c>
      <c r="H34" s="76">
        <v>190293</v>
      </c>
      <c r="I34" s="76" t="s">
        <v>418</v>
      </c>
    </row>
    <row r="35" spans="1:9" ht="11.45" customHeight="1" x14ac:dyDescent="0.25">
      <c r="A35" s="75" t="s">
        <v>310</v>
      </c>
      <c r="B35" s="74">
        <v>101384</v>
      </c>
      <c r="C35" s="74" t="s">
        <v>6</v>
      </c>
      <c r="D35" s="74">
        <v>61719</v>
      </c>
      <c r="E35" s="74" t="s">
        <v>6</v>
      </c>
      <c r="F35" s="74">
        <v>214233</v>
      </c>
      <c r="G35" s="74" t="s">
        <v>6</v>
      </c>
      <c r="H35" s="74">
        <v>161399</v>
      </c>
      <c r="I35" s="74" t="s">
        <v>6</v>
      </c>
    </row>
    <row r="36" spans="1:9" ht="11.45" customHeight="1" x14ac:dyDescent="0.25">
      <c r="A36" s="75" t="s">
        <v>240</v>
      </c>
      <c r="B36" s="76">
        <v>93</v>
      </c>
      <c r="C36" s="76" t="s">
        <v>418</v>
      </c>
      <c r="D36" s="76">
        <v>10757</v>
      </c>
      <c r="E36" s="76" t="s">
        <v>418</v>
      </c>
      <c r="F36" s="76">
        <v>15290</v>
      </c>
      <c r="G36" s="76" t="s">
        <v>418</v>
      </c>
      <c r="H36" s="76">
        <v>42666</v>
      </c>
      <c r="I36" s="76" t="s">
        <v>418</v>
      </c>
    </row>
    <row r="37" spans="1:9" ht="11.45" customHeight="1" x14ac:dyDescent="0.25">
      <c r="A37" s="75" t="s">
        <v>234</v>
      </c>
      <c r="B37" s="74">
        <v>71889</v>
      </c>
      <c r="C37" s="74" t="s">
        <v>418</v>
      </c>
      <c r="D37" s="74">
        <v>125219</v>
      </c>
      <c r="E37" s="74" t="s">
        <v>418</v>
      </c>
      <c r="F37" s="74">
        <v>15825</v>
      </c>
      <c r="G37" s="74" t="s">
        <v>418</v>
      </c>
      <c r="H37" s="74">
        <v>7110</v>
      </c>
      <c r="I37" s="74" t="s">
        <v>418</v>
      </c>
    </row>
    <row r="38" spans="1:9" ht="11.45" customHeight="1" x14ac:dyDescent="0.25">
      <c r="A38" s="75" t="s">
        <v>173</v>
      </c>
      <c r="B38" s="76">
        <v>48011</v>
      </c>
      <c r="C38" s="76" t="s">
        <v>418</v>
      </c>
      <c r="D38" s="76">
        <v>162278</v>
      </c>
      <c r="E38" s="76" t="s">
        <v>418</v>
      </c>
      <c r="F38" s="76">
        <v>57555</v>
      </c>
      <c r="G38" s="76" t="s">
        <v>418</v>
      </c>
      <c r="H38" s="76">
        <v>77914</v>
      </c>
      <c r="I38" s="76" t="s">
        <v>418</v>
      </c>
    </row>
    <row r="39" spans="1:9" ht="11.45" customHeight="1" x14ac:dyDescent="0.25">
      <c r="A39" s="75" t="s">
        <v>311</v>
      </c>
      <c r="B39" s="74">
        <v>22000</v>
      </c>
      <c r="C39" s="74" t="s">
        <v>6</v>
      </c>
      <c r="D39" s="74">
        <v>53000</v>
      </c>
      <c r="E39" s="74" t="s">
        <v>6</v>
      </c>
      <c r="F39" s="74">
        <v>117000</v>
      </c>
      <c r="G39" s="74" t="s">
        <v>6</v>
      </c>
      <c r="H39" s="74">
        <v>98000</v>
      </c>
      <c r="I39" s="74" t="s">
        <v>6</v>
      </c>
    </row>
    <row r="41" spans="1:9" ht="11.45" customHeight="1" x14ac:dyDescent="0.25">
      <c r="A41" s="71" t="s">
        <v>0</v>
      </c>
    </row>
    <row r="42" spans="1:9" ht="11.45" customHeight="1" x14ac:dyDescent="0.25">
      <c r="A42" s="71" t="s">
        <v>1</v>
      </c>
      <c r="B42" s="68" t="s">
        <v>2</v>
      </c>
    </row>
    <row r="43" spans="1:9" ht="11.45" customHeight="1" x14ac:dyDescent="0.25">
      <c r="A43" s="71" t="s">
        <v>3</v>
      </c>
    </row>
    <row r="44" spans="1:9" ht="11.45" customHeight="1" x14ac:dyDescent="0.25">
      <c r="A44" s="71" t="s">
        <v>307</v>
      </c>
      <c r="B44" s="68" t="s">
        <v>482</v>
      </c>
    </row>
    <row r="45" spans="1:9" ht="11.45" customHeight="1" x14ac:dyDescent="0.25">
      <c r="A45" s="71" t="s">
        <v>6</v>
      </c>
      <c r="B45" s="68" t="s">
        <v>7</v>
      </c>
    </row>
    <row r="46" spans="1:9" ht="11.45" customHeight="1" x14ac:dyDescent="0.25">
      <c r="A46" s="71" t="s">
        <v>523</v>
      </c>
      <c r="B46" s="68" t="s">
        <v>524</v>
      </c>
    </row>
  </sheetData>
  <mergeCells count="4">
    <mergeCell ref="B11:C11"/>
    <mergeCell ref="D11:E11"/>
    <mergeCell ref="F11:G11"/>
    <mergeCell ref="H11:I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376F3-C905-41C8-AB05-6CD87DB26DC4}">
  <dimension ref="A1:I46"/>
  <sheetViews>
    <sheetView workbookViewId="0">
      <pane xSplit="1" ySplit="12" topLeftCell="B13" activePane="bottomRight" state="frozen"/>
      <selection pane="topRight" sqref="A1:H1"/>
      <selection pane="bottomLeft" sqref="A1:H1"/>
      <selection pane="bottomRight" activeCell="F22" sqref="F22"/>
    </sheetView>
  </sheetViews>
  <sheetFormatPr defaultColWidth="9.140625" defaultRowHeight="11.45" customHeight="1" x14ac:dyDescent="0.25"/>
  <cols>
    <col min="1" max="1" width="29.85546875" style="37" customWidth="1"/>
    <col min="2" max="2" width="19.85546875" style="37" customWidth="1"/>
    <col min="3" max="3" width="5" style="37" customWidth="1"/>
    <col min="4" max="4" width="19.85546875" style="37" customWidth="1"/>
    <col min="5" max="5" width="5" style="37" customWidth="1"/>
    <col min="6" max="6" width="19.85546875" style="37" customWidth="1"/>
    <col min="7" max="7" width="5" style="37" customWidth="1"/>
    <col min="8" max="8" width="19.85546875" style="37" customWidth="1"/>
    <col min="9" max="9" width="5" style="37" customWidth="1"/>
    <col min="10" max="16384" width="9.140625" style="37"/>
  </cols>
  <sheetData>
    <row r="1" spans="1:9" ht="11.45" customHeight="1" x14ac:dyDescent="0.25">
      <c r="A1" s="38" t="s">
        <v>525</v>
      </c>
    </row>
    <row r="2" spans="1:9" ht="11.45" customHeight="1" x14ac:dyDescent="0.25">
      <c r="A2" s="38" t="s">
        <v>475</v>
      </c>
      <c r="B2" s="41" t="s">
        <v>510</v>
      </c>
    </row>
    <row r="3" spans="1:9" ht="11.45" customHeight="1" x14ac:dyDescent="0.25">
      <c r="A3" s="38" t="s">
        <v>476</v>
      </c>
      <c r="B3" s="38" t="s">
        <v>511</v>
      </c>
    </row>
    <row r="5" spans="1:9" ht="11.45" customHeight="1" x14ac:dyDescent="0.25">
      <c r="A5" s="41" t="s">
        <v>468</v>
      </c>
      <c r="C5" s="38" t="s">
        <v>472</v>
      </c>
    </row>
    <row r="6" spans="1:9" ht="11.45" customHeight="1" x14ac:dyDescent="0.25">
      <c r="A6" s="41" t="s">
        <v>515</v>
      </c>
      <c r="C6" s="38" t="s">
        <v>518</v>
      </c>
    </row>
    <row r="7" spans="1:9" ht="11.45" customHeight="1" x14ac:dyDescent="0.25">
      <c r="A7" s="41" t="s">
        <v>516</v>
      </c>
      <c r="C7" s="38" t="s">
        <v>519</v>
      </c>
    </row>
    <row r="8" spans="1:9" ht="11.45" customHeight="1" x14ac:dyDescent="0.25">
      <c r="A8" s="41" t="s">
        <v>497</v>
      </c>
      <c r="C8" s="38" t="s">
        <v>520</v>
      </c>
    </row>
    <row r="9" spans="1:9" ht="11.45" customHeight="1" x14ac:dyDescent="0.25">
      <c r="A9" s="41" t="s">
        <v>517</v>
      </c>
      <c r="C9" s="38" t="s">
        <v>435</v>
      </c>
    </row>
    <row r="11" spans="1:9" ht="11.45" customHeight="1" x14ac:dyDescent="0.25">
      <c r="A11" s="53" t="s">
        <v>522</v>
      </c>
      <c r="B11" s="141" t="s">
        <v>302</v>
      </c>
      <c r="C11" s="141" t="s">
        <v>418</v>
      </c>
      <c r="D11" s="141" t="s">
        <v>313</v>
      </c>
      <c r="E11" s="141" t="s">
        <v>418</v>
      </c>
      <c r="F11" s="141" t="s">
        <v>312</v>
      </c>
      <c r="G11" s="141" t="s">
        <v>418</v>
      </c>
      <c r="H11" s="141" t="s">
        <v>317</v>
      </c>
      <c r="I11" s="141" t="s">
        <v>418</v>
      </c>
    </row>
    <row r="12" spans="1:9" ht="11.45" customHeight="1" x14ac:dyDescent="0.25">
      <c r="A12" s="52" t="s">
        <v>479</v>
      </c>
      <c r="B12" s="51" t="s">
        <v>418</v>
      </c>
      <c r="C12" s="51" t="s">
        <v>418</v>
      </c>
      <c r="D12" s="51" t="s">
        <v>418</v>
      </c>
      <c r="E12" s="51" t="s">
        <v>418</v>
      </c>
      <c r="F12" s="51" t="s">
        <v>418</v>
      </c>
      <c r="G12" s="51" t="s">
        <v>418</v>
      </c>
      <c r="H12" s="51" t="s">
        <v>418</v>
      </c>
      <c r="I12" s="51" t="s">
        <v>418</v>
      </c>
    </row>
    <row r="13" spans="1:9" ht="11.45" customHeight="1" x14ac:dyDescent="0.25">
      <c r="A13" s="46" t="s">
        <v>480</v>
      </c>
      <c r="B13" s="47">
        <v>5100000</v>
      </c>
      <c r="C13" s="47" t="s">
        <v>523</v>
      </c>
      <c r="D13" s="47">
        <v>12400000</v>
      </c>
      <c r="E13" s="47" t="s">
        <v>523</v>
      </c>
      <c r="F13" s="47">
        <v>4200000</v>
      </c>
      <c r="G13" s="47" t="s">
        <v>523</v>
      </c>
      <c r="H13" s="47">
        <v>5400000</v>
      </c>
      <c r="I13" s="47" t="s">
        <v>523</v>
      </c>
    </row>
    <row r="14" spans="1:9" ht="11.45" customHeight="1" x14ac:dyDescent="0.25">
      <c r="A14" s="46" t="s">
        <v>166</v>
      </c>
      <c r="B14" s="44">
        <v>34610</v>
      </c>
      <c r="C14" s="44" t="s">
        <v>418</v>
      </c>
      <c r="D14" s="44">
        <v>2022535</v>
      </c>
      <c r="E14" s="44" t="s">
        <v>418</v>
      </c>
      <c r="F14" s="44">
        <v>69568</v>
      </c>
      <c r="G14" s="44" t="s">
        <v>418</v>
      </c>
      <c r="H14" s="44">
        <v>96369</v>
      </c>
      <c r="I14" s="44" t="s">
        <v>418</v>
      </c>
    </row>
    <row r="15" spans="1:9" ht="11.45" customHeight="1" x14ac:dyDescent="0.25">
      <c r="A15" s="46" t="s">
        <v>227</v>
      </c>
      <c r="B15" s="47">
        <v>60081</v>
      </c>
      <c r="C15" s="47" t="s">
        <v>418</v>
      </c>
      <c r="D15" s="47">
        <v>131495</v>
      </c>
      <c r="E15" s="47" t="s">
        <v>418</v>
      </c>
      <c r="F15" s="47">
        <v>41211</v>
      </c>
      <c r="G15" s="47" t="s">
        <v>418</v>
      </c>
      <c r="H15" s="47">
        <v>117016</v>
      </c>
      <c r="I15" s="47" t="s">
        <v>418</v>
      </c>
    </row>
    <row r="16" spans="1:9" ht="11.45" customHeight="1" x14ac:dyDescent="0.25">
      <c r="A16" s="46" t="s">
        <v>305</v>
      </c>
      <c r="B16" s="44" t="s">
        <v>1</v>
      </c>
      <c r="C16" s="44" t="s">
        <v>418</v>
      </c>
      <c r="D16" s="44" t="s">
        <v>1</v>
      </c>
      <c r="E16" s="44" t="s">
        <v>418</v>
      </c>
      <c r="F16" s="44" t="s">
        <v>1</v>
      </c>
      <c r="G16" s="44" t="s">
        <v>418</v>
      </c>
      <c r="H16" s="44" t="s">
        <v>1</v>
      </c>
      <c r="I16" s="44" t="s">
        <v>418</v>
      </c>
    </row>
    <row r="17" spans="1:9" ht="11.45" customHeight="1" x14ac:dyDescent="0.25">
      <c r="A17" s="46" t="s">
        <v>190</v>
      </c>
      <c r="B17" s="47">
        <v>57985</v>
      </c>
      <c r="C17" s="47" t="s">
        <v>418</v>
      </c>
      <c r="D17" s="47">
        <v>607693</v>
      </c>
      <c r="E17" s="47" t="s">
        <v>418</v>
      </c>
      <c r="F17" s="47">
        <v>99791</v>
      </c>
      <c r="G17" s="47" t="s">
        <v>418</v>
      </c>
      <c r="H17" s="47">
        <v>72081</v>
      </c>
      <c r="I17" s="47" t="s">
        <v>418</v>
      </c>
    </row>
    <row r="18" spans="1:9" ht="11.45" customHeight="1" x14ac:dyDescent="0.25">
      <c r="A18" s="46" t="s">
        <v>157</v>
      </c>
      <c r="B18" s="44" t="s">
        <v>1</v>
      </c>
      <c r="C18" s="44" t="s">
        <v>418</v>
      </c>
      <c r="D18" s="44" t="s">
        <v>1</v>
      </c>
      <c r="E18" s="44" t="s">
        <v>418</v>
      </c>
      <c r="F18" s="44" t="s">
        <v>1</v>
      </c>
      <c r="G18" s="44" t="s">
        <v>418</v>
      </c>
      <c r="H18" s="44" t="s">
        <v>1</v>
      </c>
      <c r="I18" s="44" t="s">
        <v>418</v>
      </c>
    </row>
    <row r="19" spans="1:9" ht="11.45" customHeight="1" x14ac:dyDescent="0.25">
      <c r="A19" s="46" t="s">
        <v>242</v>
      </c>
      <c r="B19" s="47">
        <v>18638</v>
      </c>
      <c r="C19" s="47" t="s">
        <v>418</v>
      </c>
      <c r="D19" s="47">
        <v>41302</v>
      </c>
      <c r="E19" s="47" t="s">
        <v>418</v>
      </c>
      <c r="F19" s="47">
        <v>13113</v>
      </c>
      <c r="G19" s="47" t="s">
        <v>418</v>
      </c>
      <c r="H19" s="47">
        <v>12474</v>
      </c>
      <c r="I19" s="47" t="s">
        <v>418</v>
      </c>
    </row>
    <row r="20" spans="1:9" ht="11.45" customHeight="1" x14ac:dyDescent="0.25">
      <c r="A20" s="46" t="s">
        <v>229</v>
      </c>
      <c r="B20" s="44">
        <v>52691</v>
      </c>
      <c r="C20" s="44" t="s">
        <v>418</v>
      </c>
      <c r="D20" s="44">
        <v>215601</v>
      </c>
      <c r="E20" s="44" t="s">
        <v>6</v>
      </c>
      <c r="F20" s="44">
        <v>75019</v>
      </c>
      <c r="G20" s="44" t="s">
        <v>418</v>
      </c>
      <c r="H20" s="44">
        <v>188955</v>
      </c>
      <c r="I20" s="44" t="s">
        <v>418</v>
      </c>
    </row>
    <row r="21" spans="1:9" ht="11.45" customHeight="1" x14ac:dyDescent="0.25">
      <c r="A21" s="46" t="s">
        <v>213</v>
      </c>
      <c r="B21" s="47" t="s">
        <v>1</v>
      </c>
      <c r="C21" s="47" t="s">
        <v>418</v>
      </c>
      <c r="D21" s="47" t="s">
        <v>1</v>
      </c>
      <c r="E21" s="47" t="s">
        <v>418</v>
      </c>
      <c r="F21" s="47" t="s">
        <v>1</v>
      </c>
      <c r="G21" s="47" t="s">
        <v>418</v>
      </c>
      <c r="H21" s="47" t="s">
        <v>1</v>
      </c>
      <c r="I21" s="47" t="s">
        <v>418</v>
      </c>
    </row>
    <row r="22" spans="1:9" ht="11.45" customHeight="1" x14ac:dyDescent="0.25">
      <c r="A22" s="46" t="s">
        <v>155</v>
      </c>
      <c r="B22" s="44" t="s">
        <v>1</v>
      </c>
      <c r="C22" s="44" t="s">
        <v>418</v>
      </c>
      <c r="D22" s="44" t="s">
        <v>1</v>
      </c>
      <c r="E22" s="44" t="s">
        <v>418</v>
      </c>
      <c r="F22" s="44" t="s">
        <v>1</v>
      </c>
      <c r="G22" s="44" t="s">
        <v>418</v>
      </c>
      <c r="H22" s="44" t="s">
        <v>1</v>
      </c>
      <c r="I22" s="44" t="s">
        <v>418</v>
      </c>
    </row>
    <row r="23" spans="1:9" ht="11.45" customHeight="1" x14ac:dyDescent="0.25">
      <c r="A23" s="46" t="s">
        <v>151</v>
      </c>
      <c r="B23" s="47">
        <v>1244000</v>
      </c>
      <c r="C23" s="47" t="s">
        <v>6</v>
      </c>
      <c r="D23" s="47">
        <v>1720000</v>
      </c>
      <c r="E23" s="47" t="s">
        <v>6</v>
      </c>
      <c r="F23" s="47">
        <v>633000</v>
      </c>
      <c r="G23" s="47" t="s">
        <v>6</v>
      </c>
      <c r="H23" s="47">
        <v>1084000</v>
      </c>
      <c r="I23" s="47" t="s">
        <v>6</v>
      </c>
    </row>
    <row r="24" spans="1:9" ht="11.45" customHeight="1" x14ac:dyDescent="0.25">
      <c r="A24" s="46" t="s">
        <v>232</v>
      </c>
      <c r="B24" s="44">
        <v>39248</v>
      </c>
      <c r="C24" s="44" t="s">
        <v>6</v>
      </c>
      <c r="D24" s="44">
        <v>9464</v>
      </c>
      <c r="E24" s="44" t="s">
        <v>6</v>
      </c>
      <c r="F24" s="44">
        <v>4103</v>
      </c>
      <c r="G24" s="44" t="s">
        <v>6</v>
      </c>
      <c r="H24" s="44">
        <v>14797</v>
      </c>
      <c r="I24" s="44" t="s">
        <v>6</v>
      </c>
    </row>
    <row r="25" spans="1:9" ht="11.45" customHeight="1" x14ac:dyDescent="0.25">
      <c r="A25" s="46" t="s">
        <v>159</v>
      </c>
      <c r="B25" s="47">
        <v>672971</v>
      </c>
      <c r="C25" s="47" t="s">
        <v>307</v>
      </c>
      <c r="D25" s="47">
        <v>542409</v>
      </c>
      <c r="E25" s="47" t="s">
        <v>418</v>
      </c>
      <c r="F25" s="47">
        <v>474252</v>
      </c>
      <c r="G25" s="47" t="s">
        <v>6</v>
      </c>
      <c r="H25" s="47">
        <v>263013</v>
      </c>
      <c r="I25" s="47" t="s">
        <v>6</v>
      </c>
    </row>
    <row r="26" spans="1:9" ht="11.45" customHeight="1" x14ac:dyDescent="0.25">
      <c r="A26" s="46" t="s">
        <v>244</v>
      </c>
      <c r="B26" s="44" t="s">
        <v>1</v>
      </c>
      <c r="C26" s="44" t="s">
        <v>418</v>
      </c>
      <c r="D26" s="44" t="s">
        <v>1</v>
      </c>
      <c r="E26" s="44" t="s">
        <v>418</v>
      </c>
      <c r="F26" s="44" t="s">
        <v>1</v>
      </c>
      <c r="G26" s="44" t="s">
        <v>418</v>
      </c>
      <c r="H26" s="44" t="s">
        <v>1</v>
      </c>
      <c r="I26" s="44" t="s">
        <v>418</v>
      </c>
    </row>
    <row r="27" spans="1:9" ht="11.45" customHeight="1" x14ac:dyDescent="0.25">
      <c r="A27" s="46" t="s">
        <v>238</v>
      </c>
      <c r="B27" s="47">
        <v>30592</v>
      </c>
      <c r="C27" s="47" t="s">
        <v>307</v>
      </c>
      <c r="D27" s="47">
        <v>32518</v>
      </c>
      <c r="E27" s="47" t="s">
        <v>307</v>
      </c>
      <c r="F27" s="47">
        <v>16765</v>
      </c>
      <c r="G27" s="47" t="s">
        <v>418</v>
      </c>
      <c r="H27" s="47">
        <v>28617</v>
      </c>
      <c r="I27" s="47" t="s">
        <v>418</v>
      </c>
    </row>
    <row r="28" spans="1:9" ht="11.45" customHeight="1" x14ac:dyDescent="0.25">
      <c r="A28" s="46" t="s">
        <v>121</v>
      </c>
      <c r="B28" s="44">
        <v>81202</v>
      </c>
      <c r="C28" s="44" t="s">
        <v>6</v>
      </c>
      <c r="D28" s="44">
        <v>29271</v>
      </c>
      <c r="E28" s="44" t="s">
        <v>6</v>
      </c>
      <c r="F28" s="44">
        <v>33951</v>
      </c>
      <c r="G28" s="44" t="s">
        <v>6</v>
      </c>
      <c r="H28" s="44">
        <v>4651</v>
      </c>
      <c r="I28" s="44" t="s">
        <v>6</v>
      </c>
    </row>
    <row r="29" spans="1:9" ht="11.45" customHeight="1" x14ac:dyDescent="0.25">
      <c r="A29" s="46" t="s">
        <v>308</v>
      </c>
      <c r="B29" s="47">
        <v>7235</v>
      </c>
      <c r="C29" s="47" t="s">
        <v>418</v>
      </c>
      <c r="D29" s="47">
        <v>11333</v>
      </c>
      <c r="E29" s="47" t="s">
        <v>418</v>
      </c>
      <c r="F29" s="47">
        <v>8861</v>
      </c>
      <c r="G29" s="47" t="s">
        <v>418</v>
      </c>
      <c r="H29" s="47">
        <v>9466</v>
      </c>
      <c r="I29" s="47" t="s">
        <v>418</v>
      </c>
    </row>
    <row r="30" spans="1:9" ht="11.45" customHeight="1" x14ac:dyDescent="0.25">
      <c r="A30" s="46" t="s">
        <v>201</v>
      </c>
      <c r="B30" s="44">
        <v>12963</v>
      </c>
      <c r="C30" s="44" t="s">
        <v>418</v>
      </c>
      <c r="D30" s="44">
        <v>159309</v>
      </c>
      <c r="E30" s="44" t="s">
        <v>418</v>
      </c>
      <c r="F30" s="44">
        <v>57278</v>
      </c>
      <c r="G30" s="44" t="s">
        <v>418</v>
      </c>
      <c r="H30" s="44">
        <v>19337</v>
      </c>
      <c r="I30" s="44" t="s">
        <v>418</v>
      </c>
    </row>
    <row r="31" spans="1:9" ht="11.45" customHeight="1" x14ac:dyDescent="0.25">
      <c r="A31" s="46" t="s">
        <v>309</v>
      </c>
      <c r="B31" s="47" t="s">
        <v>1</v>
      </c>
      <c r="C31" s="47" t="s">
        <v>418</v>
      </c>
      <c r="D31" s="47" t="s">
        <v>1</v>
      </c>
      <c r="E31" s="47" t="s">
        <v>418</v>
      </c>
      <c r="F31" s="47" t="s">
        <v>1</v>
      </c>
      <c r="G31" s="47" t="s">
        <v>418</v>
      </c>
      <c r="H31" s="47" t="s">
        <v>1</v>
      </c>
      <c r="I31" s="47" t="s">
        <v>418</v>
      </c>
    </row>
    <row r="32" spans="1:9" ht="11.45" customHeight="1" x14ac:dyDescent="0.25">
      <c r="A32" s="46" t="s">
        <v>161</v>
      </c>
      <c r="B32" s="44">
        <v>315150</v>
      </c>
      <c r="C32" s="44" t="s">
        <v>418</v>
      </c>
      <c r="D32" s="44">
        <v>1131100</v>
      </c>
      <c r="E32" s="44" t="s">
        <v>418</v>
      </c>
      <c r="F32" s="44">
        <v>209805</v>
      </c>
      <c r="G32" s="44" t="s">
        <v>418</v>
      </c>
      <c r="H32" s="44">
        <v>83035</v>
      </c>
      <c r="I32" s="44" t="s">
        <v>418</v>
      </c>
    </row>
    <row r="33" spans="1:9" ht="11.45" customHeight="1" x14ac:dyDescent="0.25">
      <c r="A33" s="46" t="s">
        <v>177</v>
      </c>
      <c r="B33" s="47">
        <v>9555</v>
      </c>
      <c r="C33" s="47" t="s">
        <v>418</v>
      </c>
      <c r="D33" s="47">
        <v>187425</v>
      </c>
      <c r="E33" s="47" t="s">
        <v>418</v>
      </c>
      <c r="F33" s="47">
        <v>84286</v>
      </c>
      <c r="G33" s="47" t="s">
        <v>418</v>
      </c>
      <c r="H33" s="47">
        <v>178428</v>
      </c>
      <c r="I33" s="47" t="s">
        <v>418</v>
      </c>
    </row>
    <row r="34" spans="1:9" ht="11.45" customHeight="1" x14ac:dyDescent="0.25">
      <c r="A34" s="46" t="s">
        <v>124</v>
      </c>
      <c r="B34" s="44">
        <v>639352</v>
      </c>
      <c r="C34" s="44" t="s">
        <v>6</v>
      </c>
      <c r="D34" s="44">
        <v>809287</v>
      </c>
      <c r="E34" s="44" t="s">
        <v>6</v>
      </c>
      <c r="F34" s="44">
        <v>345514</v>
      </c>
      <c r="G34" s="44" t="s">
        <v>6</v>
      </c>
      <c r="H34" s="44">
        <v>186433</v>
      </c>
      <c r="I34" s="44" t="s">
        <v>6</v>
      </c>
    </row>
    <row r="35" spans="1:9" ht="11.45" customHeight="1" x14ac:dyDescent="0.25">
      <c r="A35" s="46" t="s">
        <v>310</v>
      </c>
      <c r="B35" s="47">
        <v>126392</v>
      </c>
      <c r="C35" s="47" t="s">
        <v>6</v>
      </c>
      <c r="D35" s="47">
        <v>75257</v>
      </c>
      <c r="E35" s="47" t="s">
        <v>6</v>
      </c>
      <c r="F35" s="47">
        <v>224838</v>
      </c>
      <c r="G35" s="47" t="s">
        <v>6</v>
      </c>
      <c r="H35" s="47">
        <v>162903</v>
      </c>
      <c r="I35" s="47" t="s">
        <v>6</v>
      </c>
    </row>
    <row r="36" spans="1:9" ht="11.45" customHeight="1" x14ac:dyDescent="0.25">
      <c r="A36" s="46" t="s">
        <v>240</v>
      </c>
      <c r="B36" s="44">
        <v>71</v>
      </c>
      <c r="C36" s="44" t="s">
        <v>418</v>
      </c>
      <c r="D36" s="44">
        <v>13428</v>
      </c>
      <c r="E36" s="44" t="s">
        <v>418</v>
      </c>
      <c r="F36" s="44">
        <v>14465</v>
      </c>
      <c r="G36" s="44" t="s">
        <v>418</v>
      </c>
      <c r="H36" s="44">
        <v>39923</v>
      </c>
      <c r="I36" s="44" t="s">
        <v>418</v>
      </c>
    </row>
    <row r="37" spans="1:9" ht="11.45" customHeight="1" x14ac:dyDescent="0.25">
      <c r="A37" s="46" t="s">
        <v>234</v>
      </c>
      <c r="B37" s="47">
        <v>23764</v>
      </c>
      <c r="C37" s="47" t="s">
        <v>418</v>
      </c>
      <c r="D37" s="47">
        <v>125013</v>
      </c>
      <c r="E37" s="47" t="s">
        <v>418</v>
      </c>
      <c r="F37" s="47">
        <v>17630</v>
      </c>
      <c r="G37" s="47" t="s">
        <v>418</v>
      </c>
      <c r="H37" s="47">
        <v>8988</v>
      </c>
      <c r="I37" s="47" t="s">
        <v>418</v>
      </c>
    </row>
    <row r="38" spans="1:9" ht="11.45" customHeight="1" x14ac:dyDescent="0.25">
      <c r="A38" s="46" t="s">
        <v>173</v>
      </c>
      <c r="B38" s="44">
        <v>49950</v>
      </c>
      <c r="C38" s="44" t="s">
        <v>418</v>
      </c>
      <c r="D38" s="44">
        <v>158334</v>
      </c>
      <c r="E38" s="44" t="s">
        <v>6</v>
      </c>
      <c r="F38" s="44">
        <v>57460</v>
      </c>
      <c r="G38" s="44" t="s">
        <v>418</v>
      </c>
      <c r="H38" s="44">
        <v>80991</v>
      </c>
      <c r="I38" s="44" t="s">
        <v>6</v>
      </c>
    </row>
    <row r="39" spans="1:9" ht="11.45" customHeight="1" x14ac:dyDescent="0.25">
      <c r="A39" s="46" t="s">
        <v>311</v>
      </c>
      <c r="B39" s="47">
        <v>22000</v>
      </c>
      <c r="C39" s="47" t="s">
        <v>6</v>
      </c>
      <c r="D39" s="47">
        <v>53000</v>
      </c>
      <c r="E39" s="47" t="s">
        <v>6</v>
      </c>
      <c r="F39" s="47">
        <v>108000</v>
      </c>
      <c r="G39" s="47" t="s">
        <v>6</v>
      </c>
      <c r="H39" s="47">
        <v>98000</v>
      </c>
      <c r="I39" s="47" t="s">
        <v>6</v>
      </c>
    </row>
    <row r="41" spans="1:9" ht="11.45" customHeight="1" x14ac:dyDescent="0.25">
      <c r="A41" s="41" t="s">
        <v>0</v>
      </c>
    </row>
    <row r="42" spans="1:9" ht="11.45" customHeight="1" x14ac:dyDescent="0.25">
      <c r="A42" s="41" t="s">
        <v>1</v>
      </c>
      <c r="B42" s="38" t="s">
        <v>2</v>
      </c>
    </row>
    <row r="43" spans="1:9" ht="11.45" customHeight="1" x14ac:dyDescent="0.25">
      <c r="A43" s="41" t="s">
        <v>3</v>
      </c>
    </row>
    <row r="44" spans="1:9" ht="11.45" customHeight="1" x14ac:dyDescent="0.25">
      <c r="A44" s="41" t="s">
        <v>307</v>
      </c>
      <c r="B44" s="38" t="s">
        <v>482</v>
      </c>
    </row>
    <row r="45" spans="1:9" ht="11.45" customHeight="1" x14ac:dyDescent="0.25">
      <c r="A45" s="41" t="s">
        <v>6</v>
      </c>
      <c r="B45" s="38" t="s">
        <v>7</v>
      </c>
    </row>
    <row r="46" spans="1:9" ht="11.45" customHeight="1" x14ac:dyDescent="0.25">
      <c r="A46" s="41" t="s">
        <v>523</v>
      </c>
      <c r="B46" s="38" t="s">
        <v>524</v>
      </c>
    </row>
  </sheetData>
  <mergeCells count="4">
    <mergeCell ref="B11:C11"/>
    <mergeCell ref="D11:E11"/>
    <mergeCell ref="F11:G11"/>
    <mergeCell ref="H11:I1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07D28-B607-4B7F-B7DC-B8326E91DD64}">
  <dimension ref="A6:O20"/>
  <sheetViews>
    <sheetView showGridLines="0" workbookViewId="0">
      <selection activeCell="B8" sqref="B8:O8"/>
    </sheetView>
  </sheetViews>
  <sheetFormatPr defaultColWidth="9.140625" defaultRowHeight="15" x14ac:dyDescent="0.25"/>
  <cols>
    <col min="1" max="1" width="19.85546875" style="37" customWidth="1"/>
    <col min="2" max="2" width="8.85546875" style="37" customWidth="1"/>
    <col min="3" max="3" width="14.42578125" style="37" customWidth="1"/>
    <col min="4" max="4" width="18.7109375" style="37" customWidth="1"/>
    <col min="5" max="5" width="19.140625" style="37" customWidth="1"/>
    <col min="6" max="6" width="15.140625" style="37" customWidth="1"/>
    <col min="7" max="7" width="14.5703125" style="37" customWidth="1"/>
    <col min="8" max="8" width="14.7109375" style="37" customWidth="1"/>
    <col min="9" max="16384" width="9.140625" style="37"/>
  </cols>
  <sheetData>
    <row r="6" spans="1:15" x14ac:dyDescent="0.25">
      <c r="A6" s="40" t="s">
        <v>526</v>
      </c>
    </row>
    <row r="7" spans="1:15" x14ac:dyDescent="0.25">
      <c r="A7" s="43" t="s">
        <v>456</v>
      </c>
      <c r="B7" s="43" t="s">
        <v>457</v>
      </c>
    </row>
    <row r="8" spans="1:15" ht="42.75" customHeight="1" x14ac:dyDescent="0.25">
      <c r="A8" s="42" t="s">
        <v>458</v>
      </c>
      <c r="B8" s="139" t="s">
        <v>527</v>
      </c>
      <c r="C8" s="140"/>
      <c r="D8" s="140"/>
      <c r="E8" s="140"/>
      <c r="F8" s="140"/>
      <c r="G8" s="140"/>
      <c r="H8" s="140"/>
      <c r="I8" s="140"/>
      <c r="J8" s="140"/>
      <c r="K8" s="140"/>
      <c r="L8" s="140"/>
      <c r="M8" s="140"/>
      <c r="N8" s="140"/>
      <c r="O8" s="140"/>
    </row>
    <row r="10" spans="1:15" x14ac:dyDescent="0.25">
      <c r="A10" s="38" t="s">
        <v>460</v>
      </c>
      <c r="D10" s="38" t="s">
        <v>528</v>
      </c>
    </row>
    <row r="11" spans="1:15" x14ac:dyDescent="0.25">
      <c r="A11" s="38" t="s">
        <v>462</v>
      </c>
      <c r="D11" s="38" t="s">
        <v>528</v>
      </c>
    </row>
    <row r="13" spans="1:15" x14ac:dyDescent="0.25">
      <c r="B13" s="41" t="s">
        <v>463</v>
      </c>
    </row>
    <row r="14" spans="1:15" x14ac:dyDescent="0.25">
      <c r="C14" s="38" t="s">
        <v>304</v>
      </c>
    </row>
    <row r="16" spans="1:15" x14ac:dyDescent="0.25">
      <c r="B16" s="41" t="s">
        <v>464</v>
      </c>
    </row>
    <row r="17" spans="2:8" x14ac:dyDescent="0.25">
      <c r="C17" s="38" t="s">
        <v>465</v>
      </c>
    </row>
    <row r="18" spans="2:8" x14ac:dyDescent="0.25">
      <c r="C18" s="38" t="s">
        <v>529</v>
      </c>
      <c r="D18" s="39" t="s">
        <v>457</v>
      </c>
    </row>
    <row r="19" spans="2:8" x14ac:dyDescent="0.25">
      <c r="B19" s="40" t="s">
        <v>467</v>
      </c>
      <c r="C19" s="40" t="s">
        <v>468</v>
      </c>
      <c r="D19" s="40" t="s">
        <v>530</v>
      </c>
      <c r="E19" s="40" t="s">
        <v>531</v>
      </c>
      <c r="F19" s="40" t="s">
        <v>532</v>
      </c>
      <c r="G19" s="40" t="s">
        <v>533</v>
      </c>
      <c r="H19" s="40" t="s">
        <v>497</v>
      </c>
    </row>
    <row r="20" spans="2:8" x14ac:dyDescent="0.25">
      <c r="B20" s="39" t="s">
        <v>471</v>
      </c>
      <c r="C20" s="38" t="s">
        <v>472</v>
      </c>
      <c r="D20" s="38" t="s">
        <v>534</v>
      </c>
      <c r="E20" s="38" t="s">
        <v>535</v>
      </c>
      <c r="F20" s="38" t="s">
        <v>536</v>
      </c>
      <c r="G20" s="38" t="s">
        <v>537</v>
      </c>
      <c r="H20" s="38" t="s">
        <v>538</v>
      </c>
    </row>
  </sheetData>
  <mergeCells count="1">
    <mergeCell ref="B8:O8"/>
  </mergeCells>
  <hyperlinks>
    <hyperlink ref="A7" r:id="rId1" xr:uid="{8512C5AF-821F-48CA-A9CD-3BB61D9418A9}"/>
    <hyperlink ref="B7" r:id="rId2" xr:uid="{5184AD7F-5CD8-43C2-84F6-B54E2E3E8A12}"/>
    <hyperlink ref="D18" r:id="rId3" xr:uid="{A0EBA1F1-E216-41A9-8498-07B7A0B789BB}"/>
    <hyperlink ref="B20" location="'Sheet 1'!A1" display="Sheet 1" xr:uid="{9A0B2F67-66F0-497F-9B7D-7EBC870D3694}"/>
  </hyperlinks>
  <pageMargins left="0.7" right="0.7" top="0.75" bottom="0.75" header="0.3" footer="0.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13155-930F-49E5-A560-3F7D7FE5D27B}">
  <dimension ref="A1:Y52"/>
  <sheetViews>
    <sheetView workbookViewId="0">
      <pane xSplit="1" ySplit="13" topLeftCell="B14" activePane="bottomRight" state="frozen"/>
      <selection pane="topRight" sqref="A1:H1"/>
      <selection pane="bottomLeft" sqref="A1:H1"/>
      <selection pane="bottomRight" activeCell="AB34" sqref="AB34"/>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0" width="10" style="37" customWidth="1"/>
    <col min="11" max="11" width="5" style="37" customWidth="1"/>
    <col min="12" max="12" width="10" style="37" customWidth="1"/>
    <col min="13" max="13" width="5" style="37" customWidth="1"/>
    <col min="14" max="14" width="10" style="37" customWidth="1"/>
    <col min="15" max="15" width="5" style="37" customWidth="1"/>
    <col min="16" max="16" width="10" style="37" customWidth="1"/>
    <col min="17" max="17" width="5" style="37" customWidth="1"/>
    <col min="18" max="18" width="10" style="37" customWidth="1"/>
    <col min="19" max="19" width="5" style="37" customWidth="1"/>
    <col min="20" max="20" width="10" style="37" customWidth="1"/>
    <col min="21" max="21" width="5" style="37" customWidth="1"/>
    <col min="22" max="22" width="10" style="37" customWidth="1"/>
    <col min="23" max="23" width="5" style="37" customWidth="1"/>
    <col min="24" max="24" width="10" style="37" customWidth="1"/>
    <col min="25" max="25" width="5" style="37" customWidth="1"/>
    <col min="26" max="16384" width="9.140625" style="37"/>
  </cols>
  <sheetData>
    <row r="1" spans="1:25" ht="11.45" customHeight="1" x14ac:dyDescent="0.25">
      <c r="A1" s="38" t="s">
        <v>539</v>
      </c>
    </row>
    <row r="2" spans="1:25" ht="11.45" customHeight="1" x14ac:dyDescent="0.25">
      <c r="A2" s="38" t="s">
        <v>475</v>
      </c>
      <c r="B2" s="41" t="s">
        <v>526</v>
      </c>
    </row>
    <row r="3" spans="1:25" ht="11.45" customHeight="1" x14ac:dyDescent="0.25">
      <c r="A3" s="38" t="s">
        <v>476</v>
      </c>
      <c r="B3" s="38" t="s">
        <v>528</v>
      </c>
    </row>
    <row r="5" spans="1:25" ht="11.45" customHeight="1" x14ac:dyDescent="0.25">
      <c r="A5" s="41" t="s">
        <v>468</v>
      </c>
      <c r="C5" s="38" t="s">
        <v>472</v>
      </c>
    </row>
    <row r="6" spans="1:25" ht="11.45" customHeight="1" x14ac:dyDescent="0.25">
      <c r="A6" s="41" t="s">
        <v>530</v>
      </c>
      <c r="C6" s="38" t="s">
        <v>534</v>
      </c>
    </row>
    <row r="7" spans="1:25" ht="11.45" customHeight="1" x14ac:dyDescent="0.25">
      <c r="A7" s="41" t="s">
        <v>531</v>
      </c>
      <c r="C7" s="38" t="s">
        <v>535</v>
      </c>
    </row>
    <row r="8" spans="1:25" ht="11.45" customHeight="1" x14ac:dyDescent="0.25">
      <c r="A8" s="41" t="s">
        <v>532</v>
      </c>
      <c r="C8" s="38" t="s">
        <v>536</v>
      </c>
    </row>
    <row r="9" spans="1:25" ht="11.45" customHeight="1" x14ac:dyDescent="0.25">
      <c r="A9" s="41" t="s">
        <v>533</v>
      </c>
      <c r="C9" s="38" t="s">
        <v>537</v>
      </c>
    </row>
    <row r="10" spans="1:25" ht="11.45" customHeight="1" x14ac:dyDescent="0.25">
      <c r="A10" s="41" t="s">
        <v>497</v>
      </c>
      <c r="C10" s="38" t="s">
        <v>538</v>
      </c>
    </row>
    <row r="12" spans="1:25" ht="11.45" customHeight="1" x14ac:dyDescent="0.25">
      <c r="A12" s="53" t="s">
        <v>477</v>
      </c>
      <c r="B12" s="141" t="s">
        <v>540</v>
      </c>
      <c r="C12" s="141" t="s">
        <v>418</v>
      </c>
      <c r="D12" s="141" t="s">
        <v>541</v>
      </c>
      <c r="E12" s="141" t="s">
        <v>418</v>
      </c>
      <c r="F12" s="141" t="s">
        <v>542</v>
      </c>
      <c r="G12" s="141" t="s">
        <v>418</v>
      </c>
      <c r="H12" s="141" t="s">
        <v>501</v>
      </c>
      <c r="I12" s="141" t="s">
        <v>418</v>
      </c>
      <c r="J12" s="141" t="s">
        <v>502</v>
      </c>
      <c r="K12" s="141" t="s">
        <v>418</v>
      </c>
      <c r="L12" s="141" t="s">
        <v>503</v>
      </c>
      <c r="M12" s="141" t="s">
        <v>418</v>
      </c>
      <c r="N12" s="141" t="s">
        <v>504</v>
      </c>
      <c r="O12" s="141" t="s">
        <v>418</v>
      </c>
      <c r="P12" s="141" t="s">
        <v>505</v>
      </c>
      <c r="Q12" s="141" t="s">
        <v>418</v>
      </c>
      <c r="R12" s="141" t="s">
        <v>506</v>
      </c>
      <c r="S12" s="141" t="s">
        <v>418</v>
      </c>
      <c r="T12" s="141" t="s">
        <v>433</v>
      </c>
      <c r="U12" s="141" t="s">
        <v>418</v>
      </c>
      <c r="V12" s="141" t="s">
        <v>435</v>
      </c>
      <c r="W12" s="141" t="s">
        <v>418</v>
      </c>
      <c r="X12" s="141" t="s">
        <v>436</v>
      </c>
      <c r="Y12" s="141" t="s">
        <v>418</v>
      </c>
    </row>
    <row r="13" spans="1:25" ht="11.45" customHeight="1" x14ac:dyDescent="0.25">
      <c r="A13" s="52" t="s">
        <v>479</v>
      </c>
      <c r="B13" s="51" t="s">
        <v>418</v>
      </c>
      <c r="C13" s="51" t="s">
        <v>418</v>
      </c>
      <c r="D13" s="51" t="s">
        <v>418</v>
      </c>
      <c r="E13" s="51" t="s">
        <v>418</v>
      </c>
      <c r="F13" s="51" t="s">
        <v>418</v>
      </c>
      <c r="G13" s="51" t="s">
        <v>418</v>
      </c>
      <c r="H13" s="51" t="s">
        <v>418</v>
      </c>
      <c r="I13" s="51" t="s">
        <v>418</v>
      </c>
      <c r="J13" s="51" t="s">
        <v>418</v>
      </c>
      <c r="K13" s="51" t="s">
        <v>418</v>
      </c>
      <c r="L13" s="51" t="s">
        <v>418</v>
      </c>
      <c r="M13" s="51" t="s">
        <v>418</v>
      </c>
      <c r="N13" s="51" t="s">
        <v>418</v>
      </c>
      <c r="O13" s="51" t="s">
        <v>418</v>
      </c>
      <c r="P13" s="51" t="s">
        <v>418</v>
      </c>
      <c r="Q13" s="51" t="s">
        <v>418</v>
      </c>
      <c r="R13" s="51" t="s">
        <v>418</v>
      </c>
      <c r="S13" s="51" t="s">
        <v>418</v>
      </c>
      <c r="T13" s="51" t="s">
        <v>418</v>
      </c>
      <c r="U13" s="51" t="s">
        <v>418</v>
      </c>
      <c r="V13" s="51" t="s">
        <v>418</v>
      </c>
      <c r="W13" s="51" t="s">
        <v>418</v>
      </c>
      <c r="X13" s="51" t="s">
        <v>418</v>
      </c>
      <c r="Y13" s="51" t="s">
        <v>418</v>
      </c>
    </row>
    <row r="14" spans="1:25" ht="11.45" customHeight="1" x14ac:dyDescent="0.25">
      <c r="A14" s="46" t="s">
        <v>480</v>
      </c>
      <c r="B14" s="44" t="s">
        <v>1</v>
      </c>
      <c r="C14" s="44" t="s">
        <v>421</v>
      </c>
      <c r="D14" s="44" t="s">
        <v>1</v>
      </c>
      <c r="E14" s="44" t="s">
        <v>421</v>
      </c>
      <c r="F14" s="44" t="s">
        <v>1</v>
      </c>
      <c r="G14" s="44" t="s">
        <v>421</v>
      </c>
      <c r="H14" s="45">
        <v>1035581.323</v>
      </c>
      <c r="I14" s="44" t="s">
        <v>6</v>
      </c>
      <c r="J14" s="45">
        <v>1048264.884</v>
      </c>
      <c r="K14" s="44" t="s">
        <v>543</v>
      </c>
      <c r="L14" s="45">
        <v>1092448.8313</v>
      </c>
      <c r="M14" s="44" t="s">
        <v>6</v>
      </c>
      <c r="N14" s="45">
        <v>1142374.4857000001</v>
      </c>
      <c r="O14" s="44" t="s">
        <v>544</v>
      </c>
      <c r="P14" s="45">
        <v>1132966.3887</v>
      </c>
      <c r="Q14" s="44" t="s">
        <v>545</v>
      </c>
      <c r="R14" s="45">
        <v>1120179.8073</v>
      </c>
      <c r="S14" s="44" t="s">
        <v>6</v>
      </c>
      <c r="T14" s="45">
        <v>798657.43570000003</v>
      </c>
      <c r="U14" s="44" t="s">
        <v>6</v>
      </c>
      <c r="V14" s="45">
        <v>1123891.8511999999</v>
      </c>
      <c r="W14" s="44" t="s">
        <v>545</v>
      </c>
      <c r="X14" s="45">
        <v>1084339.8425</v>
      </c>
      <c r="Y14" s="44" t="s">
        <v>6</v>
      </c>
    </row>
    <row r="15" spans="1:25" ht="11.45" customHeight="1" x14ac:dyDescent="0.25">
      <c r="A15" s="46" t="s">
        <v>166</v>
      </c>
      <c r="B15" s="47" t="s">
        <v>1</v>
      </c>
      <c r="C15" s="47" t="s">
        <v>421</v>
      </c>
      <c r="D15" s="47" t="s">
        <v>1</v>
      </c>
      <c r="E15" s="47" t="s">
        <v>421</v>
      </c>
      <c r="F15" s="47" t="s">
        <v>1</v>
      </c>
      <c r="G15" s="47" t="s">
        <v>421</v>
      </c>
      <c r="H15" s="47">
        <v>214</v>
      </c>
      <c r="I15" s="47" t="s">
        <v>6</v>
      </c>
      <c r="J15" s="47">
        <v>32</v>
      </c>
      <c r="K15" s="47" t="s">
        <v>418</v>
      </c>
      <c r="L15" s="47">
        <v>44</v>
      </c>
      <c r="M15" s="47" t="s">
        <v>418</v>
      </c>
      <c r="N15" s="47">
        <v>75</v>
      </c>
      <c r="O15" s="47" t="s">
        <v>418</v>
      </c>
      <c r="P15" s="47">
        <v>111</v>
      </c>
      <c r="Q15" s="47" t="s">
        <v>418</v>
      </c>
      <c r="R15" s="47">
        <v>86</v>
      </c>
      <c r="S15" s="47" t="s">
        <v>418</v>
      </c>
      <c r="T15" s="47">
        <v>209</v>
      </c>
      <c r="U15" s="47" t="s">
        <v>418</v>
      </c>
      <c r="V15" s="47">
        <v>223</v>
      </c>
      <c r="W15" s="47" t="s">
        <v>418</v>
      </c>
      <c r="X15" s="47">
        <v>243</v>
      </c>
      <c r="Y15" s="47" t="s">
        <v>418</v>
      </c>
    </row>
    <row r="16" spans="1:25" ht="11.45" customHeight="1" x14ac:dyDescent="0.25">
      <c r="A16" s="46" t="s">
        <v>227</v>
      </c>
      <c r="B16" s="45">
        <v>7091.31</v>
      </c>
      <c r="C16" s="44" t="s">
        <v>418</v>
      </c>
      <c r="D16" s="45">
        <v>6939.96</v>
      </c>
      <c r="E16" s="44" t="s">
        <v>418</v>
      </c>
      <c r="F16" s="44">
        <v>6292</v>
      </c>
      <c r="G16" s="44" t="s">
        <v>418</v>
      </c>
      <c r="H16" s="44">
        <v>6883</v>
      </c>
      <c r="I16" s="44" t="s">
        <v>418</v>
      </c>
      <c r="J16" s="45">
        <v>10652.39</v>
      </c>
      <c r="K16" s="44" t="s">
        <v>418</v>
      </c>
      <c r="L16" s="45">
        <v>12445.03</v>
      </c>
      <c r="M16" s="44" t="s">
        <v>418</v>
      </c>
      <c r="N16" s="45">
        <v>9795.9969999999994</v>
      </c>
      <c r="O16" s="44" t="s">
        <v>418</v>
      </c>
      <c r="P16" s="45">
        <v>10758.436</v>
      </c>
      <c r="Q16" s="44" t="s">
        <v>418</v>
      </c>
      <c r="R16" s="45">
        <v>11959.376</v>
      </c>
      <c r="S16" s="44" t="s">
        <v>418</v>
      </c>
      <c r="T16" s="45">
        <v>8859.875</v>
      </c>
      <c r="U16" s="44" t="s">
        <v>418</v>
      </c>
      <c r="V16" s="45">
        <v>10725.949000000001</v>
      </c>
      <c r="W16" s="44" t="s">
        <v>418</v>
      </c>
      <c r="X16" s="45">
        <v>9063.84</v>
      </c>
      <c r="Y16" s="44" t="s">
        <v>418</v>
      </c>
    </row>
    <row r="17" spans="1:25" ht="11.45" customHeight="1" x14ac:dyDescent="0.25">
      <c r="A17" s="46" t="s">
        <v>305</v>
      </c>
      <c r="B17" s="47">
        <v>21010</v>
      </c>
      <c r="C17" s="47" t="s">
        <v>418</v>
      </c>
      <c r="D17" s="48">
        <v>20762.8</v>
      </c>
      <c r="E17" s="47" t="s">
        <v>6</v>
      </c>
      <c r="F17" s="47">
        <v>19360</v>
      </c>
      <c r="G17" s="47" t="s">
        <v>418</v>
      </c>
      <c r="H17" s="47">
        <v>20163</v>
      </c>
      <c r="I17" s="47" t="s">
        <v>418</v>
      </c>
      <c r="J17" s="47">
        <v>20200</v>
      </c>
      <c r="K17" s="47" t="s">
        <v>418</v>
      </c>
      <c r="L17" s="48">
        <v>20950.099999999999</v>
      </c>
      <c r="M17" s="47" t="s">
        <v>418</v>
      </c>
      <c r="N17" s="47">
        <v>21685</v>
      </c>
      <c r="O17" s="47" t="s">
        <v>418</v>
      </c>
      <c r="P17" s="47">
        <v>21750</v>
      </c>
      <c r="Q17" s="47" t="s">
        <v>418</v>
      </c>
      <c r="R17" s="47">
        <v>20989</v>
      </c>
      <c r="S17" s="47" t="s">
        <v>418</v>
      </c>
      <c r="T17" s="47">
        <v>20402</v>
      </c>
      <c r="U17" s="47" t="s">
        <v>418</v>
      </c>
      <c r="V17" s="47">
        <v>20991</v>
      </c>
      <c r="W17" s="47" t="s">
        <v>418</v>
      </c>
      <c r="X17" s="47">
        <v>19259</v>
      </c>
      <c r="Y17" s="47" t="s">
        <v>418</v>
      </c>
    </row>
    <row r="18" spans="1:25" ht="11.45" customHeight="1" x14ac:dyDescent="0.25">
      <c r="A18" s="46" t="s">
        <v>190</v>
      </c>
      <c r="B18" s="44" t="s">
        <v>1</v>
      </c>
      <c r="C18" s="44" t="s">
        <v>421</v>
      </c>
      <c r="D18" s="45">
        <v>33588.120000000003</v>
      </c>
      <c r="E18" s="44" t="s">
        <v>418</v>
      </c>
      <c r="F18" s="45">
        <v>31381.539000000001</v>
      </c>
      <c r="G18" s="44" t="s">
        <v>418</v>
      </c>
      <c r="H18" s="44">
        <v>33624</v>
      </c>
      <c r="I18" s="44" t="s">
        <v>418</v>
      </c>
      <c r="J18" s="44">
        <v>35990</v>
      </c>
      <c r="K18" s="44" t="s">
        <v>418</v>
      </c>
      <c r="L18" s="45">
        <v>34770.03</v>
      </c>
      <c r="M18" s="44" t="s">
        <v>418</v>
      </c>
      <c r="N18" s="45">
        <v>34327.339999999997</v>
      </c>
      <c r="O18" s="44" t="s">
        <v>418</v>
      </c>
      <c r="P18" s="45">
        <v>32166.77</v>
      </c>
      <c r="Q18" s="44" t="s">
        <v>418</v>
      </c>
      <c r="R18" s="45">
        <v>40221.410000000003</v>
      </c>
      <c r="S18" s="44" t="s">
        <v>418</v>
      </c>
      <c r="T18" s="45">
        <v>37839.32</v>
      </c>
      <c r="U18" s="44" t="s">
        <v>418</v>
      </c>
      <c r="V18" s="45">
        <v>35639.69</v>
      </c>
      <c r="W18" s="44" t="s">
        <v>418</v>
      </c>
      <c r="X18" s="45">
        <v>36200.620000000003</v>
      </c>
      <c r="Y18" s="44" t="s">
        <v>418</v>
      </c>
    </row>
    <row r="19" spans="1:25" ht="11.45" customHeight="1" x14ac:dyDescent="0.25">
      <c r="A19" s="46" t="s">
        <v>157</v>
      </c>
      <c r="B19" s="47">
        <v>39166</v>
      </c>
      <c r="C19" s="47" t="s">
        <v>418</v>
      </c>
      <c r="D19" s="47">
        <v>26535</v>
      </c>
      <c r="E19" s="47" t="s">
        <v>418</v>
      </c>
      <c r="F19" s="48">
        <v>25453.9</v>
      </c>
      <c r="G19" s="47" t="s">
        <v>418</v>
      </c>
      <c r="H19" s="48">
        <v>26222.6</v>
      </c>
      <c r="I19" s="47" t="s">
        <v>418</v>
      </c>
      <c r="J19" s="48">
        <v>26867.4</v>
      </c>
      <c r="K19" s="47" t="s">
        <v>418</v>
      </c>
      <c r="L19" s="48">
        <v>32336.400000000001</v>
      </c>
      <c r="M19" s="47" t="s">
        <v>418</v>
      </c>
      <c r="N19" s="48">
        <v>36142.199999999997</v>
      </c>
      <c r="O19" s="47" t="s">
        <v>418</v>
      </c>
      <c r="P19" s="48">
        <v>31796.3</v>
      </c>
      <c r="Q19" s="47" t="s">
        <v>418</v>
      </c>
      <c r="R19" s="48">
        <v>37998.400000000001</v>
      </c>
      <c r="S19" s="47" t="s">
        <v>418</v>
      </c>
      <c r="T19" s="48">
        <v>32127.7</v>
      </c>
      <c r="U19" s="47" t="s">
        <v>418</v>
      </c>
      <c r="V19" s="48">
        <v>32586.400000000001</v>
      </c>
      <c r="W19" s="47" t="s">
        <v>418</v>
      </c>
      <c r="X19" s="48">
        <v>26498.2</v>
      </c>
      <c r="Y19" s="47" t="s">
        <v>418</v>
      </c>
    </row>
    <row r="20" spans="1:25" ht="11.45" customHeight="1" x14ac:dyDescent="0.25">
      <c r="A20" s="46" t="s">
        <v>242</v>
      </c>
      <c r="B20" s="44" t="s">
        <v>1</v>
      </c>
      <c r="C20" s="44" t="s">
        <v>4</v>
      </c>
      <c r="D20" s="44" t="s">
        <v>1</v>
      </c>
      <c r="E20" s="44" t="s">
        <v>421</v>
      </c>
      <c r="F20" s="44" t="s">
        <v>1</v>
      </c>
      <c r="G20" s="44" t="s">
        <v>421</v>
      </c>
      <c r="H20" s="45">
        <v>864.93</v>
      </c>
      <c r="I20" s="44" t="s">
        <v>418</v>
      </c>
      <c r="J20" s="45">
        <v>798.27</v>
      </c>
      <c r="K20" s="44" t="s">
        <v>418</v>
      </c>
      <c r="L20" s="45">
        <v>867.73</v>
      </c>
      <c r="M20" s="44" t="s">
        <v>418</v>
      </c>
      <c r="N20" s="45">
        <v>870.46</v>
      </c>
      <c r="O20" s="44" t="s">
        <v>418</v>
      </c>
      <c r="P20" s="45">
        <v>943.65599999999995</v>
      </c>
      <c r="Q20" s="44" t="s">
        <v>418</v>
      </c>
      <c r="R20" s="45">
        <v>1061.9693</v>
      </c>
      <c r="S20" s="44" t="s">
        <v>418</v>
      </c>
      <c r="T20" s="45">
        <v>1039.8879999999999</v>
      </c>
      <c r="U20" s="44" t="s">
        <v>418</v>
      </c>
      <c r="V20" s="45">
        <v>849.45979999999997</v>
      </c>
      <c r="W20" s="44" t="s">
        <v>418</v>
      </c>
      <c r="X20" s="45">
        <v>800.81889999999999</v>
      </c>
      <c r="Y20" s="44" t="s">
        <v>418</v>
      </c>
    </row>
    <row r="21" spans="1:25" ht="11.45" customHeight="1" x14ac:dyDescent="0.25">
      <c r="A21" s="46" t="s">
        <v>229</v>
      </c>
      <c r="B21" s="47">
        <v>43921</v>
      </c>
      <c r="C21" s="47" t="s">
        <v>418</v>
      </c>
      <c r="D21" s="47">
        <v>34229</v>
      </c>
      <c r="E21" s="47" t="s">
        <v>418</v>
      </c>
      <c r="F21" s="48">
        <v>32664.1</v>
      </c>
      <c r="G21" s="47" t="s">
        <v>418</v>
      </c>
      <c r="H21" s="47">
        <v>29327</v>
      </c>
      <c r="I21" s="47" t="s">
        <v>6</v>
      </c>
      <c r="J21" s="48">
        <v>37581.22</v>
      </c>
      <c r="K21" s="47" t="s">
        <v>6</v>
      </c>
      <c r="L21" s="48">
        <v>41260.400000000001</v>
      </c>
      <c r="M21" s="47" t="s">
        <v>6</v>
      </c>
      <c r="N21" s="47">
        <v>43247</v>
      </c>
      <c r="O21" s="47" t="s">
        <v>6</v>
      </c>
      <c r="P21" s="47">
        <v>35252</v>
      </c>
      <c r="Q21" s="47" t="s">
        <v>6</v>
      </c>
      <c r="R21" s="47">
        <v>34977</v>
      </c>
      <c r="S21" s="47" t="s">
        <v>418</v>
      </c>
      <c r="T21" s="47">
        <v>35152</v>
      </c>
      <c r="U21" s="47" t="s">
        <v>418</v>
      </c>
      <c r="V21" s="47">
        <v>39384</v>
      </c>
      <c r="W21" s="47" t="s">
        <v>418</v>
      </c>
      <c r="X21" s="47">
        <v>39963</v>
      </c>
      <c r="Y21" s="47" t="s">
        <v>418</v>
      </c>
    </row>
    <row r="22" spans="1:25" ht="11.45" customHeight="1" x14ac:dyDescent="0.25">
      <c r="A22" s="46" t="s">
        <v>213</v>
      </c>
      <c r="B22" s="45">
        <v>111217.9</v>
      </c>
      <c r="C22" s="44" t="s">
        <v>418</v>
      </c>
      <c r="D22" s="44" t="s">
        <v>1</v>
      </c>
      <c r="E22" s="44" t="s">
        <v>421</v>
      </c>
      <c r="F22" s="44" t="s">
        <v>1</v>
      </c>
      <c r="G22" s="44" t="s">
        <v>421</v>
      </c>
      <c r="H22" s="45">
        <v>104451.7</v>
      </c>
      <c r="I22" s="44" t="s">
        <v>418</v>
      </c>
      <c r="J22" s="44" t="s">
        <v>1</v>
      </c>
      <c r="K22" s="44" t="s">
        <v>421</v>
      </c>
      <c r="L22" s="45">
        <v>123620.9</v>
      </c>
      <c r="M22" s="44" t="s">
        <v>418</v>
      </c>
      <c r="N22" s="45">
        <v>125639.5</v>
      </c>
      <c r="O22" s="44" t="s">
        <v>8</v>
      </c>
      <c r="P22" s="45">
        <v>132374.9</v>
      </c>
      <c r="Q22" s="44" t="s">
        <v>418</v>
      </c>
      <c r="R22" s="45">
        <v>128747.9</v>
      </c>
      <c r="S22" s="44" t="s">
        <v>418</v>
      </c>
      <c r="T22" s="45">
        <v>130792.56200000001</v>
      </c>
      <c r="U22" s="44" t="s">
        <v>418</v>
      </c>
      <c r="V22" s="45">
        <v>143694.193</v>
      </c>
      <c r="W22" s="44" t="s">
        <v>418</v>
      </c>
      <c r="X22" s="45">
        <v>140452.20000000001</v>
      </c>
      <c r="Y22" s="44" t="s">
        <v>418</v>
      </c>
    </row>
    <row r="23" spans="1:25" ht="11.45" customHeight="1" x14ac:dyDescent="0.25">
      <c r="A23" s="46" t="s">
        <v>155</v>
      </c>
      <c r="B23" s="47">
        <v>274223</v>
      </c>
      <c r="C23" s="47" t="s">
        <v>418</v>
      </c>
      <c r="D23" s="48">
        <v>266592.5</v>
      </c>
      <c r="E23" s="47" t="s">
        <v>418</v>
      </c>
      <c r="F23" s="48">
        <v>226220.79999999999</v>
      </c>
      <c r="G23" s="47" t="s">
        <v>418</v>
      </c>
      <c r="H23" s="48">
        <v>284976.51</v>
      </c>
      <c r="I23" s="47" t="s">
        <v>418</v>
      </c>
      <c r="J23" s="48">
        <v>293509.95</v>
      </c>
      <c r="K23" s="47" t="s">
        <v>418</v>
      </c>
      <c r="L23" s="48">
        <v>287281.81</v>
      </c>
      <c r="M23" s="47" t="s">
        <v>418</v>
      </c>
      <c r="N23" s="48">
        <v>314957.51</v>
      </c>
      <c r="O23" s="47" t="s">
        <v>418</v>
      </c>
      <c r="P23" s="48">
        <v>318701.63</v>
      </c>
      <c r="Q23" s="47" t="s">
        <v>418</v>
      </c>
      <c r="R23" s="48">
        <v>306507.43</v>
      </c>
      <c r="S23" s="47" t="s">
        <v>418</v>
      </c>
      <c r="T23" s="48">
        <v>138.41999999999999</v>
      </c>
      <c r="U23" s="47" t="s">
        <v>418</v>
      </c>
      <c r="V23" s="48">
        <v>276564.80489999999</v>
      </c>
      <c r="W23" s="47" t="s">
        <v>418</v>
      </c>
      <c r="X23" s="48">
        <v>272589.68099999998</v>
      </c>
      <c r="Y23" s="47" t="s">
        <v>418</v>
      </c>
    </row>
    <row r="24" spans="1:25" ht="11.45" customHeight="1" x14ac:dyDescent="0.25">
      <c r="A24" s="46" t="s">
        <v>151</v>
      </c>
      <c r="B24" s="44">
        <v>193672</v>
      </c>
      <c r="C24" s="44" t="s">
        <v>418</v>
      </c>
      <c r="D24" s="45">
        <v>205106.4</v>
      </c>
      <c r="E24" s="44" t="s">
        <v>6</v>
      </c>
      <c r="F24" s="45">
        <v>200329.9</v>
      </c>
      <c r="G24" s="44" t="s">
        <v>6</v>
      </c>
      <c r="H24" s="45">
        <v>180064.1918</v>
      </c>
      <c r="I24" s="44" t="s">
        <v>418</v>
      </c>
      <c r="J24" s="45">
        <v>169082.91089999999</v>
      </c>
      <c r="K24" s="44" t="s">
        <v>418</v>
      </c>
      <c r="L24" s="45">
        <v>175133.51</v>
      </c>
      <c r="M24" s="44" t="s">
        <v>6</v>
      </c>
      <c r="N24" s="45">
        <v>181553.53229999999</v>
      </c>
      <c r="O24" s="44" t="s">
        <v>6</v>
      </c>
      <c r="P24" s="45">
        <v>188327.46369999999</v>
      </c>
      <c r="Q24" s="44" t="s">
        <v>4</v>
      </c>
      <c r="R24" s="45">
        <v>194328.31520000001</v>
      </c>
      <c r="S24" s="44" t="s">
        <v>418</v>
      </c>
      <c r="T24" s="45">
        <v>191051.6292</v>
      </c>
      <c r="U24" s="44" t="s">
        <v>418</v>
      </c>
      <c r="V24" s="45">
        <v>193394.00599999999</v>
      </c>
      <c r="W24" s="44" t="s">
        <v>4</v>
      </c>
      <c r="X24" s="45">
        <v>184052.11249999999</v>
      </c>
      <c r="Y24" s="44" t="s">
        <v>418</v>
      </c>
    </row>
    <row r="25" spans="1:25" ht="11.45" customHeight="1" x14ac:dyDescent="0.25">
      <c r="A25" s="46" t="s">
        <v>232</v>
      </c>
      <c r="B25" s="47">
        <v>17189</v>
      </c>
      <c r="C25" s="47" t="s">
        <v>418</v>
      </c>
      <c r="D25" s="48">
        <v>13921.45</v>
      </c>
      <c r="E25" s="47" t="s">
        <v>418</v>
      </c>
      <c r="F25" s="48">
        <v>13719.71</v>
      </c>
      <c r="G25" s="47" t="s">
        <v>418</v>
      </c>
      <c r="H25" s="48">
        <v>13767.8</v>
      </c>
      <c r="I25" s="47" t="s">
        <v>418</v>
      </c>
      <c r="J25" s="48">
        <v>16875.099999999999</v>
      </c>
      <c r="K25" s="47" t="s">
        <v>418</v>
      </c>
      <c r="L25" s="48">
        <v>17268.98</v>
      </c>
      <c r="M25" s="47" t="s">
        <v>418</v>
      </c>
      <c r="N25" s="48">
        <v>17114.3</v>
      </c>
      <c r="O25" s="47" t="s">
        <v>418</v>
      </c>
      <c r="P25" s="48">
        <v>19680.25</v>
      </c>
      <c r="Q25" s="47" t="s">
        <v>418</v>
      </c>
      <c r="R25" s="48">
        <v>20443.945</v>
      </c>
      <c r="S25" s="47" t="s">
        <v>418</v>
      </c>
      <c r="T25" s="48">
        <v>21770.69</v>
      </c>
      <c r="U25" s="47" t="s">
        <v>418</v>
      </c>
      <c r="V25" s="48">
        <v>27919.839</v>
      </c>
      <c r="W25" s="47" t="s">
        <v>418</v>
      </c>
      <c r="X25" s="48">
        <v>27217.73</v>
      </c>
      <c r="Y25" s="47" t="s">
        <v>418</v>
      </c>
    </row>
    <row r="26" spans="1:25" ht="11.45" customHeight="1" x14ac:dyDescent="0.25">
      <c r="A26" s="46" t="s">
        <v>159</v>
      </c>
      <c r="B26" s="45">
        <v>164127.4</v>
      </c>
      <c r="C26" s="44" t="s">
        <v>418</v>
      </c>
      <c r="D26" s="45">
        <v>137039.4</v>
      </c>
      <c r="E26" s="44" t="s">
        <v>418</v>
      </c>
      <c r="F26" s="45">
        <v>140879.82</v>
      </c>
      <c r="G26" s="44" t="s">
        <v>418</v>
      </c>
      <c r="H26" s="45">
        <v>148730.34</v>
      </c>
      <c r="I26" s="44" t="s">
        <v>418</v>
      </c>
      <c r="J26" s="45">
        <v>148138.79999999999</v>
      </c>
      <c r="K26" s="44" t="s">
        <v>543</v>
      </c>
      <c r="L26" s="45">
        <v>141904.62</v>
      </c>
      <c r="M26" s="44" t="s">
        <v>418</v>
      </c>
      <c r="N26" s="45">
        <v>156307.239</v>
      </c>
      <c r="O26" s="44" t="s">
        <v>418</v>
      </c>
      <c r="P26" s="45">
        <v>142726.45300000001</v>
      </c>
      <c r="Q26" s="44" t="s">
        <v>418</v>
      </c>
      <c r="R26" s="45">
        <v>132277.851</v>
      </c>
      <c r="S26" s="44" t="s">
        <v>418</v>
      </c>
      <c r="T26" s="45">
        <v>122742.159</v>
      </c>
      <c r="U26" s="44" t="s">
        <v>418</v>
      </c>
      <c r="V26" s="45">
        <v>145887.20000000001</v>
      </c>
      <c r="W26" s="44" t="s">
        <v>418</v>
      </c>
      <c r="X26" s="45">
        <v>130246.94500000001</v>
      </c>
      <c r="Y26" s="44" t="s">
        <v>418</v>
      </c>
    </row>
    <row r="27" spans="1:25" ht="11.45" customHeight="1" x14ac:dyDescent="0.25">
      <c r="A27" s="46" t="s">
        <v>244</v>
      </c>
      <c r="B27" s="48">
        <v>4666.7</v>
      </c>
      <c r="C27" s="47" t="s">
        <v>418</v>
      </c>
      <c r="D27" s="48">
        <v>4334.0600000000004</v>
      </c>
      <c r="E27" s="47" t="s">
        <v>418</v>
      </c>
      <c r="F27" s="48">
        <v>5339.3</v>
      </c>
      <c r="G27" s="47" t="s">
        <v>418</v>
      </c>
      <c r="H27" s="48">
        <v>4835.28</v>
      </c>
      <c r="I27" s="47" t="s">
        <v>418</v>
      </c>
      <c r="J27" s="48">
        <v>5458.56</v>
      </c>
      <c r="K27" s="47" t="s">
        <v>418</v>
      </c>
      <c r="L27" s="48">
        <v>6624.8</v>
      </c>
      <c r="M27" s="47" t="s">
        <v>418</v>
      </c>
      <c r="N27" s="48">
        <v>7276.1</v>
      </c>
      <c r="O27" s="47" t="s">
        <v>418</v>
      </c>
      <c r="P27" s="48">
        <v>7346.9849999999997</v>
      </c>
      <c r="Q27" s="47" t="s">
        <v>418</v>
      </c>
      <c r="R27" s="48">
        <v>8079.1</v>
      </c>
      <c r="S27" s="47" t="s">
        <v>418</v>
      </c>
      <c r="T27" s="48">
        <v>7342.6989999999996</v>
      </c>
      <c r="U27" s="47" t="s">
        <v>418</v>
      </c>
      <c r="V27" s="48">
        <v>7862.3</v>
      </c>
      <c r="W27" s="47" t="s">
        <v>418</v>
      </c>
      <c r="X27" s="48">
        <v>7593.9</v>
      </c>
      <c r="Y27" s="47" t="s">
        <v>418</v>
      </c>
    </row>
    <row r="28" spans="1:25" ht="11.45" customHeight="1" x14ac:dyDescent="0.25">
      <c r="A28" s="46" t="s">
        <v>238</v>
      </c>
      <c r="B28" s="45">
        <v>545.5</v>
      </c>
      <c r="C28" s="44" t="s">
        <v>418</v>
      </c>
      <c r="D28" s="45">
        <v>574.44000000000005</v>
      </c>
      <c r="E28" s="44" t="s">
        <v>418</v>
      </c>
      <c r="F28" s="45">
        <v>643.67999999999995</v>
      </c>
      <c r="G28" s="44" t="s">
        <v>418</v>
      </c>
      <c r="H28" s="45">
        <v>686.29</v>
      </c>
      <c r="I28" s="44" t="s">
        <v>418</v>
      </c>
      <c r="J28" s="44">
        <v>863</v>
      </c>
      <c r="K28" s="44" t="s">
        <v>418</v>
      </c>
      <c r="L28" s="44">
        <v>779</v>
      </c>
      <c r="M28" s="44" t="s">
        <v>418</v>
      </c>
      <c r="N28" s="44">
        <v>806</v>
      </c>
      <c r="O28" s="44" t="s">
        <v>418</v>
      </c>
      <c r="P28" s="44">
        <v>828</v>
      </c>
      <c r="Q28" s="44" t="s">
        <v>418</v>
      </c>
      <c r="R28" s="45">
        <v>626.4</v>
      </c>
      <c r="S28" s="44" t="s">
        <v>418</v>
      </c>
      <c r="T28" s="45">
        <v>727.4</v>
      </c>
      <c r="U28" s="44" t="s">
        <v>418</v>
      </c>
      <c r="V28" s="45">
        <v>901.9</v>
      </c>
      <c r="W28" s="44" t="s">
        <v>418</v>
      </c>
      <c r="X28" s="45">
        <v>869.9</v>
      </c>
      <c r="Y28" s="44" t="s">
        <v>418</v>
      </c>
    </row>
    <row r="29" spans="1:25" ht="11.45" customHeight="1" x14ac:dyDescent="0.25">
      <c r="A29" s="46" t="s">
        <v>121</v>
      </c>
      <c r="B29" s="48">
        <v>2877.14</v>
      </c>
      <c r="C29" s="47" t="s">
        <v>418</v>
      </c>
      <c r="D29" s="48">
        <v>3226.21</v>
      </c>
      <c r="E29" s="47" t="s">
        <v>418</v>
      </c>
      <c r="F29" s="48">
        <v>3840.87</v>
      </c>
      <c r="G29" s="47" t="s">
        <v>418</v>
      </c>
      <c r="H29" s="48">
        <v>3353.21</v>
      </c>
      <c r="I29" s="47" t="s">
        <v>418</v>
      </c>
      <c r="J29" s="48">
        <v>4084.62</v>
      </c>
      <c r="K29" s="47" t="s">
        <v>418</v>
      </c>
      <c r="L29" s="48">
        <v>4098.8599999999997</v>
      </c>
      <c r="M29" s="47" t="s">
        <v>418</v>
      </c>
      <c r="N29" s="48">
        <v>3459.45</v>
      </c>
      <c r="O29" s="47" t="s">
        <v>418</v>
      </c>
      <c r="P29" s="48">
        <v>3449.99</v>
      </c>
      <c r="Q29" s="47" t="s">
        <v>418</v>
      </c>
      <c r="R29" s="48">
        <v>3775.1379999999999</v>
      </c>
      <c r="S29" s="47" t="s">
        <v>418</v>
      </c>
      <c r="T29" s="48">
        <v>4069.4969999999998</v>
      </c>
      <c r="U29" s="47" t="s">
        <v>418</v>
      </c>
      <c r="V29" s="48">
        <v>4814.53</v>
      </c>
      <c r="W29" s="47" t="s">
        <v>418</v>
      </c>
      <c r="X29" s="48">
        <v>4393.5559999999996</v>
      </c>
      <c r="Y29" s="47" t="s">
        <v>418</v>
      </c>
    </row>
    <row r="30" spans="1:25" ht="11.45" customHeight="1" x14ac:dyDescent="0.25">
      <c r="A30" s="46" t="s">
        <v>308</v>
      </c>
      <c r="B30" s="44" t="s">
        <v>1</v>
      </c>
      <c r="C30" s="44" t="s">
        <v>418</v>
      </c>
      <c r="D30" s="44" t="s">
        <v>1</v>
      </c>
      <c r="E30" s="44" t="s">
        <v>418</v>
      </c>
      <c r="F30" s="44" t="s">
        <v>1</v>
      </c>
      <c r="G30" s="44" t="s">
        <v>418</v>
      </c>
      <c r="H30" s="44" t="s">
        <v>1</v>
      </c>
      <c r="I30" s="44" t="s">
        <v>418</v>
      </c>
      <c r="J30" s="44" t="s">
        <v>1</v>
      </c>
      <c r="K30" s="44" t="s">
        <v>418</v>
      </c>
      <c r="L30" s="44" t="s">
        <v>1</v>
      </c>
      <c r="M30" s="44" t="s">
        <v>418</v>
      </c>
      <c r="N30" s="44" t="s">
        <v>1</v>
      </c>
      <c r="O30" s="44" t="s">
        <v>418</v>
      </c>
      <c r="P30" s="44" t="s">
        <v>1</v>
      </c>
      <c r="Q30" s="44" t="s">
        <v>418</v>
      </c>
      <c r="R30" s="44" t="s">
        <v>1</v>
      </c>
      <c r="S30" s="44" t="s">
        <v>418</v>
      </c>
      <c r="T30" s="44" t="s">
        <v>1</v>
      </c>
      <c r="U30" s="44" t="s">
        <v>418</v>
      </c>
      <c r="V30" s="44" t="s">
        <v>1</v>
      </c>
      <c r="W30" s="44" t="s">
        <v>418</v>
      </c>
      <c r="X30" s="44" t="s">
        <v>1</v>
      </c>
      <c r="Y30" s="44" t="s">
        <v>418</v>
      </c>
    </row>
    <row r="31" spans="1:25" ht="11.45" customHeight="1" x14ac:dyDescent="0.25">
      <c r="A31" s="46" t="s">
        <v>201</v>
      </c>
      <c r="B31" s="47">
        <v>15509</v>
      </c>
      <c r="C31" s="47" t="s">
        <v>418</v>
      </c>
      <c r="D31" s="47">
        <v>14558</v>
      </c>
      <c r="E31" s="47" t="s">
        <v>418</v>
      </c>
      <c r="F31" s="47">
        <v>14383</v>
      </c>
      <c r="G31" s="47" t="s">
        <v>418</v>
      </c>
      <c r="H31" s="47">
        <v>15366</v>
      </c>
      <c r="I31" s="47" t="s">
        <v>418</v>
      </c>
      <c r="J31" s="47">
        <v>17337</v>
      </c>
      <c r="K31" s="47" t="s">
        <v>418</v>
      </c>
      <c r="L31" s="48">
        <v>16520.3</v>
      </c>
      <c r="M31" s="47" t="s">
        <v>418</v>
      </c>
      <c r="N31" s="48">
        <v>18257.523000000001</v>
      </c>
      <c r="O31" s="47" t="s">
        <v>418</v>
      </c>
      <c r="P31" s="48">
        <v>17900.399000000001</v>
      </c>
      <c r="Q31" s="47" t="s">
        <v>418</v>
      </c>
      <c r="R31" s="48">
        <v>17315.12</v>
      </c>
      <c r="S31" s="47" t="s">
        <v>418</v>
      </c>
      <c r="T31" s="48">
        <v>18385.117999999999</v>
      </c>
      <c r="U31" s="47" t="s">
        <v>418</v>
      </c>
      <c r="V31" s="48">
        <v>17955.629000000001</v>
      </c>
      <c r="W31" s="47" t="s">
        <v>418</v>
      </c>
      <c r="X31" s="48">
        <v>18706.824000000001</v>
      </c>
      <c r="Y31" s="47" t="s">
        <v>418</v>
      </c>
    </row>
    <row r="32" spans="1:25" ht="11.45" customHeight="1" x14ac:dyDescent="0.25">
      <c r="A32" s="46" t="s">
        <v>309</v>
      </c>
      <c r="B32" s="45">
        <v>4071.8510000000001</v>
      </c>
      <c r="C32" s="44" t="s">
        <v>418</v>
      </c>
      <c r="D32" s="45">
        <v>7006.9534999999996</v>
      </c>
      <c r="E32" s="44" t="s">
        <v>418</v>
      </c>
      <c r="F32" s="45">
        <v>9077.2605000000003</v>
      </c>
      <c r="G32" s="44" t="s">
        <v>418</v>
      </c>
      <c r="H32" s="45">
        <v>8605.5849999999991</v>
      </c>
      <c r="I32" s="44" t="s">
        <v>418</v>
      </c>
      <c r="J32" s="45">
        <v>10800.334000000001</v>
      </c>
      <c r="K32" s="44" t="s">
        <v>418</v>
      </c>
      <c r="L32" s="45">
        <v>12466.494000000001</v>
      </c>
      <c r="M32" s="44" t="s">
        <v>418</v>
      </c>
      <c r="N32" s="45">
        <v>15720.684999999999</v>
      </c>
      <c r="O32" s="44" t="s">
        <v>418</v>
      </c>
      <c r="P32" s="45">
        <v>19291.441999999999</v>
      </c>
      <c r="Q32" s="44" t="s">
        <v>418</v>
      </c>
      <c r="R32" s="45">
        <v>13823.4378</v>
      </c>
      <c r="S32" s="44" t="s">
        <v>418</v>
      </c>
      <c r="T32" s="45">
        <v>19829.434700000002</v>
      </c>
      <c r="U32" s="44" t="s">
        <v>418</v>
      </c>
      <c r="V32" s="45">
        <v>16410.248200000002</v>
      </c>
      <c r="W32" s="44" t="s">
        <v>418</v>
      </c>
      <c r="X32" s="45">
        <v>18050.5386</v>
      </c>
      <c r="Y32" s="44" t="s">
        <v>418</v>
      </c>
    </row>
    <row r="33" spans="1:25" ht="11.45" customHeight="1" x14ac:dyDescent="0.25">
      <c r="A33" s="46" t="s">
        <v>161</v>
      </c>
      <c r="B33" s="48">
        <v>43719.9</v>
      </c>
      <c r="C33" s="47" t="s">
        <v>418</v>
      </c>
      <c r="D33" s="48">
        <v>45954.400000000001</v>
      </c>
      <c r="E33" s="47" t="s">
        <v>6</v>
      </c>
      <c r="F33" s="48">
        <v>46605.36</v>
      </c>
      <c r="G33" s="47" t="s">
        <v>418</v>
      </c>
      <c r="H33" s="48">
        <v>63089.02</v>
      </c>
      <c r="I33" s="47" t="s">
        <v>6</v>
      </c>
      <c r="J33" s="48">
        <v>62204.29</v>
      </c>
      <c r="K33" s="47" t="s">
        <v>6</v>
      </c>
      <c r="L33" s="48">
        <v>61763.44</v>
      </c>
      <c r="M33" s="47" t="s">
        <v>6</v>
      </c>
      <c r="N33" s="48">
        <v>51030.5</v>
      </c>
      <c r="O33" s="47" t="s">
        <v>418</v>
      </c>
      <c r="P33" s="48">
        <v>53004.1</v>
      </c>
      <c r="Q33" s="47" t="s">
        <v>418</v>
      </c>
      <c r="R33" s="47">
        <v>45750</v>
      </c>
      <c r="S33" s="47" t="s">
        <v>418</v>
      </c>
      <c r="T33" s="48">
        <v>39467.599999999999</v>
      </c>
      <c r="U33" s="47" t="s">
        <v>418</v>
      </c>
      <c r="V33" s="48">
        <v>40526.915399999998</v>
      </c>
      <c r="W33" s="47" t="s">
        <v>418</v>
      </c>
      <c r="X33" s="47">
        <v>39090</v>
      </c>
      <c r="Y33" s="47" t="s">
        <v>418</v>
      </c>
    </row>
    <row r="34" spans="1:25" ht="11.45" customHeight="1" x14ac:dyDescent="0.25">
      <c r="A34" s="46" t="s">
        <v>177</v>
      </c>
      <c r="B34" s="45">
        <v>2908.89</v>
      </c>
      <c r="C34" s="44" t="s">
        <v>418</v>
      </c>
      <c r="D34" s="45">
        <v>3128.33</v>
      </c>
      <c r="E34" s="44" t="s">
        <v>418</v>
      </c>
      <c r="F34" s="45">
        <v>3238.49</v>
      </c>
      <c r="G34" s="44" t="s">
        <v>418</v>
      </c>
      <c r="H34" s="45">
        <v>3393.31</v>
      </c>
      <c r="I34" s="44" t="s">
        <v>418</v>
      </c>
      <c r="J34" s="45">
        <v>3503.06</v>
      </c>
      <c r="K34" s="44" t="s">
        <v>418</v>
      </c>
      <c r="L34" s="45">
        <v>3485.5</v>
      </c>
      <c r="M34" s="44" t="s">
        <v>418</v>
      </c>
      <c r="N34" s="45">
        <v>3865.6860000000001</v>
      </c>
      <c r="O34" s="44" t="s">
        <v>418</v>
      </c>
      <c r="P34" s="45">
        <v>4084.3240000000001</v>
      </c>
      <c r="Q34" s="44" t="s">
        <v>418</v>
      </c>
      <c r="R34" s="45">
        <v>4250.0249999999996</v>
      </c>
      <c r="S34" s="44" t="s">
        <v>418</v>
      </c>
      <c r="T34" s="45">
        <v>4526.915</v>
      </c>
      <c r="U34" s="44" t="s">
        <v>418</v>
      </c>
      <c r="V34" s="45">
        <v>4920.4129999999996</v>
      </c>
      <c r="W34" s="44" t="s">
        <v>418</v>
      </c>
      <c r="X34" s="45">
        <v>4718.7380000000003</v>
      </c>
      <c r="Y34" s="44" t="s">
        <v>418</v>
      </c>
    </row>
    <row r="35" spans="1:25" ht="11.45" customHeight="1" x14ac:dyDescent="0.25">
      <c r="A35" s="46" t="s">
        <v>124</v>
      </c>
      <c r="B35" s="48">
        <v>34245.83</v>
      </c>
      <c r="C35" s="47" t="s">
        <v>8</v>
      </c>
      <c r="D35" s="48">
        <v>33225.660000000003</v>
      </c>
      <c r="E35" s="47" t="s">
        <v>418</v>
      </c>
      <c r="F35" s="48">
        <v>31257.97</v>
      </c>
      <c r="G35" s="47" t="s">
        <v>418</v>
      </c>
      <c r="H35" s="48">
        <v>36335.83</v>
      </c>
      <c r="I35" s="47" t="s">
        <v>418</v>
      </c>
      <c r="J35" s="48">
        <v>33559.64</v>
      </c>
      <c r="K35" s="47" t="s">
        <v>418</v>
      </c>
      <c r="L35" s="48">
        <v>35452.0072</v>
      </c>
      <c r="M35" s="47" t="s">
        <v>418</v>
      </c>
      <c r="N35" s="48">
        <v>35418.5</v>
      </c>
      <c r="O35" s="47" t="s">
        <v>418</v>
      </c>
      <c r="P35" s="48">
        <v>36806.31</v>
      </c>
      <c r="Q35" s="47" t="s">
        <v>418</v>
      </c>
      <c r="R35" s="48">
        <v>39730.54</v>
      </c>
      <c r="S35" s="47" t="s">
        <v>418</v>
      </c>
      <c r="T35" s="48">
        <v>45417.827899999997</v>
      </c>
      <c r="U35" s="47" t="s">
        <v>418</v>
      </c>
      <c r="V35" s="48">
        <v>39609.883800000003</v>
      </c>
      <c r="W35" s="47" t="s">
        <v>418</v>
      </c>
      <c r="X35" s="48">
        <v>42201.498500000002</v>
      </c>
      <c r="Y35" s="47" t="s">
        <v>418</v>
      </c>
    </row>
    <row r="36" spans="1:25" ht="11.45" customHeight="1" x14ac:dyDescent="0.25">
      <c r="A36" s="46" t="s">
        <v>310</v>
      </c>
      <c r="B36" s="45">
        <v>9166.02</v>
      </c>
      <c r="C36" s="44" t="s">
        <v>418</v>
      </c>
      <c r="D36" s="45">
        <v>10317.4</v>
      </c>
      <c r="E36" s="44" t="s">
        <v>418</v>
      </c>
      <c r="F36" s="45">
        <v>10067.23</v>
      </c>
      <c r="G36" s="44" t="s">
        <v>6</v>
      </c>
      <c r="H36" s="45">
        <v>10794.62</v>
      </c>
      <c r="I36" s="44" t="s">
        <v>6</v>
      </c>
      <c r="J36" s="45">
        <v>9562.9500000000007</v>
      </c>
      <c r="K36" s="44" t="s">
        <v>544</v>
      </c>
      <c r="L36" s="45">
        <v>11262.73</v>
      </c>
      <c r="M36" s="44" t="s">
        <v>418</v>
      </c>
      <c r="N36" s="45">
        <v>12553.13</v>
      </c>
      <c r="O36" s="44" t="s">
        <v>418</v>
      </c>
      <c r="P36" s="45">
        <v>11765.9</v>
      </c>
      <c r="Q36" s="44" t="s">
        <v>4</v>
      </c>
      <c r="R36" s="45">
        <v>12880.76</v>
      </c>
      <c r="S36" s="44" t="s">
        <v>418</v>
      </c>
      <c r="T36" s="45">
        <v>13647.68</v>
      </c>
      <c r="U36" s="44" t="s">
        <v>418</v>
      </c>
      <c r="V36" s="45">
        <v>17561.740000000002</v>
      </c>
      <c r="W36" s="44" t="s">
        <v>418</v>
      </c>
      <c r="X36" s="45">
        <v>18688.189999999999</v>
      </c>
      <c r="Y36" s="44" t="s">
        <v>418</v>
      </c>
    </row>
    <row r="37" spans="1:25" ht="11.45" customHeight="1" x14ac:dyDescent="0.25">
      <c r="A37" s="46" t="s">
        <v>164</v>
      </c>
      <c r="B37" s="48">
        <v>8353.27</v>
      </c>
      <c r="C37" s="47" t="s">
        <v>418</v>
      </c>
      <c r="D37" s="48">
        <v>10004.69</v>
      </c>
      <c r="E37" s="47" t="s">
        <v>418</v>
      </c>
      <c r="F37" s="48">
        <v>10146.780000000001</v>
      </c>
      <c r="G37" s="47" t="s">
        <v>6</v>
      </c>
      <c r="H37" s="48">
        <v>10676.97</v>
      </c>
      <c r="I37" s="47" t="s">
        <v>418</v>
      </c>
      <c r="J37" s="48">
        <v>11015.77</v>
      </c>
      <c r="K37" s="47" t="s">
        <v>6</v>
      </c>
      <c r="L37" s="48">
        <v>12585.478999999999</v>
      </c>
      <c r="M37" s="47" t="s">
        <v>418</v>
      </c>
      <c r="N37" s="48">
        <v>12798.04</v>
      </c>
      <c r="O37" s="47" t="s">
        <v>418</v>
      </c>
      <c r="P37" s="48">
        <v>12298.45</v>
      </c>
      <c r="Q37" s="47" t="s">
        <v>418</v>
      </c>
      <c r="R37" s="47">
        <v>12628</v>
      </c>
      <c r="S37" s="47" t="s">
        <v>6</v>
      </c>
      <c r="T37" s="47">
        <v>12150</v>
      </c>
      <c r="U37" s="47" t="s">
        <v>6</v>
      </c>
      <c r="V37" s="47">
        <v>11714</v>
      </c>
      <c r="W37" s="47" t="s">
        <v>6</v>
      </c>
      <c r="X37" s="47">
        <v>11212</v>
      </c>
      <c r="Y37" s="47" t="s">
        <v>6</v>
      </c>
    </row>
    <row r="38" spans="1:25" ht="11.45" customHeight="1" x14ac:dyDescent="0.25">
      <c r="A38" s="46" t="s">
        <v>240</v>
      </c>
      <c r="B38" s="44" t="s">
        <v>1</v>
      </c>
      <c r="C38" s="44" t="s">
        <v>421</v>
      </c>
      <c r="D38" s="44" t="s">
        <v>1</v>
      </c>
      <c r="E38" s="44" t="s">
        <v>421</v>
      </c>
      <c r="F38" s="45">
        <v>1234.3</v>
      </c>
      <c r="G38" s="44" t="s">
        <v>418</v>
      </c>
      <c r="H38" s="44">
        <v>1442</v>
      </c>
      <c r="I38" s="44" t="s">
        <v>418</v>
      </c>
      <c r="J38" s="44">
        <v>1590</v>
      </c>
      <c r="K38" s="44" t="s">
        <v>418</v>
      </c>
      <c r="L38" s="45">
        <v>1825.9</v>
      </c>
      <c r="M38" s="44" t="s">
        <v>418</v>
      </c>
      <c r="N38" s="45">
        <v>1729.6</v>
      </c>
      <c r="O38" s="44" t="s">
        <v>418</v>
      </c>
      <c r="P38" s="45">
        <v>1937.7</v>
      </c>
      <c r="Q38" s="44" t="s">
        <v>418</v>
      </c>
      <c r="R38" s="45">
        <v>2138.1999999999998</v>
      </c>
      <c r="S38" s="44" t="s">
        <v>418</v>
      </c>
      <c r="T38" s="45">
        <v>1674.1</v>
      </c>
      <c r="U38" s="44" t="s">
        <v>418</v>
      </c>
      <c r="V38" s="45">
        <v>1691.9</v>
      </c>
      <c r="W38" s="44" t="s">
        <v>418</v>
      </c>
      <c r="X38" s="45">
        <v>1466.3</v>
      </c>
      <c r="Y38" s="44" t="s">
        <v>418</v>
      </c>
    </row>
    <row r="39" spans="1:25" ht="11.45" customHeight="1" x14ac:dyDescent="0.25">
      <c r="A39" s="46" t="s">
        <v>234</v>
      </c>
      <c r="B39" s="48">
        <v>912.65</v>
      </c>
      <c r="C39" s="47" t="s">
        <v>418</v>
      </c>
      <c r="D39" s="48">
        <v>1263.19</v>
      </c>
      <c r="E39" s="47" t="s">
        <v>418</v>
      </c>
      <c r="F39" s="48">
        <v>1084.75</v>
      </c>
      <c r="G39" s="47" t="s">
        <v>418</v>
      </c>
      <c r="H39" s="48">
        <v>1214.3699999999999</v>
      </c>
      <c r="I39" s="47" t="s">
        <v>418</v>
      </c>
      <c r="J39" s="48">
        <v>1247.95</v>
      </c>
      <c r="K39" s="47" t="s">
        <v>418</v>
      </c>
      <c r="L39" s="48">
        <v>1956.59</v>
      </c>
      <c r="M39" s="47" t="s">
        <v>418</v>
      </c>
      <c r="N39" s="48">
        <v>2608.7800000000002</v>
      </c>
      <c r="O39" s="47" t="s">
        <v>418</v>
      </c>
      <c r="P39" s="48">
        <v>2246.9299999999998</v>
      </c>
      <c r="Q39" s="47" t="s">
        <v>418</v>
      </c>
      <c r="R39" s="48">
        <v>2688.69</v>
      </c>
      <c r="S39" s="47" t="s">
        <v>418</v>
      </c>
      <c r="T39" s="48">
        <v>2151.67</v>
      </c>
      <c r="U39" s="47" t="s">
        <v>418</v>
      </c>
      <c r="V39" s="48">
        <v>2417.4499999999998</v>
      </c>
      <c r="W39" s="47" t="s">
        <v>418</v>
      </c>
      <c r="X39" s="48">
        <v>2680.75</v>
      </c>
      <c r="Y39" s="47" t="s">
        <v>418</v>
      </c>
    </row>
    <row r="40" spans="1:25" ht="11.45" customHeight="1" x14ac:dyDescent="0.25">
      <c r="A40" s="46" t="s">
        <v>173</v>
      </c>
      <c r="B40" s="44" t="s">
        <v>1</v>
      </c>
      <c r="C40" s="44" t="s">
        <v>421</v>
      </c>
      <c r="D40" s="44" t="s">
        <v>1</v>
      </c>
      <c r="E40" s="44" t="s">
        <v>421</v>
      </c>
      <c r="F40" s="44" t="s">
        <v>1</v>
      </c>
      <c r="G40" s="44" t="s">
        <v>421</v>
      </c>
      <c r="H40" s="44">
        <v>13324</v>
      </c>
      <c r="I40" s="44" t="s">
        <v>418</v>
      </c>
      <c r="J40" s="44">
        <v>14879</v>
      </c>
      <c r="K40" s="44" t="s">
        <v>418</v>
      </c>
      <c r="L40" s="44">
        <v>14413</v>
      </c>
      <c r="M40" s="44" t="s">
        <v>418</v>
      </c>
      <c r="N40" s="44">
        <v>14584</v>
      </c>
      <c r="O40" s="44" t="s">
        <v>418</v>
      </c>
      <c r="P40" s="44">
        <v>14323</v>
      </c>
      <c r="Q40" s="44" t="s">
        <v>418</v>
      </c>
      <c r="R40" s="45">
        <v>15295.8</v>
      </c>
      <c r="S40" s="44" t="s">
        <v>418</v>
      </c>
      <c r="T40" s="44">
        <v>15053</v>
      </c>
      <c r="U40" s="44" t="s">
        <v>418</v>
      </c>
      <c r="V40" s="45">
        <v>14399.4</v>
      </c>
      <c r="W40" s="44" t="s">
        <v>418</v>
      </c>
      <c r="X40" s="45">
        <v>16280.5</v>
      </c>
      <c r="Y40" s="44" t="s">
        <v>418</v>
      </c>
    </row>
    <row r="41" spans="1:25" ht="11.45" customHeight="1" x14ac:dyDescent="0.25">
      <c r="A41" s="46" t="s">
        <v>311</v>
      </c>
      <c r="B41" s="47">
        <v>13441</v>
      </c>
      <c r="C41" s="47" t="s">
        <v>418</v>
      </c>
      <c r="D41" s="47">
        <v>13757</v>
      </c>
      <c r="E41" s="47" t="s">
        <v>418</v>
      </c>
      <c r="F41" s="47">
        <v>13366</v>
      </c>
      <c r="G41" s="47" t="s">
        <v>418</v>
      </c>
      <c r="H41" s="47">
        <v>12899</v>
      </c>
      <c r="I41" s="47" t="s">
        <v>418</v>
      </c>
      <c r="J41" s="47">
        <v>12277</v>
      </c>
      <c r="K41" s="47" t="s">
        <v>418</v>
      </c>
      <c r="L41" s="47">
        <v>15747</v>
      </c>
      <c r="M41" s="47" t="s">
        <v>418</v>
      </c>
      <c r="N41" s="47">
        <v>14848</v>
      </c>
      <c r="O41" s="47" t="s">
        <v>418</v>
      </c>
      <c r="P41" s="47">
        <v>13094</v>
      </c>
      <c r="Q41" s="47" t="s">
        <v>418</v>
      </c>
      <c r="R41" s="47">
        <v>11600</v>
      </c>
      <c r="S41" s="47" t="s">
        <v>418</v>
      </c>
      <c r="T41" s="48">
        <v>12089.3</v>
      </c>
      <c r="U41" s="47" t="s">
        <v>418</v>
      </c>
      <c r="V41" s="47">
        <v>15246</v>
      </c>
      <c r="W41" s="47" t="s">
        <v>418</v>
      </c>
      <c r="X41" s="47">
        <v>11800</v>
      </c>
      <c r="Y41" s="47" t="s">
        <v>418</v>
      </c>
    </row>
    <row r="43" spans="1:25" ht="11.45" customHeight="1" x14ac:dyDescent="0.25">
      <c r="A43" s="41" t="s">
        <v>0</v>
      </c>
    </row>
    <row r="44" spans="1:25" ht="11.45" customHeight="1" x14ac:dyDescent="0.25">
      <c r="A44" s="41" t="s">
        <v>1</v>
      </c>
      <c r="B44" s="38" t="s">
        <v>2</v>
      </c>
    </row>
    <row r="45" spans="1:25" ht="11.45" customHeight="1" x14ac:dyDescent="0.25">
      <c r="A45" s="41" t="s">
        <v>3</v>
      </c>
    </row>
    <row r="46" spans="1:25" ht="11.45" customHeight="1" x14ac:dyDescent="0.25">
      <c r="A46" s="41" t="s">
        <v>545</v>
      </c>
      <c r="B46" s="38" t="s">
        <v>546</v>
      </c>
    </row>
    <row r="47" spans="1:25" ht="11.45" customHeight="1" x14ac:dyDescent="0.25">
      <c r="A47" s="41" t="s">
        <v>4</v>
      </c>
      <c r="B47" s="38" t="s">
        <v>5</v>
      </c>
    </row>
    <row r="48" spans="1:25" ht="11.45" customHeight="1" x14ac:dyDescent="0.25">
      <c r="A48" s="41" t="s">
        <v>421</v>
      </c>
      <c r="B48" s="38" t="s">
        <v>507</v>
      </c>
    </row>
    <row r="49" spans="1:2" ht="11.45" customHeight="1" x14ac:dyDescent="0.25">
      <c r="A49" s="41" t="s">
        <v>6</v>
      </c>
      <c r="B49" s="38" t="s">
        <v>7</v>
      </c>
    </row>
    <row r="50" spans="1:2" ht="11.45" customHeight="1" x14ac:dyDescent="0.25">
      <c r="A50" s="41" t="s">
        <v>543</v>
      </c>
      <c r="B50" s="38" t="s">
        <v>547</v>
      </c>
    </row>
    <row r="51" spans="1:2" ht="11.45" customHeight="1" x14ac:dyDescent="0.25">
      <c r="A51" s="41" t="s">
        <v>544</v>
      </c>
      <c r="B51" s="38" t="s">
        <v>548</v>
      </c>
    </row>
    <row r="52" spans="1:2" ht="11.45" customHeight="1" x14ac:dyDescent="0.25">
      <c r="A52" s="41" t="s">
        <v>8</v>
      </c>
      <c r="B52" s="38" t="s">
        <v>9</v>
      </c>
    </row>
  </sheetData>
  <mergeCells count="12">
    <mergeCell ref="X12:Y12"/>
    <mergeCell ref="L12:M12"/>
    <mergeCell ref="N12:O12"/>
    <mergeCell ref="P12:Q12"/>
    <mergeCell ref="R12:S12"/>
    <mergeCell ref="T12:U12"/>
    <mergeCell ref="V12:W12"/>
    <mergeCell ref="B12:C12"/>
    <mergeCell ref="D12:E12"/>
    <mergeCell ref="F12:G12"/>
    <mergeCell ref="H12:I12"/>
    <mergeCell ref="J12:K1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F0FD-7AD1-4DD9-AD52-2B7C9AC5A21A}">
  <dimension ref="A6:O20"/>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15.140625" style="37" customWidth="1"/>
    <col min="5" max="5" width="14.5703125" style="37" customWidth="1"/>
    <col min="6" max="6" width="14.7109375" style="37" customWidth="1"/>
    <col min="7" max="16384" width="9.140625" style="37"/>
  </cols>
  <sheetData>
    <row r="6" spans="1:15" x14ac:dyDescent="0.25">
      <c r="A6" s="40" t="s">
        <v>549</v>
      </c>
    </row>
    <row r="7" spans="1:15" x14ac:dyDescent="0.25">
      <c r="A7" s="43" t="s">
        <v>456</v>
      </c>
      <c r="B7" s="43" t="s">
        <v>457</v>
      </c>
    </row>
    <row r="8" spans="1:15" ht="42.75" customHeight="1" x14ac:dyDescent="0.25">
      <c r="A8" s="42" t="s">
        <v>458</v>
      </c>
      <c r="B8" s="139" t="s">
        <v>550</v>
      </c>
      <c r="C8" s="140"/>
      <c r="D8" s="140"/>
      <c r="E8" s="140"/>
      <c r="F8" s="140"/>
      <c r="G8" s="140"/>
      <c r="H8" s="140"/>
      <c r="I8" s="140"/>
      <c r="J8" s="140"/>
      <c r="K8" s="140"/>
      <c r="L8" s="140"/>
      <c r="M8" s="140"/>
      <c r="N8" s="140"/>
      <c r="O8" s="140"/>
    </row>
    <row r="10" spans="1:15" x14ac:dyDescent="0.25">
      <c r="A10" s="38" t="s">
        <v>460</v>
      </c>
      <c r="D10" s="38" t="s">
        <v>551</v>
      </c>
    </row>
    <row r="11" spans="1:15" x14ac:dyDescent="0.25">
      <c r="A11" s="38" t="s">
        <v>462</v>
      </c>
      <c r="D11" s="38" t="s">
        <v>551</v>
      </c>
    </row>
    <row r="13" spans="1:15" x14ac:dyDescent="0.25">
      <c r="B13" s="41" t="s">
        <v>463</v>
      </c>
    </row>
    <row r="14" spans="1:15" x14ac:dyDescent="0.25">
      <c r="C14" s="38" t="s">
        <v>304</v>
      </c>
    </row>
    <row r="16" spans="1:15" x14ac:dyDescent="0.25">
      <c r="B16" s="41" t="s">
        <v>464</v>
      </c>
    </row>
    <row r="17" spans="2:6" x14ac:dyDescent="0.25">
      <c r="C17" s="38" t="s">
        <v>465</v>
      </c>
    </row>
    <row r="18" spans="2:6" x14ac:dyDescent="0.25">
      <c r="C18" s="38" t="s">
        <v>552</v>
      </c>
      <c r="D18" s="39" t="s">
        <v>457</v>
      </c>
    </row>
    <row r="19" spans="2:6" x14ac:dyDescent="0.25">
      <c r="B19" s="40" t="s">
        <v>467</v>
      </c>
      <c r="C19" s="40" t="s">
        <v>468</v>
      </c>
      <c r="D19" s="40" t="s">
        <v>532</v>
      </c>
      <c r="E19" s="40" t="s">
        <v>533</v>
      </c>
      <c r="F19" s="40" t="s">
        <v>497</v>
      </c>
    </row>
    <row r="20" spans="2:6" x14ac:dyDescent="0.25">
      <c r="B20" s="39" t="s">
        <v>471</v>
      </c>
      <c r="C20" s="38" t="s">
        <v>472</v>
      </c>
      <c r="D20" s="38" t="s">
        <v>536</v>
      </c>
      <c r="E20" s="38" t="s">
        <v>537</v>
      </c>
      <c r="F20" s="38" t="s">
        <v>538</v>
      </c>
    </row>
  </sheetData>
  <mergeCells count="1">
    <mergeCell ref="B8:O8"/>
  </mergeCells>
  <hyperlinks>
    <hyperlink ref="A7" r:id="rId1" xr:uid="{B1FAC80B-1DB1-4365-B6A1-996C971CB350}"/>
    <hyperlink ref="B7" r:id="rId2" xr:uid="{AEB9467D-F6D8-4CDF-9F17-636586770DD7}"/>
    <hyperlink ref="D18" r:id="rId3" xr:uid="{36414D0F-4D7D-4433-B03F-E900432E0B9B}"/>
    <hyperlink ref="B20" location="'Sheet 1'!A1" display="Sheet 1" xr:uid="{6BF7675D-E509-4C27-A537-EA31A8F68989}"/>
  </hyperlinks>
  <pageMargins left="0.7" right="0.7" top="0.75" bottom="0.75" header="0.3" footer="0.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3D02-F2B8-4BF9-BEBA-C47825B76D24}">
  <dimension ref="A1:Y47"/>
  <sheetViews>
    <sheetView workbookViewId="0">
      <pane xSplit="1" ySplit="11" topLeftCell="B2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0" width="10" style="37" customWidth="1"/>
    <col min="11" max="11" width="5" style="37" customWidth="1"/>
    <col min="12" max="12" width="10" style="37" customWidth="1"/>
    <col min="13" max="13" width="5" style="37" customWidth="1"/>
    <col min="14" max="14" width="10" style="37" customWidth="1"/>
    <col min="15" max="15" width="5" style="37" customWidth="1"/>
    <col min="16" max="16" width="10" style="37" customWidth="1"/>
    <col min="17" max="17" width="5" style="37" customWidth="1"/>
    <col min="18" max="18" width="10" style="37" customWidth="1"/>
    <col min="19" max="19" width="5" style="37" customWidth="1"/>
    <col min="20" max="20" width="10" style="37" customWidth="1"/>
    <col min="21" max="21" width="5" style="37" customWidth="1"/>
    <col min="22" max="22" width="10" style="37" customWidth="1"/>
    <col min="23" max="23" width="5" style="37" customWidth="1"/>
    <col min="24" max="24" width="10" style="37" customWidth="1"/>
    <col min="25" max="25" width="5" style="37" customWidth="1"/>
    <col min="26" max="16384" width="9.140625" style="37"/>
  </cols>
  <sheetData>
    <row r="1" spans="1:25" ht="11.45" customHeight="1" x14ac:dyDescent="0.25">
      <c r="A1" s="38" t="s">
        <v>553</v>
      </c>
    </row>
    <row r="2" spans="1:25" ht="11.45" customHeight="1" x14ac:dyDescent="0.25">
      <c r="A2" s="38" t="s">
        <v>475</v>
      </c>
      <c r="B2" s="41" t="s">
        <v>549</v>
      </c>
    </row>
    <row r="3" spans="1:25" ht="11.45" customHeight="1" x14ac:dyDescent="0.25">
      <c r="A3" s="38" t="s">
        <v>476</v>
      </c>
      <c r="B3" s="38" t="s">
        <v>551</v>
      </c>
    </row>
    <row r="5" spans="1:25" ht="11.45" customHeight="1" x14ac:dyDescent="0.25">
      <c r="A5" s="41" t="s">
        <v>468</v>
      </c>
      <c r="C5" s="38" t="s">
        <v>472</v>
      </c>
    </row>
    <row r="6" spans="1:25" ht="11.45" customHeight="1" x14ac:dyDescent="0.25">
      <c r="A6" s="41" t="s">
        <v>532</v>
      </c>
      <c r="C6" s="38" t="s">
        <v>536</v>
      </c>
    </row>
    <row r="7" spans="1:25" ht="11.45" customHeight="1" x14ac:dyDescent="0.25">
      <c r="A7" s="41" t="s">
        <v>533</v>
      </c>
      <c r="C7" s="38" t="s">
        <v>537</v>
      </c>
    </row>
    <row r="8" spans="1:25" ht="11.45" customHeight="1" x14ac:dyDescent="0.25">
      <c r="A8" s="41" t="s">
        <v>497</v>
      </c>
      <c r="C8" s="38" t="s">
        <v>538</v>
      </c>
    </row>
    <row r="10" spans="1:25" ht="11.45" customHeight="1" x14ac:dyDescent="0.25">
      <c r="A10" s="53" t="s">
        <v>477</v>
      </c>
      <c r="B10" s="141" t="s">
        <v>540</v>
      </c>
      <c r="C10" s="141" t="s">
        <v>418</v>
      </c>
      <c r="D10" s="141" t="s">
        <v>541</v>
      </c>
      <c r="E10" s="141" t="s">
        <v>418</v>
      </c>
      <c r="F10" s="141" t="s">
        <v>542</v>
      </c>
      <c r="G10" s="141" t="s">
        <v>418</v>
      </c>
      <c r="H10" s="141" t="s">
        <v>501</v>
      </c>
      <c r="I10" s="141" t="s">
        <v>418</v>
      </c>
      <c r="J10" s="141" t="s">
        <v>502</v>
      </c>
      <c r="K10" s="141" t="s">
        <v>418</v>
      </c>
      <c r="L10" s="141" t="s">
        <v>503</v>
      </c>
      <c r="M10" s="141" t="s">
        <v>418</v>
      </c>
      <c r="N10" s="141" t="s">
        <v>504</v>
      </c>
      <c r="O10" s="141" t="s">
        <v>418</v>
      </c>
      <c r="P10" s="141" t="s">
        <v>505</v>
      </c>
      <c r="Q10" s="141" t="s">
        <v>418</v>
      </c>
      <c r="R10" s="141" t="s">
        <v>506</v>
      </c>
      <c r="S10" s="141" t="s">
        <v>418</v>
      </c>
      <c r="T10" s="141" t="s">
        <v>433</v>
      </c>
      <c r="U10" s="141" t="s">
        <v>418</v>
      </c>
      <c r="V10" s="141" t="s">
        <v>435</v>
      </c>
      <c r="W10" s="141" t="s">
        <v>418</v>
      </c>
      <c r="X10" s="141" t="s">
        <v>436</v>
      </c>
      <c r="Y10" s="141" t="s">
        <v>418</v>
      </c>
    </row>
    <row r="11" spans="1:25" ht="11.45" customHeight="1" x14ac:dyDescent="0.25">
      <c r="A11" s="52" t="s">
        <v>479</v>
      </c>
      <c r="B11" s="51" t="s">
        <v>418</v>
      </c>
      <c r="C11" s="51" t="s">
        <v>418</v>
      </c>
      <c r="D11" s="51" t="s">
        <v>418</v>
      </c>
      <c r="E11" s="51" t="s">
        <v>418</v>
      </c>
      <c r="F11" s="51" t="s">
        <v>418</v>
      </c>
      <c r="G11" s="51" t="s">
        <v>418</v>
      </c>
      <c r="H11" s="51" t="s">
        <v>418</v>
      </c>
      <c r="I11" s="51" t="s">
        <v>418</v>
      </c>
      <c r="J11" s="51" t="s">
        <v>418</v>
      </c>
      <c r="K11" s="51" t="s">
        <v>418</v>
      </c>
      <c r="L11" s="51" t="s">
        <v>418</v>
      </c>
      <c r="M11" s="51" t="s">
        <v>418</v>
      </c>
      <c r="N11" s="51" t="s">
        <v>418</v>
      </c>
      <c r="O11" s="51" t="s">
        <v>418</v>
      </c>
      <c r="P11" s="51" t="s">
        <v>418</v>
      </c>
      <c r="Q11" s="51" t="s">
        <v>418</v>
      </c>
      <c r="R11" s="51" t="s">
        <v>418</v>
      </c>
      <c r="S11" s="51" t="s">
        <v>418</v>
      </c>
      <c r="T11" s="51" t="s">
        <v>418</v>
      </c>
      <c r="U11" s="51" t="s">
        <v>418</v>
      </c>
      <c r="V11" s="51" t="s">
        <v>418</v>
      </c>
      <c r="W11" s="51" t="s">
        <v>418</v>
      </c>
      <c r="X11" s="51" t="s">
        <v>418</v>
      </c>
      <c r="Y11" s="51" t="s">
        <v>418</v>
      </c>
    </row>
    <row r="12" spans="1:25" ht="11.45" customHeight="1" x14ac:dyDescent="0.25">
      <c r="A12" s="46" t="s">
        <v>480</v>
      </c>
      <c r="B12" s="45">
        <v>4238087.2818</v>
      </c>
      <c r="C12" s="44" t="s">
        <v>418</v>
      </c>
      <c r="D12" s="45">
        <v>3793349.9797</v>
      </c>
      <c r="E12" s="44" t="s">
        <v>418</v>
      </c>
      <c r="F12" s="45">
        <v>4211398.5738000004</v>
      </c>
      <c r="G12" s="44" t="s">
        <v>418</v>
      </c>
      <c r="H12" s="45">
        <v>4630703.7163000004</v>
      </c>
      <c r="I12" s="44" t="s">
        <v>418</v>
      </c>
      <c r="J12" s="45">
        <v>4443772.7444000002</v>
      </c>
      <c r="K12" s="44" t="s">
        <v>418</v>
      </c>
      <c r="L12" s="44" t="s">
        <v>1</v>
      </c>
      <c r="M12" s="44" t="s">
        <v>421</v>
      </c>
      <c r="N12" s="44" t="s">
        <v>1</v>
      </c>
      <c r="O12" s="44" t="s">
        <v>421</v>
      </c>
      <c r="P12" s="44" t="s">
        <v>1</v>
      </c>
      <c r="Q12" s="44" t="s">
        <v>421</v>
      </c>
      <c r="R12" s="44" t="s">
        <v>1</v>
      </c>
      <c r="S12" s="44" t="s">
        <v>421</v>
      </c>
      <c r="T12" s="44" t="s">
        <v>1</v>
      </c>
      <c r="U12" s="44" t="s">
        <v>421</v>
      </c>
      <c r="V12" s="44" t="s">
        <v>1</v>
      </c>
      <c r="W12" s="44" t="s">
        <v>421</v>
      </c>
      <c r="X12" s="44" t="s">
        <v>1</v>
      </c>
      <c r="Y12" s="44" t="s">
        <v>421</v>
      </c>
    </row>
    <row r="13" spans="1:25" ht="11.45" customHeight="1" x14ac:dyDescent="0.25">
      <c r="A13" s="46" t="s">
        <v>166</v>
      </c>
      <c r="B13" s="48">
        <v>22190.6</v>
      </c>
      <c r="C13" s="47" t="s">
        <v>418</v>
      </c>
      <c r="D13" s="48">
        <v>24371.200000000001</v>
      </c>
      <c r="E13" s="47" t="s">
        <v>418</v>
      </c>
      <c r="F13" s="48">
        <v>25377.4</v>
      </c>
      <c r="G13" s="47" t="s">
        <v>418</v>
      </c>
      <c r="H13" s="48">
        <v>26508.6</v>
      </c>
      <c r="I13" s="47" t="s">
        <v>418</v>
      </c>
      <c r="J13" s="48">
        <v>24462.5</v>
      </c>
      <c r="K13" s="47" t="s">
        <v>418</v>
      </c>
      <c r="L13" s="47">
        <v>26860</v>
      </c>
      <c r="M13" s="47" t="s">
        <v>418</v>
      </c>
      <c r="N13" s="48">
        <v>24366.3</v>
      </c>
      <c r="O13" s="47" t="s">
        <v>418</v>
      </c>
      <c r="P13" s="48">
        <v>22721.5</v>
      </c>
      <c r="Q13" s="47" t="s">
        <v>418</v>
      </c>
      <c r="R13" s="48">
        <v>21061.200000000001</v>
      </c>
      <c r="S13" s="47" t="s">
        <v>418</v>
      </c>
      <c r="T13" s="48">
        <v>19647.900000000001</v>
      </c>
      <c r="U13" s="47" t="s">
        <v>418</v>
      </c>
      <c r="V13" s="48">
        <v>17885.2</v>
      </c>
      <c r="W13" s="47" t="s">
        <v>418</v>
      </c>
      <c r="X13" s="48">
        <v>18441.5</v>
      </c>
      <c r="Y13" s="47" t="s">
        <v>418</v>
      </c>
    </row>
    <row r="14" spans="1:25" ht="11.45" customHeight="1" x14ac:dyDescent="0.25">
      <c r="A14" s="46" t="s">
        <v>227</v>
      </c>
      <c r="B14" s="45">
        <v>8956.31</v>
      </c>
      <c r="C14" s="44" t="s">
        <v>418</v>
      </c>
      <c r="D14" s="45">
        <v>8153.25</v>
      </c>
      <c r="E14" s="44" t="s">
        <v>418</v>
      </c>
      <c r="F14" s="45">
        <v>9534.5429999999997</v>
      </c>
      <c r="G14" s="44" t="s">
        <v>418</v>
      </c>
      <c r="H14" s="45">
        <v>8564.9</v>
      </c>
      <c r="I14" s="44" t="s">
        <v>418</v>
      </c>
      <c r="J14" s="45">
        <v>8746.6</v>
      </c>
      <c r="K14" s="44" t="s">
        <v>418</v>
      </c>
      <c r="L14" s="45">
        <v>8562.4419999999991</v>
      </c>
      <c r="M14" s="44" t="s">
        <v>418</v>
      </c>
      <c r="N14" s="45">
        <v>8506.7999999999993</v>
      </c>
      <c r="O14" s="44" t="s">
        <v>6</v>
      </c>
      <c r="P14" s="45">
        <v>8544.0910000000003</v>
      </c>
      <c r="Q14" s="44" t="s">
        <v>418</v>
      </c>
      <c r="R14" s="45">
        <v>10268.626700000001</v>
      </c>
      <c r="S14" s="44" t="s">
        <v>418</v>
      </c>
      <c r="T14" s="45">
        <v>6228.9538000000002</v>
      </c>
      <c r="U14" s="44" t="s">
        <v>6</v>
      </c>
      <c r="V14" s="45">
        <v>8919.0787</v>
      </c>
      <c r="W14" s="44" t="s">
        <v>418</v>
      </c>
      <c r="X14" s="45">
        <v>5546.5169999999998</v>
      </c>
      <c r="Y14" s="44" t="s">
        <v>418</v>
      </c>
    </row>
    <row r="15" spans="1:25" ht="11.45" customHeight="1" x14ac:dyDescent="0.25">
      <c r="A15" s="46" t="s">
        <v>305</v>
      </c>
      <c r="B15" s="47" t="s">
        <v>1</v>
      </c>
      <c r="C15" s="47" t="s">
        <v>418</v>
      </c>
      <c r="D15" s="47" t="s">
        <v>1</v>
      </c>
      <c r="E15" s="47" t="s">
        <v>418</v>
      </c>
      <c r="F15" s="47" t="s">
        <v>1</v>
      </c>
      <c r="G15" s="47" t="s">
        <v>418</v>
      </c>
      <c r="H15" s="47" t="s">
        <v>1</v>
      </c>
      <c r="I15" s="47" t="s">
        <v>418</v>
      </c>
      <c r="J15" s="47" t="s">
        <v>1</v>
      </c>
      <c r="K15" s="47" t="s">
        <v>418</v>
      </c>
      <c r="L15" s="47" t="s">
        <v>1</v>
      </c>
      <c r="M15" s="47" t="s">
        <v>418</v>
      </c>
      <c r="N15" s="47" t="s">
        <v>1</v>
      </c>
      <c r="O15" s="47" t="s">
        <v>418</v>
      </c>
      <c r="P15" s="47" t="s">
        <v>1</v>
      </c>
      <c r="Q15" s="47" t="s">
        <v>418</v>
      </c>
      <c r="R15" s="47" t="s">
        <v>1</v>
      </c>
      <c r="S15" s="47" t="s">
        <v>418</v>
      </c>
      <c r="T15" s="47" t="s">
        <v>1</v>
      </c>
      <c r="U15" s="47" t="s">
        <v>418</v>
      </c>
      <c r="V15" s="47" t="s">
        <v>1</v>
      </c>
      <c r="W15" s="47" t="s">
        <v>418</v>
      </c>
      <c r="X15" s="47" t="s">
        <v>1</v>
      </c>
      <c r="Y15" s="47" t="s">
        <v>418</v>
      </c>
    </row>
    <row r="16" spans="1:25" ht="11.45" customHeight="1" x14ac:dyDescent="0.25">
      <c r="A16" s="46" t="s">
        <v>190</v>
      </c>
      <c r="B16" s="45">
        <v>716231.59</v>
      </c>
      <c r="C16" s="44" t="s">
        <v>418</v>
      </c>
      <c r="D16" s="45">
        <v>502631.63</v>
      </c>
      <c r="E16" s="44" t="s">
        <v>418</v>
      </c>
      <c r="F16" s="45">
        <v>668338.23</v>
      </c>
      <c r="G16" s="44" t="s">
        <v>418</v>
      </c>
      <c r="H16" s="45">
        <v>745019.28</v>
      </c>
      <c r="I16" s="44" t="s">
        <v>418</v>
      </c>
      <c r="J16" s="45">
        <v>868890.1</v>
      </c>
      <c r="K16" s="44" t="s">
        <v>418</v>
      </c>
      <c r="L16" s="45">
        <v>670212.82999999996</v>
      </c>
      <c r="M16" s="44" t="s">
        <v>418</v>
      </c>
      <c r="N16" s="44" t="s">
        <v>1</v>
      </c>
      <c r="O16" s="44" t="s">
        <v>421</v>
      </c>
      <c r="P16" s="44" t="s">
        <v>1</v>
      </c>
      <c r="Q16" s="44" t="s">
        <v>421</v>
      </c>
      <c r="R16" s="44" t="s">
        <v>1</v>
      </c>
      <c r="S16" s="44" t="s">
        <v>421</v>
      </c>
      <c r="T16" s="45">
        <v>732665.13</v>
      </c>
      <c r="U16" s="44" t="s">
        <v>418</v>
      </c>
      <c r="V16" s="45">
        <v>466319.59</v>
      </c>
      <c r="W16" s="44" t="s">
        <v>8</v>
      </c>
      <c r="X16" s="45">
        <v>458549.16</v>
      </c>
      <c r="Y16" s="44" t="s">
        <v>8</v>
      </c>
    </row>
    <row r="17" spans="1:25" ht="11.45" customHeight="1" x14ac:dyDescent="0.25">
      <c r="A17" s="46" t="s">
        <v>157</v>
      </c>
      <c r="B17" s="48">
        <v>217704.93</v>
      </c>
      <c r="C17" s="47" t="s">
        <v>418</v>
      </c>
      <c r="D17" s="48">
        <v>205384.49100000001</v>
      </c>
      <c r="E17" s="47" t="s">
        <v>418</v>
      </c>
      <c r="F17" s="48">
        <v>219000.5</v>
      </c>
      <c r="G17" s="47" t="s">
        <v>418</v>
      </c>
      <c r="H17" s="48">
        <v>216165.86499999999</v>
      </c>
      <c r="I17" s="47" t="s">
        <v>418</v>
      </c>
      <c r="J17" s="48">
        <v>251268.44099999999</v>
      </c>
      <c r="K17" s="47" t="s">
        <v>418</v>
      </c>
      <c r="L17" s="48">
        <v>240569.71599999999</v>
      </c>
      <c r="M17" s="47" t="s">
        <v>418</v>
      </c>
      <c r="N17" s="48">
        <v>229405.8</v>
      </c>
      <c r="O17" s="47" t="s">
        <v>8</v>
      </c>
      <c r="P17" s="48">
        <v>261218.67300000001</v>
      </c>
      <c r="Q17" s="47" t="s">
        <v>418</v>
      </c>
      <c r="R17" s="47">
        <v>207225</v>
      </c>
      <c r="S17" s="47" t="s">
        <v>418</v>
      </c>
      <c r="T17" s="48">
        <v>195149.1531</v>
      </c>
      <c r="U17" s="47" t="s">
        <v>418</v>
      </c>
      <c r="V17" s="47">
        <v>157144</v>
      </c>
      <c r="W17" s="47" t="s">
        <v>418</v>
      </c>
      <c r="X17" s="47">
        <v>161845</v>
      </c>
      <c r="Y17" s="47" t="s">
        <v>418</v>
      </c>
    </row>
    <row r="18" spans="1:25" ht="11.45" customHeight="1" x14ac:dyDescent="0.25">
      <c r="A18" s="46" t="s">
        <v>242</v>
      </c>
      <c r="B18" s="45">
        <v>78631.851999999999</v>
      </c>
      <c r="C18" s="44" t="s">
        <v>418</v>
      </c>
      <c r="D18" s="45">
        <v>63714.042200000004</v>
      </c>
      <c r="E18" s="44" t="s">
        <v>418</v>
      </c>
      <c r="F18" s="45">
        <v>66763.487500000003</v>
      </c>
      <c r="G18" s="44" t="s">
        <v>418</v>
      </c>
      <c r="H18" s="45">
        <v>66103.392999999996</v>
      </c>
      <c r="I18" s="44" t="s">
        <v>418</v>
      </c>
      <c r="J18" s="45">
        <v>70753.295400000003</v>
      </c>
      <c r="K18" s="44" t="s">
        <v>418</v>
      </c>
      <c r="L18" s="45">
        <v>72816.524000000005</v>
      </c>
      <c r="M18" s="44" t="s">
        <v>418</v>
      </c>
      <c r="N18" s="45">
        <v>79647.376000000004</v>
      </c>
      <c r="O18" s="44" t="s">
        <v>418</v>
      </c>
      <c r="P18" s="45">
        <v>83677.775999999998</v>
      </c>
      <c r="Q18" s="44" t="s">
        <v>418</v>
      </c>
      <c r="R18" s="45">
        <v>83625.662299999996</v>
      </c>
      <c r="S18" s="44" t="s">
        <v>307</v>
      </c>
      <c r="T18" s="45">
        <v>70427.208100000003</v>
      </c>
      <c r="U18" s="44" t="s">
        <v>418</v>
      </c>
      <c r="V18" s="45">
        <v>69361.737500000003</v>
      </c>
      <c r="W18" s="44" t="s">
        <v>418</v>
      </c>
      <c r="X18" s="45">
        <v>71135.222699999998</v>
      </c>
      <c r="Y18" s="44" t="s">
        <v>418</v>
      </c>
    </row>
    <row r="19" spans="1:25" ht="11.45" customHeight="1" x14ac:dyDescent="0.25">
      <c r="A19" s="46" t="s">
        <v>229</v>
      </c>
      <c r="B19" s="48">
        <v>206177.329</v>
      </c>
      <c r="C19" s="47" t="s">
        <v>418</v>
      </c>
      <c r="D19" s="48">
        <v>275916.799</v>
      </c>
      <c r="E19" s="47" t="s">
        <v>418</v>
      </c>
      <c r="F19" s="48">
        <v>246240.08350000001</v>
      </c>
      <c r="G19" s="47" t="s">
        <v>418</v>
      </c>
      <c r="H19" s="48">
        <v>276847.16399999999</v>
      </c>
      <c r="I19" s="47" t="s">
        <v>418</v>
      </c>
      <c r="J19" s="48">
        <v>234772.07639999999</v>
      </c>
      <c r="K19" s="47" t="s">
        <v>418</v>
      </c>
      <c r="L19" s="48">
        <v>230272.62229999999</v>
      </c>
      <c r="M19" s="47" t="s">
        <v>418</v>
      </c>
      <c r="N19" s="48">
        <v>246759.52</v>
      </c>
      <c r="O19" s="47" t="s">
        <v>6</v>
      </c>
      <c r="P19" s="47" t="s">
        <v>1</v>
      </c>
      <c r="Q19" s="47" t="s">
        <v>421</v>
      </c>
      <c r="R19" s="47" t="s">
        <v>1</v>
      </c>
      <c r="S19" s="47" t="s">
        <v>421</v>
      </c>
      <c r="T19" s="47" t="s">
        <v>1</v>
      </c>
      <c r="U19" s="47" t="s">
        <v>421</v>
      </c>
      <c r="V19" s="47" t="s">
        <v>1</v>
      </c>
      <c r="W19" s="47" t="s">
        <v>421</v>
      </c>
      <c r="X19" s="47" t="s">
        <v>1</v>
      </c>
      <c r="Y19" s="47" t="s">
        <v>421</v>
      </c>
    </row>
    <row r="20" spans="1:25" ht="11.45" customHeight="1" x14ac:dyDescent="0.25">
      <c r="A20" s="46" t="s">
        <v>213</v>
      </c>
      <c r="B20" s="45">
        <v>62847.360000000001</v>
      </c>
      <c r="C20" s="44" t="s">
        <v>418</v>
      </c>
      <c r="D20" s="45">
        <v>60725.53</v>
      </c>
      <c r="E20" s="44" t="s">
        <v>418</v>
      </c>
      <c r="F20" s="45">
        <v>63638.21</v>
      </c>
      <c r="G20" s="44" t="s">
        <v>418</v>
      </c>
      <c r="H20" s="45">
        <v>60318.83</v>
      </c>
      <c r="I20" s="44" t="s">
        <v>418</v>
      </c>
      <c r="J20" s="45">
        <v>64431.321000000004</v>
      </c>
      <c r="K20" s="44" t="s">
        <v>418</v>
      </c>
      <c r="L20" s="44" t="s">
        <v>1</v>
      </c>
      <c r="M20" s="44" t="s">
        <v>421</v>
      </c>
      <c r="N20" s="44" t="s">
        <v>1</v>
      </c>
      <c r="O20" s="44" t="s">
        <v>421</v>
      </c>
      <c r="P20" s="44" t="s">
        <v>1</v>
      </c>
      <c r="Q20" s="44" t="s">
        <v>421</v>
      </c>
      <c r="R20" s="45">
        <v>82232.460000000006</v>
      </c>
      <c r="S20" s="44" t="s">
        <v>418</v>
      </c>
      <c r="T20" s="45">
        <v>70535.899999999994</v>
      </c>
      <c r="U20" s="44" t="s">
        <v>418</v>
      </c>
      <c r="V20" s="45">
        <v>58692.05</v>
      </c>
      <c r="W20" s="44" t="s">
        <v>418</v>
      </c>
      <c r="X20" s="45">
        <v>65494.83</v>
      </c>
      <c r="Y20" s="44" t="s">
        <v>418</v>
      </c>
    </row>
    <row r="21" spans="1:25" ht="11.45" customHeight="1" x14ac:dyDescent="0.25">
      <c r="A21" s="46" t="s">
        <v>155</v>
      </c>
      <c r="B21" s="48">
        <v>798558.55</v>
      </c>
      <c r="C21" s="47" t="s">
        <v>418</v>
      </c>
      <c r="D21" s="48">
        <v>757827.64</v>
      </c>
      <c r="E21" s="47" t="s">
        <v>418</v>
      </c>
      <c r="F21" s="48">
        <v>904125.82</v>
      </c>
      <c r="G21" s="47" t="s">
        <v>418</v>
      </c>
      <c r="H21" s="48">
        <v>1108830.3999999999</v>
      </c>
      <c r="I21" s="47" t="s">
        <v>418</v>
      </c>
      <c r="J21" s="48">
        <v>901511.86</v>
      </c>
      <c r="K21" s="47" t="s">
        <v>418</v>
      </c>
      <c r="L21" s="48">
        <v>859744.94539999997</v>
      </c>
      <c r="M21" s="47" t="s">
        <v>418</v>
      </c>
      <c r="N21" s="48">
        <v>902162.69</v>
      </c>
      <c r="O21" s="47" t="s">
        <v>418</v>
      </c>
      <c r="P21" s="48">
        <v>879961.32400000002</v>
      </c>
      <c r="Q21" s="47" t="s">
        <v>418</v>
      </c>
      <c r="R21" s="48">
        <v>837216.34400000004</v>
      </c>
      <c r="S21" s="47" t="s">
        <v>418</v>
      </c>
      <c r="T21" s="48">
        <v>748294.99269999994</v>
      </c>
      <c r="U21" s="47" t="s">
        <v>418</v>
      </c>
      <c r="V21" s="48">
        <v>751892.0932</v>
      </c>
      <c r="W21" s="47" t="s">
        <v>418</v>
      </c>
      <c r="X21" s="48">
        <v>752293.78099999996</v>
      </c>
      <c r="Y21" s="47" t="s">
        <v>418</v>
      </c>
    </row>
    <row r="22" spans="1:25" ht="11.45" customHeight="1" x14ac:dyDescent="0.25">
      <c r="A22" s="46" t="s">
        <v>151</v>
      </c>
      <c r="B22" s="45">
        <v>486847.7</v>
      </c>
      <c r="C22" s="44" t="s">
        <v>418</v>
      </c>
      <c r="D22" s="45">
        <v>461196.38</v>
      </c>
      <c r="E22" s="44" t="s">
        <v>418</v>
      </c>
      <c r="F22" s="45">
        <v>528731.84</v>
      </c>
      <c r="G22" s="44" t="s">
        <v>418</v>
      </c>
      <c r="H22" s="45">
        <v>543525.28</v>
      </c>
      <c r="I22" s="44" t="s">
        <v>418</v>
      </c>
      <c r="J22" s="45">
        <v>497435.05</v>
      </c>
      <c r="K22" s="44" t="s">
        <v>418</v>
      </c>
      <c r="L22" s="45">
        <v>524828.255</v>
      </c>
      <c r="M22" s="44" t="s">
        <v>418</v>
      </c>
      <c r="N22" s="45">
        <v>529340.152</v>
      </c>
      <c r="O22" s="44" t="s">
        <v>418</v>
      </c>
      <c r="P22" s="45">
        <v>587524.89099999995</v>
      </c>
      <c r="Q22" s="44" t="s">
        <v>8</v>
      </c>
      <c r="R22" s="45">
        <v>525121.70299999998</v>
      </c>
      <c r="S22" s="44" t="s">
        <v>8</v>
      </c>
      <c r="T22" s="45">
        <v>458544.54200000002</v>
      </c>
      <c r="U22" s="44" t="s">
        <v>8</v>
      </c>
      <c r="V22" s="45">
        <v>482930.63</v>
      </c>
      <c r="W22" s="44" t="s">
        <v>8</v>
      </c>
      <c r="X22" s="45">
        <v>516516.04300000001</v>
      </c>
      <c r="Y22" s="44" t="s">
        <v>418</v>
      </c>
    </row>
    <row r="23" spans="1:25" ht="11.45" customHeight="1" x14ac:dyDescent="0.25">
      <c r="A23" s="46" t="s">
        <v>232</v>
      </c>
      <c r="B23" s="48">
        <v>70534.02</v>
      </c>
      <c r="C23" s="47" t="s">
        <v>418</v>
      </c>
      <c r="D23" s="48">
        <v>63599.02</v>
      </c>
      <c r="E23" s="47" t="s">
        <v>418</v>
      </c>
      <c r="F23" s="48">
        <v>75267.231</v>
      </c>
      <c r="G23" s="47" t="s">
        <v>418</v>
      </c>
      <c r="H23" s="48">
        <v>79944.544200000004</v>
      </c>
      <c r="I23" s="47" t="s">
        <v>418</v>
      </c>
      <c r="J23" s="48">
        <v>73487.632100000003</v>
      </c>
      <c r="K23" s="47" t="s">
        <v>418</v>
      </c>
      <c r="L23" s="48">
        <v>72865.344299999997</v>
      </c>
      <c r="M23" s="47" t="s">
        <v>418</v>
      </c>
      <c r="N23" s="48">
        <v>69561.05</v>
      </c>
      <c r="O23" s="47" t="s">
        <v>418</v>
      </c>
      <c r="P23" s="48">
        <v>70068.3</v>
      </c>
      <c r="Q23" s="47" t="s">
        <v>418</v>
      </c>
      <c r="R23" s="48">
        <v>64019.924700000003</v>
      </c>
      <c r="S23" s="47" t="s">
        <v>418</v>
      </c>
      <c r="T23" s="48">
        <v>71222.554499999998</v>
      </c>
      <c r="U23" s="47" t="s">
        <v>418</v>
      </c>
      <c r="V23" s="48">
        <v>62039.258500000004</v>
      </c>
      <c r="W23" s="47" t="s">
        <v>418</v>
      </c>
      <c r="X23" s="48">
        <v>63492.571000000004</v>
      </c>
      <c r="Y23" s="47" t="s">
        <v>418</v>
      </c>
    </row>
    <row r="24" spans="1:25" ht="11.45" customHeight="1" x14ac:dyDescent="0.25">
      <c r="A24" s="46" t="s">
        <v>159</v>
      </c>
      <c r="B24" s="45">
        <v>212729.60000000001</v>
      </c>
      <c r="C24" s="44" t="s">
        <v>418</v>
      </c>
      <c r="D24" s="45">
        <v>195996.2</v>
      </c>
      <c r="E24" s="44" t="s">
        <v>418</v>
      </c>
      <c r="F24" s="45">
        <v>172906.5</v>
      </c>
      <c r="G24" s="44" t="s">
        <v>418</v>
      </c>
      <c r="H24" s="45">
        <v>177018.6</v>
      </c>
      <c r="I24" s="44" t="s">
        <v>418</v>
      </c>
      <c r="J24" s="45">
        <v>191633.7</v>
      </c>
      <c r="K24" s="44" t="s">
        <v>418</v>
      </c>
      <c r="L24" s="45">
        <v>192602.6</v>
      </c>
      <c r="M24" s="44" t="s">
        <v>418</v>
      </c>
      <c r="N24" s="45">
        <v>192202.6</v>
      </c>
      <c r="O24" s="44" t="s">
        <v>418</v>
      </c>
      <c r="P24" s="45">
        <v>201938.4</v>
      </c>
      <c r="Q24" s="44" t="s">
        <v>8</v>
      </c>
      <c r="R24" s="45">
        <v>180736.5</v>
      </c>
      <c r="S24" s="44" t="s">
        <v>8</v>
      </c>
      <c r="T24" s="45">
        <v>136771.49340000001</v>
      </c>
      <c r="U24" s="44" t="s">
        <v>8</v>
      </c>
      <c r="V24" s="45">
        <v>145769.60000000001</v>
      </c>
      <c r="W24" s="44" t="s">
        <v>418</v>
      </c>
      <c r="X24" s="45">
        <v>132940.29999999999</v>
      </c>
      <c r="Y24" s="44" t="s">
        <v>418</v>
      </c>
    </row>
    <row r="25" spans="1:25" ht="11.45" customHeight="1" x14ac:dyDescent="0.25">
      <c r="A25" s="46" t="s">
        <v>244</v>
      </c>
      <c r="B25" s="48">
        <v>1162.9000000000001</v>
      </c>
      <c r="C25" s="47" t="s">
        <v>418</v>
      </c>
      <c r="D25" s="48">
        <v>1297.1706999999999</v>
      </c>
      <c r="E25" s="47" t="s">
        <v>418</v>
      </c>
      <c r="F25" s="48">
        <v>1165.5999999999999</v>
      </c>
      <c r="G25" s="47" t="s">
        <v>418</v>
      </c>
      <c r="H25" s="48">
        <v>1248.6916000000001</v>
      </c>
      <c r="I25" s="47" t="s">
        <v>418</v>
      </c>
      <c r="J25" s="48">
        <v>1475.25</v>
      </c>
      <c r="K25" s="47" t="s">
        <v>418</v>
      </c>
      <c r="L25" s="48">
        <v>1481.8</v>
      </c>
      <c r="M25" s="47" t="s">
        <v>418</v>
      </c>
      <c r="N25" s="48">
        <v>1736.413</v>
      </c>
      <c r="O25" s="47" t="s">
        <v>418</v>
      </c>
      <c r="P25" s="48">
        <v>1469.953</v>
      </c>
      <c r="Q25" s="47" t="s">
        <v>418</v>
      </c>
      <c r="R25" s="48">
        <v>1480.133</v>
      </c>
      <c r="S25" s="47" t="s">
        <v>418</v>
      </c>
      <c r="T25" s="48">
        <v>1245.8620000000001</v>
      </c>
      <c r="U25" s="47" t="s">
        <v>418</v>
      </c>
      <c r="V25" s="48">
        <v>1381.337</v>
      </c>
      <c r="W25" s="47" t="s">
        <v>418</v>
      </c>
      <c r="X25" s="48">
        <v>1248.7111</v>
      </c>
      <c r="Y25" s="47" t="s">
        <v>418</v>
      </c>
    </row>
    <row r="26" spans="1:25" ht="11.45" customHeight="1" x14ac:dyDescent="0.25">
      <c r="A26" s="46" t="s">
        <v>238</v>
      </c>
      <c r="B26" s="45">
        <v>156130.15</v>
      </c>
      <c r="C26" s="44" t="s">
        <v>418</v>
      </c>
      <c r="D26" s="45">
        <v>89501.11</v>
      </c>
      <c r="E26" s="44" t="s">
        <v>418</v>
      </c>
      <c r="F26" s="45">
        <v>115759.26</v>
      </c>
      <c r="G26" s="44" t="s">
        <v>418</v>
      </c>
      <c r="H26" s="45">
        <v>119293.15</v>
      </c>
      <c r="I26" s="44" t="s">
        <v>418</v>
      </c>
      <c r="J26" s="45">
        <v>81304.53</v>
      </c>
      <c r="K26" s="44" t="s">
        <v>418</v>
      </c>
      <c r="L26" s="45">
        <v>114654.78</v>
      </c>
      <c r="M26" s="44" t="s">
        <v>418</v>
      </c>
      <c r="N26" s="44" t="s">
        <v>1</v>
      </c>
      <c r="O26" s="44" t="s">
        <v>421</v>
      </c>
      <c r="P26" s="44" t="s">
        <v>1</v>
      </c>
      <c r="Q26" s="44" t="s">
        <v>421</v>
      </c>
      <c r="R26" s="44" t="s">
        <v>1</v>
      </c>
      <c r="S26" s="44" t="s">
        <v>421</v>
      </c>
      <c r="T26" s="44" t="s">
        <v>1</v>
      </c>
      <c r="U26" s="44" t="s">
        <v>421</v>
      </c>
      <c r="V26" s="44" t="s">
        <v>1</v>
      </c>
      <c r="W26" s="44" t="s">
        <v>421</v>
      </c>
      <c r="X26" s="44" t="s">
        <v>1</v>
      </c>
      <c r="Y26" s="44" t="s">
        <v>421</v>
      </c>
    </row>
    <row r="27" spans="1:25" ht="11.45" customHeight="1" x14ac:dyDescent="0.25">
      <c r="A27" s="46" t="s">
        <v>121</v>
      </c>
      <c r="B27" s="48">
        <v>137084.99600000001</v>
      </c>
      <c r="C27" s="47" t="s">
        <v>418</v>
      </c>
      <c r="D27" s="48">
        <v>70195.042000000001</v>
      </c>
      <c r="E27" s="47" t="s">
        <v>418</v>
      </c>
      <c r="F27" s="48">
        <v>74802.811000000002</v>
      </c>
      <c r="G27" s="47" t="s">
        <v>418</v>
      </c>
      <c r="H27" s="48">
        <v>148842.76</v>
      </c>
      <c r="I27" s="47" t="s">
        <v>418</v>
      </c>
      <c r="J27" s="48">
        <v>72432.130999999994</v>
      </c>
      <c r="K27" s="47" t="s">
        <v>418</v>
      </c>
      <c r="L27" s="48">
        <v>105738.739</v>
      </c>
      <c r="M27" s="47" t="s">
        <v>418</v>
      </c>
      <c r="N27" s="48">
        <v>72144.929999999993</v>
      </c>
      <c r="O27" s="47" t="s">
        <v>418</v>
      </c>
      <c r="P27" s="48">
        <v>63262.084999999999</v>
      </c>
      <c r="Q27" s="47" t="s">
        <v>418</v>
      </c>
      <c r="R27" s="48">
        <v>100691.19100000001</v>
      </c>
      <c r="S27" s="47" t="s">
        <v>418</v>
      </c>
      <c r="T27" s="48">
        <v>89571.683999999994</v>
      </c>
      <c r="U27" s="47" t="s">
        <v>418</v>
      </c>
      <c r="V27" s="48">
        <v>86138.476999999999</v>
      </c>
      <c r="W27" s="47" t="s">
        <v>418</v>
      </c>
      <c r="X27" s="48">
        <v>73462.092999999993</v>
      </c>
      <c r="Y27" s="47" t="s">
        <v>418</v>
      </c>
    </row>
    <row r="28" spans="1:25" ht="11.45" customHeight="1" x14ac:dyDescent="0.25">
      <c r="A28" s="46" t="s">
        <v>308</v>
      </c>
      <c r="B28" s="44" t="s">
        <v>1</v>
      </c>
      <c r="C28" s="44" t="s">
        <v>418</v>
      </c>
      <c r="D28" s="44" t="s">
        <v>1</v>
      </c>
      <c r="E28" s="44" t="s">
        <v>418</v>
      </c>
      <c r="F28" s="44" t="s">
        <v>1</v>
      </c>
      <c r="G28" s="44" t="s">
        <v>418</v>
      </c>
      <c r="H28" s="44" t="s">
        <v>1</v>
      </c>
      <c r="I28" s="44" t="s">
        <v>418</v>
      </c>
      <c r="J28" s="44" t="s">
        <v>1</v>
      </c>
      <c r="K28" s="44" t="s">
        <v>418</v>
      </c>
      <c r="L28" s="44" t="s">
        <v>1</v>
      </c>
      <c r="M28" s="44" t="s">
        <v>418</v>
      </c>
      <c r="N28" s="44" t="s">
        <v>1</v>
      </c>
      <c r="O28" s="44" t="s">
        <v>418</v>
      </c>
      <c r="P28" s="44" t="s">
        <v>1</v>
      </c>
      <c r="Q28" s="44" t="s">
        <v>418</v>
      </c>
      <c r="R28" s="44" t="s">
        <v>1</v>
      </c>
      <c r="S28" s="44" t="s">
        <v>418</v>
      </c>
      <c r="T28" s="44" t="s">
        <v>1</v>
      </c>
      <c r="U28" s="44" t="s">
        <v>418</v>
      </c>
      <c r="V28" s="44" t="s">
        <v>1</v>
      </c>
      <c r="W28" s="44" t="s">
        <v>418</v>
      </c>
      <c r="X28" s="44" t="s">
        <v>1</v>
      </c>
      <c r="Y28" s="44" t="s">
        <v>418</v>
      </c>
    </row>
    <row r="29" spans="1:25" ht="11.45" customHeight="1" x14ac:dyDescent="0.25">
      <c r="A29" s="46" t="s">
        <v>201</v>
      </c>
      <c r="B29" s="47" t="s">
        <v>1</v>
      </c>
      <c r="C29" s="47" t="s">
        <v>418</v>
      </c>
      <c r="D29" s="47" t="s">
        <v>1</v>
      </c>
      <c r="E29" s="47" t="s">
        <v>418</v>
      </c>
      <c r="F29" s="47" t="s">
        <v>1</v>
      </c>
      <c r="G29" s="47" t="s">
        <v>418</v>
      </c>
      <c r="H29" s="47" t="s">
        <v>1</v>
      </c>
      <c r="I29" s="47" t="s">
        <v>418</v>
      </c>
      <c r="J29" s="47" t="s">
        <v>1</v>
      </c>
      <c r="K29" s="47" t="s">
        <v>418</v>
      </c>
      <c r="L29" s="47" t="s">
        <v>1</v>
      </c>
      <c r="M29" s="47" t="s">
        <v>418</v>
      </c>
      <c r="N29" s="47" t="s">
        <v>1</v>
      </c>
      <c r="O29" s="47" t="s">
        <v>418</v>
      </c>
      <c r="P29" s="47" t="s">
        <v>1</v>
      </c>
      <c r="Q29" s="47" t="s">
        <v>418</v>
      </c>
      <c r="R29" s="47" t="s">
        <v>1</v>
      </c>
      <c r="S29" s="47" t="s">
        <v>418</v>
      </c>
      <c r="T29" s="47" t="s">
        <v>1</v>
      </c>
      <c r="U29" s="47" t="s">
        <v>418</v>
      </c>
      <c r="V29" s="47" t="s">
        <v>1</v>
      </c>
      <c r="W29" s="47" t="s">
        <v>418</v>
      </c>
      <c r="X29" s="47" t="s">
        <v>1</v>
      </c>
      <c r="Y29" s="47" t="s">
        <v>418</v>
      </c>
    </row>
    <row r="30" spans="1:25" ht="11.45" customHeight="1" x14ac:dyDescent="0.25">
      <c r="A30" s="46" t="s">
        <v>309</v>
      </c>
      <c r="B30" s="45">
        <v>1919.86</v>
      </c>
      <c r="C30" s="44" t="s">
        <v>418</v>
      </c>
      <c r="D30" s="45">
        <v>2203.8588</v>
      </c>
      <c r="E30" s="44" t="s">
        <v>418</v>
      </c>
      <c r="F30" s="45">
        <v>2354.9427999999998</v>
      </c>
      <c r="G30" s="44" t="s">
        <v>418</v>
      </c>
      <c r="H30" s="45">
        <v>2402.5509999999999</v>
      </c>
      <c r="I30" s="44" t="s">
        <v>418</v>
      </c>
      <c r="J30" s="45">
        <v>2535.6770000000001</v>
      </c>
      <c r="K30" s="44" t="s">
        <v>418</v>
      </c>
      <c r="L30" s="45">
        <v>3556.0889999999999</v>
      </c>
      <c r="M30" s="44" t="s">
        <v>418</v>
      </c>
      <c r="N30" s="45">
        <v>2223.0500000000002</v>
      </c>
      <c r="O30" s="44" t="s">
        <v>418</v>
      </c>
      <c r="P30" s="45">
        <v>2544.971</v>
      </c>
      <c r="Q30" s="44" t="s">
        <v>418</v>
      </c>
      <c r="R30" s="45">
        <v>2229.732</v>
      </c>
      <c r="S30" s="44" t="s">
        <v>418</v>
      </c>
      <c r="T30" s="45">
        <v>1844.473</v>
      </c>
      <c r="U30" s="44" t="s">
        <v>418</v>
      </c>
      <c r="V30" s="45">
        <v>2309.2820000000002</v>
      </c>
      <c r="W30" s="44" t="s">
        <v>418</v>
      </c>
      <c r="X30" s="45">
        <v>2537.431</v>
      </c>
      <c r="Y30" s="44" t="s">
        <v>418</v>
      </c>
    </row>
    <row r="31" spans="1:25" ht="11.45" customHeight="1" x14ac:dyDescent="0.25">
      <c r="A31" s="46" t="s">
        <v>161</v>
      </c>
      <c r="B31" s="47">
        <v>364953</v>
      </c>
      <c r="C31" s="47" t="s">
        <v>418</v>
      </c>
      <c r="D31" s="47">
        <v>345244</v>
      </c>
      <c r="E31" s="47" t="s">
        <v>418</v>
      </c>
      <c r="F31" s="47">
        <v>324370</v>
      </c>
      <c r="G31" s="47" t="s">
        <v>418</v>
      </c>
      <c r="H31" s="48">
        <v>375441.3</v>
      </c>
      <c r="I31" s="47" t="s">
        <v>418</v>
      </c>
      <c r="J31" s="48">
        <v>364989.9</v>
      </c>
      <c r="K31" s="47" t="s">
        <v>418</v>
      </c>
      <c r="L31" s="48">
        <v>368349.3</v>
      </c>
      <c r="M31" s="47" t="s">
        <v>418</v>
      </c>
      <c r="N31" s="48">
        <v>361841.17</v>
      </c>
      <c r="O31" s="47" t="s">
        <v>418</v>
      </c>
      <c r="P31" s="48">
        <v>411966.01</v>
      </c>
      <c r="Q31" s="47" t="s">
        <v>418</v>
      </c>
      <c r="R31" s="48">
        <v>319036.103</v>
      </c>
      <c r="S31" s="47" t="s">
        <v>418</v>
      </c>
      <c r="T31" s="48">
        <v>308234.56800000003</v>
      </c>
      <c r="U31" s="47" t="s">
        <v>418</v>
      </c>
      <c r="V31" s="48">
        <v>295116.18400000001</v>
      </c>
      <c r="W31" s="47" t="s">
        <v>418</v>
      </c>
      <c r="X31" s="48">
        <v>298297.69400000002</v>
      </c>
      <c r="Y31" s="47" t="s">
        <v>418</v>
      </c>
    </row>
    <row r="32" spans="1:25" ht="11.45" customHeight="1" x14ac:dyDescent="0.25">
      <c r="A32" s="46" t="s">
        <v>177</v>
      </c>
      <c r="B32" s="44" t="s">
        <v>1</v>
      </c>
      <c r="C32" s="44" t="s">
        <v>418</v>
      </c>
      <c r="D32" s="44" t="s">
        <v>1</v>
      </c>
      <c r="E32" s="44" t="s">
        <v>418</v>
      </c>
      <c r="F32" s="44" t="s">
        <v>1</v>
      </c>
      <c r="G32" s="44" t="s">
        <v>418</v>
      </c>
      <c r="H32" s="44" t="s">
        <v>1</v>
      </c>
      <c r="I32" s="44" t="s">
        <v>418</v>
      </c>
      <c r="J32" s="44" t="s">
        <v>1</v>
      </c>
      <c r="K32" s="44" t="s">
        <v>418</v>
      </c>
      <c r="L32" s="44" t="s">
        <v>1</v>
      </c>
      <c r="M32" s="44" t="s">
        <v>418</v>
      </c>
      <c r="N32" s="44" t="s">
        <v>1</v>
      </c>
      <c r="O32" s="44" t="s">
        <v>418</v>
      </c>
      <c r="P32" s="44" t="s">
        <v>1</v>
      </c>
      <c r="Q32" s="44" t="s">
        <v>418</v>
      </c>
      <c r="R32" s="44" t="s">
        <v>1</v>
      </c>
      <c r="S32" s="44" t="s">
        <v>418</v>
      </c>
      <c r="T32" s="44" t="s">
        <v>1</v>
      </c>
      <c r="U32" s="44" t="s">
        <v>418</v>
      </c>
      <c r="V32" s="44" t="s">
        <v>1</v>
      </c>
      <c r="W32" s="44" t="s">
        <v>418</v>
      </c>
      <c r="X32" s="44" t="s">
        <v>1</v>
      </c>
      <c r="Y32" s="44" t="s">
        <v>418</v>
      </c>
    </row>
    <row r="33" spans="1:25" ht="11.45" customHeight="1" x14ac:dyDescent="0.25">
      <c r="A33" s="46" t="s">
        <v>124</v>
      </c>
      <c r="B33" s="48">
        <v>175606.37729999999</v>
      </c>
      <c r="C33" s="47" t="s">
        <v>418</v>
      </c>
      <c r="D33" s="48">
        <v>179694.40760000001</v>
      </c>
      <c r="E33" s="47" t="s">
        <v>418</v>
      </c>
      <c r="F33" s="48">
        <v>195477.14540000001</v>
      </c>
      <c r="G33" s="47" t="s">
        <v>418</v>
      </c>
      <c r="H33" s="48">
        <v>169574.3627</v>
      </c>
      <c r="I33" s="47" t="s">
        <v>418</v>
      </c>
      <c r="J33" s="48">
        <v>187051.13250000001</v>
      </c>
      <c r="K33" s="47" t="s">
        <v>418</v>
      </c>
      <c r="L33" s="48">
        <v>196927.58590000001</v>
      </c>
      <c r="M33" s="47" t="s">
        <v>418</v>
      </c>
      <c r="N33" s="48">
        <v>207139.47</v>
      </c>
      <c r="O33" s="47" t="s">
        <v>418</v>
      </c>
      <c r="P33" s="48">
        <v>195621.71900000001</v>
      </c>
      <c r="Q33" s="47" t="s">
        <v>418</v>
      </c>
      <c r="R33" s="48">
        <v>181087.93119999999</v>
      </c>
      <c r="S33" s="47" t="s">
        <v>418</v>
      </c>
      <c r="T33" s="48">
        <v>187236.9797</v>
      </c>
      <c r="U33" s="47" t="s">
        <v>418</v>
      </c>
      <c r="V33" s="48">
        <v>155076.5301</v>
      </c>
      <c r="W33" s="47" t="s">
        <v>418</v>
      </c>
      <c r="X33" s="48">
        <v>128425.289</v>
      </c>
      <c r="Y33" s="47" t="s">
        <v>418</v>
      </c>
    </row>
    <row r="34" spans="1:25" ht="11.45" customHeight="1" x14ac:dyDescent="0.25">
      <c r="A34" s="46" t="s">
        <v>310</v>
      </c>
      <c r="B34" s="45">
        <v>213905.13750000001</v>
      </c>
      <c r="C34" s="44" t="s">
        <v>418</v>
      </c>
      <c r="D34" s="45">
        <v>196552.96340000001</v>
      </c>
      <c r="E34" s="44" t="s">
        <v>418</v>
      </c>
      <c r="F34" s="45">
        <v>194609.63860000001</v>
      </c>
      <c r="G34" s="44" t="s">
        <v>418</v>
      </c>
      <c r="H34" s="45">
        <v>177231.04060000001</v>
      </c>
      <c r="I34" s="44" t="s">
        <v>418</v>
      </c>
      <c r="J34" s="45">
        <v>185217.033</v>
      </c>
      <c r="K34" s="44" t="s">
        <v>418</v>
      </c>
      <c r="L34" s="45">
        <v>180691.076</v>
      </c>
      <c r="M34" s="44" t="s">
        <v>418</v>
      </c>
      <c r="N34" s="45">
        <v>173600.62</v>
      </c>
      <c r="O34" s="44" t="s">
        <v>418</v>
      </c>
      <c r="P34" s="45">
        <v>174897.698</v>
      </c>
      <c r="Q34" s="44" t="s">
        <v>418</v>
      </c>
      <c r="R34" s="45">
        <v>183972.19450000001</v>
      </c>
      <c r="S34" s="44" t="s">
        <v>418</v>
      </c>
      <c r="T34" s="45">
        <v>158771.95819999999</v>
      </c>
      <c r="U34" s="44" t="s">
        <v>418</v>
      </c>
      <c r="V34" s="45">
        <v>177763.04</v>
      </c>
      <c r="W34" s="44" t="s">
        <v>418</v>
      </c>
      <c r="X34" s="44" t="s">
        <v>1</v>
      </c>
      <c r="Y34" s="44" t="s">
        <v>421</v>
      </c>
    </row>
    <row r="35" spans="1:25" ht="11.45" customHeight="1" x14ac:dyDescent="0.25">
      <c r="A35" s="46" t="s">
        <v>164</v>
      </c>
      <c r="B35" s="48">
        <v>537.20000000000005</v>
      </c>
      <c r="C35" s="47" t="s">
        <v>418</v>
      </c>
      <c r="D35" s="48">
        <v>810.7</v>
      </c>
      <c r="E35" s="47" t="s">
        <v>418</v>
      </c>
      <c r="F35" s="48">
        <v>1617.4010000000001</v>
      </c>
      <c r="G35" s="47" t="s">
        <v>418</v>
      </c>
      <c r="H35" s="48">
        <v>2199.5189999999998</v>
      </c>
      <c r="I35" s="47" t="s">
        <v>418</v>
      </c>
      <c r="J35" s="48">
        <v>4842.5680000000002</v>
      </c>
      <c r="K35" s="47" t="s">
        <v>418</v>
      </c>
      <c r="L35" s="48">
        <v>7173.9960000000001</v>
      </c>
      <c r="M35" s="47" t="s">
        <v>418</v>
      </c>
      <c r="N35" s="48">
        <v>9553.18</v>
      </c>
      <c r="O35" s="47" t="s">
        <v>6</v>
      </c>
      <c r="P35" s="48">
        <v>7745.01</v>
      </c>
      <c r="Q35" s="47" t="s">
        <v>418</v>
      </c>
      <c r="R35" s="48">
        <v>7149.3729999999996</v>
      </c>
      <c r="S35" s="47" t="s">
        <v>418</v>
      </c>
      <c r="T35" s="48">
        <v>4462.88</v>
      </c>
      <c r="U35" s="47" t="s">
        <v>418</v>
      </c>
      <c r="V35" s="48">
        <v>3127.16</v>
      </c>
      <c r="W35" s="47" t="s">
        <v>418</v>
      </c>
      <c r="X35" s="48">
        <v>3175.64</v>
      </c>
      <c r="Y35" s="47" t="s">
        <v>418</v>
      </c>
    </row>
    <row r="36" spans="1:25" ht="11.45" customHeight="1" x14ac:dyDescent="0.25">
      <c r="A36" s="46" t="s">
        <v>240</v>
      </c>
      <c r="B36" s="45">
        <v>714.07</v>
      </c>
      <c r="C36" s="44" t="s">
        <v>418</v>
      </c>
      <c r="D36" s="45">
        <v>323.54000000000002</v>
      </c>
      <c r="E36" s="44" t="s">
        <v>418</v>
      </c>
      <c r="F36" s="45">
        <v>232.33</v>
      </c>
      <c r="G36" s="44" t="s">
        <v>418</v>
      </c>
      <c r="H36" s="45">
        <v>246.53</v>
      </c>
      <c r="I36" s="44" t="s">
        <v>418</v>
      </c>
      <c r="J36" s="45">
        <v>191.2</v>
      </c>
      <c r="K36" s="44" t="s">
        <v>418</v>
      </c>
      <c r="L36" s="45">
        <v>146.1</v>
      </c>
      <c r="M36" s="44" t="s">
        <v>418</v>
      </c>
      <c r="N36" s="45">
        <v>123.6</v>
      </c>
      <c r="O36" s="44" t="s">
        <v>418</v>
      </c>
      <c r="P36" s="45">
        <v>121.5</v>
      </c>
      <c r="Q36" s="44" t="s">
        <v>418</v>
      </c>
      <c r="R36" s="45">
        <v>120.3771</v>
      </c>
      <c r="S36" s="44" t="s">
        <v>418</v>
      </c>
      <c r="T36" s="45">
        <v>154.94749999999999</v>
      </c>
      <c r="U36" s="44" t="s">
        <v>418</v>
      </c>
      <c r="V36" s="45">
        <v>106.43770000000001</v>
      </c>
      <c r="W36" s="44" t="s">
        <v>418</v>
      </c>
      <c r="X36" s="45">
        <v>108.3428</v>
      </c>
      <c r="Y36" s="44" t="s">
        <v>418</v>
      </c>
    </row>
    <row r="37" spans="1:25" ht="11.45" customHeight="1" x14ac:dyDescent="0.25">
      <c r="A37" s="46" t="s">
        <v>234</v>
      </c>
      <c r="B37" s="47" t="s">
        <v>1</v>
      </c>
      <c r="C37" s="47" t="s">
        <v>418</v>
      </c>
      <c r="D37" s="47" t="s">
        <v>1</v>
      </c>
      <c r="E37" s="47" t="s">
        <v>418</v>
      </c>
      <c r="F37" s="47" t="s">
        <v>1</v>
      </c>
      <c r="G37" s="47" t="s">
        <v>418</v>
      </c>
      <c r="H37" s="47" t="s">
        <v>1</v>
      </c>
      <c r="I37" s="47" t="s">
        <v>418</v>
      </c>
      <c r="J37" s="47" t="s">
        <v>1</v>
      </c>
      <c r="K37" s="47" t="s">
        <v>418</v>
      </c>
      <c r="L37" s="47" t="s">
        <v>1</v>
      </c>
      <c r="M37" s="47" t="s">
        <v>418</v>
      </c>
      <c r="N37" s="47" t="s">
        <v>1</v>
      </c>
      <c r="O37" s="47" t="s">
        <v>418</v>
      </c>
      <c r="P37" s="47" t="s">
        <v>1</v>
      </c>
      <c r="Q37" s="47" t="s">
        <v>418</v>
      </c>
      <c r="R37" s="47" t="s">
        <v>1</v>
      </c>
      <c r="S37" s="47" t="s">
        <v>418</v>
      </c>
      <c r="T37" s="47" t="s">
        <v>1</v>
      </c>
      <c r="U37" s="47" t="s">
        <v>418</v>
      </c>
      <c r="V37" s="47" t="s">
        <v>1</v>
      </c>
      <c r="W37" s="47" t="s">
        <v>418</v>
      </c>
      <c r="X37" s="47" t="s">
        <v>1</v>
      </c>
      <c r="Y37" s="47" t="s">
        <v>418</v>
      </c>
    </row>
    <row r="38" spans="1:25" ht="11.45" customHeight="1" x14ac:dyDescent="0.25">
      <c r="A38" s="46" t="s">
        <v>173</v>
      </c>
      <c r="B38" s="45">
        <v>124827.45</v>
      </c>
      <c r="C38" s="44" t="s">
        <v>418</v>
      </c>
      <c r="D38" s="45">
        <v>138068.87</v>
      </c>
      <c r="E38" s="44" t="s">
        <v>418</v>
      </c>
      <c r="F38" s="44">
        <v>144297</v>
      </c>
      <c r="G38" s="44" t="s">
        <v>418</v>
      </c>
      <c r="H38" s="45">
        <v>153487.755</v>
      </c>
      <c r="I38" s="44" t="s">
        <v>418</v>
      </c>
      <c r="J38" s="45">
        <v>153394.49400000001</v>
      </c>
      <c r="K38" s="44" t="s">
        <v>418</v>
      </c>
      <c r="L38" s="45">
        <v>164833.42199999999</v>
      </c>
      <c r="M38" s="44" t="s">
        <v>6</v>
      </c>
      <c r="N38" s="45">
        <v>162016.73000000001</v>
      </c>
      <c r="O38" s="44" t="s">
        <v>6</v>
      </c>
      <c r="P38" s="45">
        <v>151772.361</v>
      </c>
      <c r="Q38" s="44" t="s">
        <v>418</v>
      </c>
      <c r="R38" s="45">
        <v>139263.147</v>
      </c>
      <c r="S38" s="44" t="s">
        <v>418</v>
      </c>
      <c r="T38" s="45">
        <v>116371.431</v>
      </c>
      <c r="U38" s="44" t="s">
        <v>8</v>
      </c>
      <c r="V38" s="45">
        <v>101391.00840000001</v>
      </c>
      <c r="W38" s="44" t="s">
        <v>8</v>
      </c>
      <c r="X38" s="45">
        <v>92289.637000000002</v>
      </c>
      <c r="Y38" s="44" t="s">
        <v>418</v>
      </c>
    </row>
    <row r="39" spans="1:25" ht="11.45" customHeight="1" x14ac:dyDescent="0.25">
      <c r="A39" s="46" t="s">
        <v>311</v>
      </c>
      <c r="B39" s="48">
        <v>179836.3</v>
      </c>
      <c r="C39" s="47" t="s">
        <v>418</v>
      </c>
      <c r="D39" s="48">
        <v>150119.29999999999</v>
      </c>
      <c r="E39" s="47" t="s">
        <v>418</v>
      </c>
      <c r="F39" s="48">
        <v>176788.6</v>
      </c>
      <c r="G39" s="47" t="s">
        <v>418</v>
      </c>
      <c r="H39" s="48">
        <v>171889.2</v>
      </c>
      <c r="I39" s="47" t="s">
        <v>418</v>
      </c>
      <c r="J39" s="48">
        <v>202946.2531</v>
      </c>
      <c r="K39" s="47" t="s">
        <v>418</v>
      </c>
      <c r="L39" s="48">
        <v>197972.8651</v>
      </c>
      <c r="M39" s="47" t="s">
        <v>418</v>
      </c>
      <c r="N39" s="48">
        <v>221822.78</v>
      </c>
      <c r="O39" s="47" t="s">
        <v>418</v>
      </c>
      <c r="P39" s="48">
        <v>214970.291</v>
      </c>
      <c r="Q39" s="47" t="s">
        <v>418</v>
      </c>
      <c r="R39" s="48">
        <v>178136.87390000001</v>
      </c>
      <c r="S39" s="47" t="s">
        <v>418</v>
      </c>
      <c r="T39" s="48">
        <v>171122.86069999999</v>
      </c>
      <c r="U39" s="47" t="s">
        <v>418</v>
      </c>
      <c r="V39" s="48">
        <v>153405.7071</v>
      </c>
      <c r="W39" s="47" t="s">
        <v>418</v>
      </c>
      <c r="X39" s="48">
        <v>139037.149</v>
      </c>
      <c r="Y39" s="47" t="s">
        <v>418</v>
      </c>
    </row>
    <row r="41" spans="1:25" ht="11.45" customHeight="1" x14ac:dyDescent="0.25">
      <c r="A41" s="41" t="s">
        <v>0</v>
      </c>
    </row>
    <row r="42" spans="1:25" ht="11.45" customHeight="1" x14ac:dyDescent="0.25">
      <c r="A42" s="41" t="s">
        <v>1</v>
      </c>
      <c r="B42" s="38" t="s">
        <v>2</v>
      </c>
    </row>
    <row r="43" spans="1:25" ht="11.45" customHeight="1" x14ac:dyDescent="0.25">
      <c r="A43" s="41" t="s">
        <v>3</v>
      </c>
    </row>
    <row r="44" spans="1:25" ht="11.45" customHeight="1" x14ac:dyDescent="0.25">
      <c r="A44" s="41" t="s">
        <v>421</v>
      </c>
      <c r="B44" s="38" t="s">
        <v>507</v>
      </c>
    </row>
    <row r="45" spans="1:25" ht="11.45" customHeight="1" x14ac:dyDescent="0.25">
      <c r="A45" s="41" t="s">
        <v>307</v>
      </c>
      <c r="B45" s="38" t="s">
        <v>482</v>
      </c>
    </row>
    <row r="46" spans="1:25" ht="11.45" customHeight="1" x14ac:dyDescent="0.25">
      <c r="A46" s="41" t="s">
        <v>6</v>
      </c>
      <c r="B46" s="38" t="s">
        <v>7</v>
      </c>
    </row>
    <row r="47" spans="1:25" ht="11.45" customHeight="1" x14ac:dyDescent="0.25">
      <c r="A47" s="41" t="s">
        <v>8</v>
      </c>
      <c r="B47" s="38" t="s">
        <v>9</v>
      </c>
    </row>
  </sheetData>
  <mergeCells count="12">
    <mergeCell ref="X10:Y10"/>
    <mergeCell ref="L10:M10"/>
    <mergeCell ref="N10:O10"/>
    <mergeCell ref="P10:Q10"/>
    <mergeCell ref="R10:S10"/>
    <mergeCell ref="T10:U10"/>
    <mergeCell ref="V10:W10"/>
    <mergeCell ref="B10:C10"/>
    <mergeCell ref="D10:E10"/>
    <mergeCell ref="F10:G10"/>
    <mergeCell ref="H10:I10"/>
    <mergeCell ref="J10:K1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8ADED-A4B1-4675-AB87-7BF357B1B720}">
  <dimension ref="A1:G907"/>
  <sheetViews>
    <sheetView workbookViewId="0">
      <pane ySplit="1" topLeftCell="A780" activePane="bottomLeft" state="frozen"/>
      <selection pane="bottomLeft" activeCell="C782" sqref="C782"/>
    </sheetView>
  </sheetViews>
  <sheetFormatPr defaultRowHeight="15" x14ac:dyDescent="0.25"/>
  <cols>
    <col min="1" max="1" width="15.7109375" customWidth="1"/>
    <col min="2" max="2" width="19.7109375" customWidth="1"/>
    <col min="3" max="3" width="17.7109375" customWidth="1"/>
    <col min="5" max="5" width="9.28515625" customWidth="1"/>
    <col min="6" max="6" width="8" customWidth="1"/>
  </cols>
  <sheetData>
    <row r="1" spans="1:7" s="2" customFormat="1" x14ac:dyDescent="0.25">
      <c r="A1" s="2" t="s">
        <v>448</v>
      </c>
      <c r="B1" s="2" t="s">
        <v>449</v>
      </c>
      <c r="C1" s="2" t="s">
        <v>447</v>
      </c>
      <c r="D1" s="2" t="s">
        <v>450</v>
      </c>
      <c r="E1" s="2" t="s">
        <v>446</v>
      </c>
      <c r="F1" s="2" t="s">
        <v>451</v>
      </c>
      <c r="G1" s="2" t="s">
        <v>599</v>
      </c>
    </row>
    <row r="2" spans="1:7" x14ac:dyDescent="0.25">
      <c r="A2" t="s">
        <v>177</v>
      </c>
      <c r="B2" t="s">
        <v>452</v>
      </c>
      <c r="C2" t="s">
        <v>600</v>
      </c>
      <c r="D2">
        <v>2020</v>
      </c>
      <c r="E2" t="s">
        <v>444</v>
      </c>
      <c r="F2">
        <v>4.88</v>
      </c>
    </row>
    <row r="3" spans="1:7" x14ac:dyDescent="0.25">
      <c r="A3" t="s">
        <v>177</v>
      </c>
      <c r="B3" t="s">
        <v>453</v>
      </c>
      <c r="C3" t="s">
        <v>600</v>
      </c>
      <c r="D3">
        <v>2020</v>
      </c>
      <c r="E3" t="s">
        <v>444</v>
      </c>
      <c r="F3">
        <v>34.19</v>
      </c>
    </row>
    <row r="4" spans="1:7" x14ac:dyDescent="0.25">
      <c r="A4" t="s">
        <v>177</v>
      </c>
      <c r="B4" t="s">
        <v>454</v>
      </c>
      <c r="C4" t="s">
        <v>600</v>
      </c>
      <c r="D4">
        <v>2020</v>
      </c>
      <c r="E4" t="s">
        <v>444</v>
      </c>
      <c r="F4">
        <v>0.03</v>
      </c>
    </row>
    <row r="5" spans="1:7" x14ac:dyDescent="0.25">
      <c r="A5" t="s">
        <v>177</v>
      </c>
      <c r="B5" t="s">
        <v>29</v>
      </c>
      <c r="C5" t="s">
        <v>600</v>
      </c>
      <c r="D5">
        <v>2020</v>
      </c>
      <c r="E5" t="s">
        <v>444</v>
      </c>
      <c r="F5">
        <v>34.159999999999997</v>
      </c>
    </row>
    <row r="6" spans="1:7" x14ac:dyDescent="0.25">
      <c r="A6" t="s">
        <v>177</v>
      </c>
      <c r="B6" t="s">
        <v>452</v>
      </c>
      <c r="C6" t="s">
        <v>600</v>
      </c>
      <c r="D6">
        <v>2021</v>
      </c>
      <c r="E6" t="s">
        <v>444</v>
      </c>
      <c r="F6">
        <v>5.23</v>
      </c>
    </row>
    <row r="7" spans="1:7" x14ac:dyDescent="0.25">
      <c r="A7" t="s">
        <v>177</v>
      </c>
      <c r="B7" t="s">
        <v>453</v>
      </c>
      <c r="C7" t="s">
        <v>600</v>
      </c>
      <c r="D7">
        <v>2021</v>
      </c>
      <c r="E7" t="s">
        <v>444</v>
      </c>
      <c r="F7">
        <v>37.17</v>
      </c>
    </row>
    <row r="8" spans="1:7" x14ac:dyDescent="0.25">
      <c r="A8" t="s">
        <v>177</v>
      </c>
      <c r="B8" t="s">
        <v>454</v>
      </c>
      <c r="C8" t="s">
        <v>600</v>
      </c>
      <c r="D8">
        <v>2021</v>
      </c>
      <c r="E8" t="s">
        <v>444</v>
      </c>
      <c r="F8">
        <v>0.02</v>
      </c>
    </row>
    <row r="9" spans="1:7" x14ac:dyDescent="0.25">
      <c r="A9" t="s">
        <v>177</v>
      </c>
      <c r="B9" t="s">
        <v>29</v>
      </c>
      <c r="C9" t="s">
        <v>600</v>
      </c>
      <c r="D9">
        <v>2021</v>
      </c>
      <c r="E9" t="s">
        <v>444</v>
      </c>
      <c r="F9">
        <v>37.159999999999997</v>
      </c>
    </row>
    <row r="10" spans="1:7" x14ac:dyDescent="0.25">
      <c r="A10" t="s">
        <v>177</v>
      </c>
      <c r="B10" t="s">
        <v>452</v>
      </c>
      <c r="C10" t="s">
        <v>600</v>
      </c>
      <c r="D10">
        <v>2022</v>
      </c>
      <c r="E10" t="s">
        <v>444</v>
      </c>
      <c r="F10">
        <v>5.23</v>
      </c>
    </row>
    <row r="11" spans="1:7" x14ac:dyDescent="0.25">
      <c r="A11" t="s">
        <v>177</v>
      </c>
      <c r="B11" t="s">
        <v>453</v>
      </c>
      <c r="C11" t="s">
        <v>600</v>
      </c>
      <c r="D11">
        <v>2022</v>
      </c>
      <c r="E11" t="s">
        <v>444</v>
      </c>
      <c r="F11">
        <v>37.17</v>
      </c>
    </row>
    <row r="12" spans="1:7" x14ac:dyDescent="0.25">
      <c r="A12" t="s">
        <v>177</v>
      </c>
      <c r="B12" t="s">
        <v>454</v>
      </c>
      <c r="C12" t="s">
        <v>600</v>
      </c>
      <c r="D12">
        <v>2022</v>
      </c>
      <c r="E12" t="s">
        <v>444</v>
      </c>
      <c r="F12">
        <v>0.02</v>
      </c>
    </row>
    <row r="13" spans="1:7" x14ac:dyDescent="0.25">
      <c r="A13" t="s">
        <v>177</v>
      </c>
      <c r="B13" t="s">
        <v>29</v>
      </c>
      <c r="C13" t="s">
        <v>600</v>
      </c>
      <c r="D13">
        <v>2022</v>
      </c>
      <c r="E13" t="s">
        <v>444</v>
      </c>
      <c r="F13">
        <v>37.159999999999997</v>
      </c>
    </row>
    <row r="14" spans="1:7" x14ac:dyDescent="0.25">
      <c r="A14" t="s">
        <v>177</v>
      </c>
      <c r="B14" t="s">
        <v>453</v>
      </c>
      <c r="C14" t="s">
        <v>601</v>
      </c>
      <c r="D14">
        <v>2020</v>
      </c>
      <c r="E14" t="s">
        <v>444</v>
      </c>
      <c r="F14">
        <v>6.14</v>
      </c>
    </row>
    <row r="15" spans="1:7" x14ac:dyDescent="0.25">
      <c r="A15" t="s">
        <v>177</v>
      </c>
      <c r="B15" t="s">
        <v>454</v>
      </c>
      <c r="C15" t="s">
        <v>601</v>
      </c>
      <c r="D15">
        <v>2020</v>
      </c>
      <c r="E15" t="s">
        <v>444</v>
      </c>
      <c r="F15">
        <v>0</v>
      </c>
    </row>
    <row r="16" spans="1:7" x14ac:dyDescent="0.25">
      <c r="A16" t="s">
        <v>177</v>
      </c>
      <c r="B16" t="s">
        <v>29</v>
      </c>
      <c r="C16" t="s">
        <v>601</v>
      </c>
      <c r="D16">
        <v>2020</v>
      </c>
      <c r="E16" t="s">
        <v>444</v>
      </c>
      <c r="F16">
        <v>6.14</v>
      </c>
    </row>
    <row r="17" spans="1:6" x14ac:dyDescent="0.25">
      <c r="A17" t="s">
        <v>177</v>
      </c>
      <c r="B17" t="s">
        <v>453</v>
      </c>
      <c r="C17" t="s">
        <v>601</v>
      </c>
      <c r="D17">
        <v>2021</v>
      </c>
      <c r="E17" t="s">
        <v>444</v>
      </c>
      <c r="F17">
        <v>5.01</v>
      </c>
    </row>
    <row r="18" spans="1:6" x14ac:dyDescent="0.25">
      <c r="A18" t="s">
        <v>177</v>
      </c>
      <c r="B18" t="s">
        <v>454</v>
      </c>
      <c r="C18" t="s">
        <v>601</v>
      </c>
      <c r="D18">
        <v>2021</v>
      </c>
      <c r="E18" t="s">
        <v>444</v>
      </c>
      <c r="F18">
        <v>0</v>
      </c>
    </row>
    <row r="19" spans="1:6" x14ac:dyDescent="0.25">
      <c r="A19" t="s">
        <v>177</v>
      </c>
      <c r="B19" t="s">
        <v>29</v>
      </c>
      <c r="C19" t="s">
        <v>601</v>
      </c>
      <c r="D19">
        <v>2021</v>
      </c>
      <c r="E19" t="s">
        <v>444</v>
      </c>
      <c r="F19">
        <v>5.01</v>
      </c>
    </row>
    <row r="20" spans="1:6" x14ac:dyDescent="0.25">
      <c r="A20" t="s">
        <v>177</v>
      </c>
      <c r="B20" t="s">
        <v>453</v>
      </c>
      <c r="C20" t="s">
        <v>601</v>
      </c>
      <c r="D20">
        <v>2022</v>
      </c>
      <c r="E20" t="s">
        <v>444</v>
      </c>
      <c r="F20">
        <v>5.01</v>
      </c>
    </row>
    <row r="21" spans="1:6" x14ac:dyDescent="0.25">
      <c r="A21" t="s">
        <v>177</v>
      </c>
      <c r="B21" t="s">
        <v>454</v>
      </c>
      <c r="C21" t="s">
        <v>601</v>
      </c>
      <c r="D21">
        <v>2022</v>
      </c>
      <c r="E21" t="s">
        <v>444</v>
      </c>
      <c r="F21">
        <v>0</v>
      </c>
    </row>
    <row r="22" spans="1:6" x14ac:dyDescent="0.25">
      <c r="A22" t="s">
        <v>177</v>
      </c>
      <c r="B22" t="s">
        <v>29</v>
      </c>
      <c r="C22" t="s">
        <v>601</v>
      </c>
      <c r="D22">
        <v>2022</v>
      </c>
      <c r="E22" t="s">
        <v>444</v>
      </c>
      <c r="F22">
        <v>5.01</v>
      </c>
    </row>
    <row r="23" spans="1:6" x14ac:dyDescent="0.25">
      <c r="A23" t="s">
        <v>166</v>
      </c>
      <c r="B23" t="s">
        <v>452</v>
      </c>
      <c r="C23" t="s">
        <v>600</v>
      </c>
      <c r="D23">
        <v>2020</v>
      </c>
      <c r="E23" t="s">
        <v>444</v>
      </c>
      <c r="F23">
        <v>0.37</v>
      </c>
    </row>
    <row r="24" spans="1:6" x14ac:dyDescent="0.25">
      <c r="A24" t="s">
        <v>166</v>
      </c>
      <c r="B24" t="s">
        <v>453</v>
      </c>
      <c r="C24" t="s">
        <v>600</v>
      </c>
      <c r="D24">
        <v>2020</v>
      </c>
      <c r="E24" t="s">
        <v>444</v>
      </c>
      <c r="F24">
        <v>82.98</v>
      </c>
    </row>
    <row r="25" spans="1:6" x14ac:dyDescent="0.25">
      <c r="A25" t="s">
        <v>166</v>
      </c>
      <c r="B25" t="s">
        <v>26</v>
      </c>
      <c r="C25" t="s">
        <v>600</v>
      </c>
      <c r="D25">
        <v>2020</v>
      </c>
      <c r="E25" t="s">
        <v>444</v>
      </c>
      <c r="F25">
        <v>0</v>
      </c>
    </row>
    <row r="26" spans="1:6" x14ac:dyDescent="0.25">
      <c r="A26" t="s">
        <v>166</v>
      </c>
      <c r="B26" t="s">
        <v>454</v>
      </c>
      <c r="C26" t="s">
        <v>600</v>
      </c>
      <c r="D26">
        <v>2020</v>
      </c>
      <c r="E26" t="s">
        <v>444</v>
      </c>
      <c r="F26">
        <v>0.28999999999999998</v>
      </c>
    </row>
    <row r="27" spans="1:6" x14ac:dyDescent="0.25">
      <c r="A27" t="s">
        <v>166</v>
      </c>
      <c r="B27" t="s">
        <v>28</v>
      </c>
      <c r="C27" t="s">
        <v>600</v>
      </c>
      <c r="D27">
        <v>2020</v>
      </c>
      <c r="E27" t="s">
        <v>444</v>
      </c>
      <c r="F27">
        <v>0</v>
      </c>
    </row>
    <row r="28" spans="1:6" x14ac:dyDescent="0.25">
      <c r="A28" t="s">
        <v>166</v>
      </c>
      <c r="B28" t="s">
        <v>29</v>
      </c>
      <c r="C28" t="s">
        <v>600</v>
      </c>
      <c r="D28">
        <v>2020</v>
      </c>
      <c r="E28" t="s">
        <v>444</v>
      </c>
      <c r="F28">
        <v>82.68</v>
      </c>
    </row>
    <row r="29" spans="1:6" x14ac:dyDescent="0.25">
      <c r="A29" t="s">
        <v>166</v>
      </c>
      <c r="B29" t="s">
        <v>452</v>
      </c>
      <c r="C29" t="s">
        <v>600</v>
      </c>
      <c r="D29">
        <v>2021</v>
      </c>
      <c r="E29" t="s">
        <v>444</v>
      </c>
      <c r="F29">
        <v>0.37</v>
      </c>
    </row>
    <row r="30" spans="1:6" x14ac:dyDescent="0.25">
      <c r="A30" t="s">
        <v>166</v>
      </c>
      <c r="B30" t="s">
        <v>453</v>
      </c>
      <c r="C30" t="s">
        <v>600</v>
      </c>
      <c r="D30">
        <v>2021</v>
      </c>
      <c r="E30" t="s">
        <v>444</v>
      </c>
      <c r="F30">
        <v>82.98</v>
      </c>
    </row>
    <row r="31" spans="1:6" x14ac:dyDescent="0.25">
      <c r="A31" t="s">
        <v>166</v>
      </c>
      <c r="B31" t="s">
        <v>26</v>
      </c>
      <c r="C31" t="s">
        <v>600</v>
      </c>
      <c r="D31">
        <v>2021</v>
      </c>
      <c r="E31" t="s">
        <v>444</v>
      </c>
      <c r="F31">
        <v>0</v>
      </c>
    </row>
    <row r="32" spans="1:6" x14ac:dyDescent="0.25">
      <c r="A32" t="s">
        <v>166</v>
      </c>
      <c r="B32" t="s">
        <v>454</v>
      </c>
      <c r="C32" t="s">
        <v>600</v>
      </c>
      <c r="D32">
        <v>2021</v>
      </c>
      <c r="E32" t="s">
        <v>444</v>
      </c>
      <c r="F32">
        <v>0.28999999999999998</v>
      </c>
    </row>
    <row r="33" spans="1:6" x14ac:dyDescent="0.25">
      <c r="A33" t="s">
        <v>166</v>
      </c>
      <c r="B33" t="s">
        <v>28</v>
      </c>
      <c r="C33" t="s">
        <v>600</v>
      </c>
      <c r="D33">
        <v>2021</v>
      </c>
      <c r="E33" t="s">
        <v>444</v>
      </c>
      <c r="F33">
        <v>0</v>
      </c>
    </row>
    <row r="34" spans="1:6" x14ac:dyDescent="0.25">
      <c r="A34" t="s">
        <v>166</v>
      </c>
      <c r="B34" t="s">
        <v>29</v>
      </c>
      <c r="C34" t="s">
        <v>600</v>
      </c>
      <c r="D34">
        <v>2021</v>
      </c>
      <c r="E34" t="s">
        <v>444</v>
      </c>
      <c r="F34">
        <v>82.68</v>
      </c>
    </row>
    <row r="35" spans="1:6" x14ac:dyDescent="0.25">
      <c r="A35" t="s">
        <v>166</v>
      </c>
      <c r="B35" t="s">
        <v>452</v>
      </c>
      <c r="C35" t="s">
        <v>600</v>
      </c>
      <c r="D35">
        <v>2022</v>
      </c>
      <c r="E35" t="s">
        <v>444</v>
      </c>
      <c r="F35">
        <v>0.37</v>
      </c>
    </row>
    <row r="36" spans="1:6" x14ac:dyDescent="0.25">
      <c r="A36" t="s">
        <v>166</v>
      </c>
      <c r="B36" t="s">
        <v>453</v>
      </c>
      <c r="C36" t="s">
        <v>600</v>
      </c>
      <c r="D36">
        <v>2022</v>
      </c>
      <c r="E36" t="s">
        <v>444</v>
      </c>
      <c r="F36">
        <v>82.98</v>
      </c>
    </row>
    <row r="37" spans="1:6" x14ac:dyDescent="0.25">
      <c r="A37" t="s">
        <v>166</v>
      </c>
      <c r="B37" t="s">
        <v>26</v>
      </c>
      <c r="C37" t="s">
        <v>600</v>
      </c>
      <c r="D37">
        <v>2022</v>
      </c>
      <c r="E37" t="s">
        <v>444</v>
      </c>
      <c r="F37">
        <v>0</v>
      </c>
    </row>
    <row r="38" spans="1:6" x14ac:dyDescent="0.25">
      <c r="A38" t="s">
        <v>166</v>
      </c>
      <c r="B38" t="s">
        <v>454</v>
      </c>
      <c r="C38" t="s">
        <v>600</v>
      </c>
      <c r="D38">
        <v>2022</v>
      </c>
      <c r="E38" t="s">
        <v>444</v>
      </c>
      <c r="F38">
        <v>0.28999999999999998</v>
      </c>
    </row>
    <row r="39" spans="1:6" x14ac:dyDescent="0.25">
      <c r="A39" t="s">
        <v>166</v>
      </c>
      <c r="B39" t="s">
        <v>28</v>
      </c>
      <c r="C39" t="s">
        <v>600</v>
      </c>
      <c r="D39">
        <v>2022</v>
      </c>
      <c r="E39" t="s">
        <v>444</v>
      </c>
      <c r="F39">
        <v>0</v>
      </c>
    </row>
    <row r="40" spans="1:6" x14ac:dyDescent="0.25">
      <c r="A40" t="s">
        <v>166</v>
      </c>
      <c r="B40" t="s">
        <v>29</v>
      </c>
      <c r="C40" t="s">
        <v>600</v>
      </c>
      <c r="D40">
        <v>2022</v>
      </c>
      <c r="E40" t="s">
        <v>444</v>
      </c>
      <c r="F40">
        <v>82.68</v>
      </c>
    </row>
    <row r="41" spans="1:6" x14ac:dyDescent="0.25">
      <c r="A41" t="s">
        <v>166</v>
      </c>
      <c r="B41" t="s">
        <v>452</v>
      </c>
      <c r="C41" t="s">
        <v>601</v>
      </c>
      <c r="D41">
        <v>2020</v>
      </c>
      <c r="E41" t="s">
        <v>444</v>
      </c>
      <c r="F41">
        <v>0.01</v>
      </c>
    </row>
    <row r="42" spans="1:6" x14ac:dyDescent="0.25">
      <c r="A42" t="s">
        <v>166</v>
      </c>
      <c r="B42" t="s">
        <v>453</v>
      </c>
      <c r="C42" t="s">
        <v>601</v>
      </c>
      <c r="D42">
        <v>2020</v>
      </c>
      <c r="E42" t="s">
        <v>444</v>
      </c>
      <c r="F42">
        <v>6.86</v>
      </c>
    </row>
    <row r="43" spans="1:6" x14ac:dyDescent="0.25">
      <c r="A43" t="s">
        <v>166</v>
      </c>
      <c r="B43" t="s">
        <v>26</v>
      </c>
      <c r="C43" t="s">
        <v>601</v>
      </c>
      <c r="D43">
        <v>2020</v>
      </c>
      <c r="E43" t="s">
        <v>444</v>
      </c>
      <c r="F43">
        <v>0</v>
      </c>
    </row>
    <row r="44" spans="1:6" x14ac:dyDescent="0.25">
      <c r="A44" t="s">
        <v>166</v>
      </c>
      <c r="B44" t="s">
        <v>454</v>
      </c>
      <c r="C44" t="s">
        <v>601</v>
      </c>
      <c r="D44">
        <v>2020</v>
      </c>
      <c r="E44" t="s">
        <v>444</v>
      </c>
      <c r="F44">
        <v>0</v>
      </c>
    </row>
    <row r="45" spans="1:6" x14ac:dyDescent="0.25">
      <c r="A45" t="s">
        <v>166</v>
      </c>
      <c r="B45" t="s">
        <v>28</v>
      </c>
      <c r="C45" t="s">
        <v>601</v>
      </c>
      <c r="D45">
        <v>2020</v>
      </c>
      <c r="E45" t="s">
        <v>444</v>
      </c>
      <c r="F45">
        <v>0</v>
      </c>
    </row>
    <row r="46" spans="1:6" x14ac:dyDescent="0.25">
      <c r="A46" t="s">
        <v>166</v>
      </c>
      <c r="B46" t="s">
        <v>29</v>
      </c>
      <c r="C46" t="s">
        <v>601</v>
      </c>
      <c r="D46">
        <v>2020</v>
      </c>
      <c r="E46" t="s">
        <v>444</v>
      </c>
      <c r="F46">
        <v>6.86</v>
      </c>
    </row>
    <row r="47" spans="1:6" x14ac:dyDescent="0.25">
      <c r="A47" t="s">
        <v>166</v>
      </c>
      <c r="B47" t="s">
        <v>452</v>
      </c>
      <c r="C47" t="s">
        <v>601</v>
      </c>
      <c r="D47">
        <v>2021</v>
      </c>
      <c r="E47" t="s">
        <v>444</v>
      </c>
      <c r="F47">
        <v>0.01</v>
      </c>
    </row>
    <row r="48" spans="1:6" x14ac:dyDescent="0.25">
      <c r="A48" t="s">
        <v>166</v>
      </c>
      <c r="B48" t="s">
        <v>453</v>
      </c>
      <c r="C48" t="s">
        <v>601</v>
      </c>
      <c r="D48">
        <v>2021</v>
      </c>
      <c r="E48" t="s">
        <v>444</v>
      </c>
      <c r="F48">
        <v>6.86</v>
      </c>
    </row>
    <row r="49" spans="1:6" x14ac:dyDescent="0.25">
      <c r="A49" t="s">
        <v>166</v>
      </c>
      <c r="B49" t="s">
        <v>26</v>
      </c>
      <c r="C49" t="s">
        <v>601</v>
      </c>
      <c r="D49">
        <v>2021</v>
      </c>
      <c r="E49" t="s">
        <v>444</v>
      </c>
      <c r="F49">
        <v>0</v>
      </c>
    </row>
    <row r="50" spans="1:6" x14ac:dyDescent="0.25">
      <c r="A50" t="s">
        <v>166</v>
      </c>
      <c r="B50" t="s">
        <v>454</v>
      </c>
      <c r="C50" t="s">
        <v>601</v>
      </c>
      <c r="D50">
        <v>2021</v>
      </c>
      <c r="E50" t="s">
        <v>444</v>
      </c>
      <c r="F50">
        <v>0</v>
      </c>
    </row>
    <row r="51" spans="1:6" x14ac:dyDescent="0.25">
      <c r="A51" t="s">
        <v>166</v>
      </c>
      <c r="B51" t="s">
        <v>28</v>
      </c>
      <c r="C51" t="s">
        <v>601</v>
      </c>
      <c r="D51">
        <v>2021</v>
      </c>
      <c r="E51" t="s">
        <v>444</v>
      </c>
      <c r="F51">
        <v>0</v>
      </c>
    </row>
    <row r="52" spans="1:6" x14ac:dyDescent="0.25">
      <c r="A52" t="s">
        <v>166</v>
      </c>
      <c r="B52" t="s">
        <v>29</v>
      </c>
      <c r="C52" t="s">
        <v>601</v>
      </c>
      <c r="D52">
        <v>2021</v>
      </c>
      <c r="E52" t="s">
        <v>444</v>
      </c>
      <c r="F52">
        <v>6.86</v>
      </c>
    </row>
    <row r="53" spans="1:6" x14ac:dyDescent="0.25">
      <c r="A53" t="s">
        <v>166</v>
      </c>
      <c r="B53" t="s">
        <v>452</v>
      </c>
      <c r="C53" t="s">
        <v>601</v>
      </c>
      <c r="D53">
        <v>2022</v>
      </c>
      <c r="E53" t="s">
        <v>444</v>
      </c>
      <c r="F53">
        <v>0.01</v>
      </c>
    </row>
    <row r="54" spans="1:6" x14ac:dyDescent="0.25">
      <c r="A54" t="s">
        <v>166</v>
      </c>
      <c r="B54" t="s">
        <v>453</v>
      </c>
      <c r="C54" t="s">
        <v>601</v>
      </c>
      <c r="D54">
        <v>2022</v>
      </c>
      <c r="E54" t="s">
        <v>444</v>
      </c>
      <c r="F54">
        <v>6.86</v>
      </c>
    </row>
    <row r="55" spans="1:6" x14ac:dyDescent="0.25">
      <c r="A55" t="s">
        <v>166</v>
      </c>
      <c r="B55" t="s">
        <v>26</v>
      </c>
      <c r="C55" t="s">
        <v>601</v>
      </c>
      <c r="D55">
        <v>2022</v>
      </c>
      <c r="E55" t="s">
        <v>444</v>
      </c>
      <c r="F55">
        <v>0</v>
      </c>
    </row>
    <row r="56" spans="1:6" x14ac:dyDescent="0.25">
      <c r="A56" t="s">
        <v>166</v>
      </c>
      <c r="B56" t="s">
        <v>454</v>
      </c>
      <c r="C56" t="s">
        <v>601</v>
      </c>
      <c r="D56">
        <v>2022</v>
      </c>
      <c r="E56" t="s">
        <v>444</v>
      </c>
      <c r="F56">
        <v>0</v>
      </c>
    </row>
    <row r="57" spans="1:6" x14ac:dyDescent="0.25">
      <c r="A57" t="s">
        <v>166</v>
      </c>
      <c r="B57" t="s">
        <v>28</v>
      </c>
      <c r="C57" t="s">
        <v>601</v>
      </c>
      <c r="D57">
        <v>2022</v>
      </c>
      <c r="E57" t="s">
        <v>444</v>
      </c>
      <c r="F57">
        <v>0</v>
      </c>
    </row>
    <row r="58" spans="1:6" x14ac:dyDescent="0.25">
      <c r="A58" t="s">
        <v>166</v>
      </c>
      <c r="B58" t="s">
        <v>29</v>
      </c>
      <c r="C58" t="s">
        <v>601</v>
      </c>
      <c r="D58">
        <v>2022</v>
      </c>
      <c r="E58" t="s">
        <v>444</v>
      </c>
      <c r="F58">
        <v>6.86</v>
      </c>
    </row>
    <row r="59" spans="1:6" x14ac:dyDescent="0.25">
      <c r="A59" t="s">
        <v>227</v>
      </c>
      <c r="B59" t="s">
        <v>452</v>
      </c>
      <c r="C59" t="s">
        <v>600</v>
      </c>
      <c r="D59">
        <v>2020</v>
      </c>
      <c r="E59" t="s">
        <v>444</v>
      </c>
      <c r="F59">
        <v>13.66</v>
      </c>
    </row>
    <row r="60" spans="1:6" x14ac:dyDescent="0.25">
      <c r="A60" t="s">
        <v>227</v>
      </c>
      <c r="B60" t="s">
        <v>453</v>
      </c>
      <c r="C60" t="s">
        <v>600</v>
      </c>
      <c r="D60">
        <v>2020</v>
      </c>
      <c r="E60" t="s">
        <v>444</v>
      </c>
      <c r="F60">
        <v>15.14</v>
      </c>
    </row>
    <row r="61" spans="1:6" x14ac:dyDescent="0.25">
      <c r="A61" t="s">
        <v>227</v>
      </c>
      <c r="B61" t="s">
        <v>26</v>
      </c>
      <c r="C61" t="s">
        <v>600</v>
      </c>
      <c r="D61">
        <v>2020</v>
      </c>
      <c r="E61" t="s">
        <v>444</v>
      </c>
      <c r="F61">
        <v>0</v>
      </c>
    </row>
    <row r="62" spans="1:6" x14ac:dyDescent="0.25">
      <c r="A62" t="s">
        <v>227</v>
      </c>
      <c r="B62" t="s">
        <v>454</v>
      </c>
      <c r="C62" t="s">
        <v>600</v>
      </c>
      <c r="D62">
        <v>2020</v>
      </c>
      <c r="E62" t="s">
        <v>444</v>
      </c>
      <c r="F62">
        <v>0.01</v>
      </c>
    </row>
    <row r="63" spans="1:6" x14ac:dyDescent="0.25">
      <c r="A63" t="s">
        <v>227</v>
      </c>
      <c r="B63" t="s">
        <v>28</v>
      </c>
      <c r="C63" t="s">
        <v>600</v>
      </c>
      <c r="D63">
        <v>2020</v>
      </c>
      <c r="E63" t="s">
        <v>444</v>
      </c>
      <c r="F63">
        <v>0</v>
      </c>
    </row>
    <row r="64" spans="1:6" x14ac:dyDescent="0.25">
      <c r="A64" t="s">
        <v>227</v>
      </c>
      <c r="B64" t="s">
        <v>29</v>
      </c>
      <c r="C64" t="s">
        <v>600</v>
      </c>
      <c r="D64">
        <v>2020</v>
      </c>
      <c r="E64" t="s">
        <v>444</v>
      </c>
      <c r="F64">
        <v>15.13</v>
      </c>
    </row>
    <row r="65" spans="1:6" x14ac:dyDescent="0.25">
      <c r="A65" t="s">
        <v>227</v>
      </c>
      <c r="B65" t="s">
        <v>452</v>
      </c>
      <c r="C65" t="s">
        <v>600</v>
      </c>
      <c r="D65">
        <v>2021</v>
      </c>
      <c r="E65" t="s">
        <v>444</v>
      </c>
      <c r="F65">
        <v>13.66</v>
      </c>
    </row>
    <row r="66" spans="1:6" x14ac:dyDescent="0.25">
      <c r="A66" t="s">
        <v>227</v>
      </c>
      <c r="B66" t="s">
        <v>453</v>
      </c>
      <c r="C66" t="s">
        <v>600</v>
      </c>
      <c r="D66">
        <v>2021</v>
      </c>
      <c r="E66" t="s">
        <v>444</v>
      </c>
      <c r="F66">
        <v>15.14</v>
      </c>
    </row>
    <row r="67" spans="1:6" x14ac:dyDescent="0.25">
      <c r="A67" t="s">
        <v>227</v>
      </c>
      <c r="B67" t="s">
        <v>26</v>
      </c>
      <c r="C67" t="s">
        <v>600</v>
      </c>
      <c r="D67">
        <v>2021</v>
      </c>
      <c r="E67" t="s">
        <v>444</v>
      </c>
      <c r="F67">
        <v>0</v>
      </c>
    </row>
    <row r="68" spans="1:6" x14ac:dyDescent="0.25">
      <c r="A68" t="s">
        <v>227</v>
      </c>
      <c r="B68" t="s">
        <v>454</v>
      </c>
      <c r="C68" t="s">
        <v>600</v>
      </c>
      <c r="D68">
        <v>2021</v>
      </c>
      <c r="E68" t="s">
        <v>444</v>
      </c>
      <c r="F68">
        <v>0.01</v>
      </c>
    </row>
    <row r="69" spans="1:6" x14ac:dyDescent="0.25">
      <c r="A69" t="s">
        <v>227</v>
      </c>
      <c r="B69" t="s">
        <v>28</v>
      </c>
      <c r="C69" t="s">
        <v>600</v>
      </c>
      <c r="D69">
        <v>2021</v>
      </c>
      <c r="E69" t="s">
        <v>444</v>
      </c>
      <c r="F69">
        <v>0</v>
      </c>
    </row>
    <row r="70" spans="1:6" x14ac:dyDescent="0.25">
      <c r="A70" t="s">
        <v>227</v>
      </c>
      <c r="B70" t="s">
        <v>29</v>
      </c>
      <c r="C70" t="s">
        <v>600</v>
      </c>
      <c r="D70">
        <v>2021</v>
      </c>
      <c r="E70" t="s">
        <v>444</v>
      </c>
      <c r="F70">
        <v>15.13</v>
      </c>
    </row>
    <row r="71" spans="1:6" x14ac:dyDescent="0.25">
      <c r="A71" t="s">
        <v>227</v>
      </c>
      <c r="B71" t="s">
        <v>452</v>
      </c>
      <c r="C71" t="s">
        <v>600</v>
      </c>
      <c r="D71">
        <v>2022</v>
      </c>
      <c r="E71" t="s">
        <v>444</v>
      </c>
      <c r="F71">
        <v>13.66</v>
      </c>
    </row>
    <row r="72" spans="1:6" x14ac:dyDescent="0.25">
      <c r="A72" t="s">
        <v>227</v>
      </c>
      <c r="B72" t="s">
        <v>453</v>
      </c>
      <c r="C72" t="s">
        <v>600</v>
      </c>
      <c r="D72">
        <v>2022</v>
      </c>
      <c r="E72" t="s">
        <v>444</v>
      </c>
      <c r="F72">
        <v>15.14</v>
      </c>
    </row>
    <row r="73" spans="1:6" x14ac:dyDescent="0.25">
      <c r="A73" t="s">
        <v>227</v>
      </c>
      <c r="B73" t="s">
        <v>26</v>
      </c>
      <c r="C73" t="s">
        <v>600</v>
      </c>
      <c r="D73">
        <v>2022</v>
      </c>
      <c r="E73" t="s">
        <v>444</v>
      </c>
      <c r="F73">
        <v>0</v>
      </c>
    </row>
    <row r="74" spans="1:6" x14ac:dyDescent="0.25">
      <c r="A74" t="s">
        <v>227</v>
      </c>
      <c r="B74" t="s">
        <v>454</v>
      </c>
      <c r="C74" t="s">
        <v>600</v>
      </c>
      <c r="D74">
        <v>2022</v>
      </c>
      <c r="E74" t="s">
        <v>444</v>
      </c>
      <c r="F74">
        <v>0.01</v>
      </c>
    </row>
    <row r="75" spans="1:6" x14ac:dyDescent="0.25">
      <c r="A75" t="s">
        <v>227</v>
      </c>
      <c r="B75" t="s">
        <v>28</v>
      </c>
      <c r="C75" t="s">
        <v>600</v>
      </c>
      <c r="D75">
        <v>2022</v>
      </c>
      <c r="E75" t="s">
        <v>444</v>
      </c>
      <c r="F75">
        <v>0</v>
      </c>
    </row>
    <row r="76" spans="1:6" x14ac:dyDescent="0.25">
      <c r="A76" t="s">
        <v>227</v>
      </c>
      <c r="B76" t="s">
        <v>29</v>
      </c>
      <c r="C76" t="s">
        <v>600</v>
      </c>
      <c r="D76">
        <v>2022</v>
      </c>
      <c r="E76" t="s">
        <v>444</v>
      </c>
      <c r="F76">
        <v>15.13</v>
      </c>
    </row>
    <row r="77" spans="1:6" x14ac:dyDescent="0.25">
      <c r="A77" t="s">
        <v>227</v>
      </c>
      <c r="B77" t="s">
        <v>452</v>
      </c>
      <c r="C77" t="s">
        <v>601</v>
      </c>
      <c r="D77">
        <v>2020</v>
      </c>
      <c r="E77" t="s">
        <v>444</v>
      </c>
      <c r="F77">
        <v>0</v>
      </c>
    </row>
    <row r="78" spans="1:6" x14ac:dyDescent="0.25">
      <c r="A78" t="s">
        <v>227</v>
      </c>
      <c r="B78" t="s">
        <v>453</v>
      </c>
      <c r="C78" t="s">
        <v>601</v>
      </c>
      <c r="D78">
        <v>2020</v>
      </c>
      <c r="E78" t="s">
        <v>444</v>
      </c>
      <c r="F78">
        <v>1.41</v>
      </c>
    </row>
    <row r="79" spans="1:6" x14ac:dyDescent="0.25">
      <c r="A79" t="s">
        <v>227</v>
      </c>
      <c r="B79" t="s">
        <v>26</v>
      </c>
      <c r="C79" t="s">
        <v>601</v>
      </c>
      <c r="D79">
        <v>2020</v>
      </c>
      <c r="E79" t="s">
        <v>444</v>
      </c>
      <c r="F79">
        <v>0</v>
      </c>
    </row>
    <row r="80" spans="1:6" x14ac:dyDescent="0.25">
      <c r="A80" t="s">
        <v>227</v>
      </c>
      <c r="B80" t="s">
        <v>454</v>
      </c>
      <c r="C80" t="s">
        <v>601</v>
      </c>
      <c r="D80">
        <v>2020</v>
      </c>
      <c r="E80" t="s">
        <v>444</v>
      </c>
      <c r="F80">
        <v>0.09</v>
      </c>
    </row>
    <row r="81" spans="1:6" x14ac:dyDescent="0.25">
      <c r="A81" t="s">
        <v>227</v>
      </c>
      <c r="B81" t="s">
        <v>28</v>
      </c>
      <c r="C81" t="s">
        <v>601</v>
      </c>
      <c r="D81">
        <v>2020</v>
      </c>
      <c r="E81" t="s">
        <v>444</v>
      </c>
      <c r="F81">
        <v>0</v>
      </c>
    </row>
    <row r="82" spans="1:6" x14ac:dyDescent="0.25">
      <c r="A82" t="s">
        <v>227</v>
      </c>
      <c r="B82" t="s">
        <v>29</v>
      </c>
      <c r="C82" t="s">
        <v>601</v>
      </c>
      <c r="D82">
        <v>2020</v>
      </c>
      <c r="E82" t="s">
        <v>444</v>
      </c>
      <c r="F82">
        <v>1.32</v>
      </c>
    </row>
    <row r="83" spans="1:6" x14ac:dyDescent="0.25">
      <c r="A83" t="s">
        <v>227</v>
      </c>
      <c r="B83" t="s">
        <v>452</v>
      </c>
      <c r="C83" t="s">
        <v>601</v>
      </c>
      <c r="D83">
        <v>2021</v>
      </c>
      <c r="E83" t="s">
        <v>444</v>
      </c>
      <c r="F83">
        <v>0</v>
      </c>
    </row>
    <row r="84" spans="1:6" x14ac:dyDescent="0.25">
      <c r="A84" t="s">
        <v>227</v>
      </c>
      <c r="B84" t="s">
        <v>453</v>
      </c>
      <c r="C84" t="s">
        <v>601</v>
      </c>
      <c r="D84">
        <v>2021</v>
      </c>
      <c r="E84" t="s">
        <v>444</v>
      </c>
      <c r="F84">
        <v>1.41</v>
      </c>
    </row>
    <row r="85" spans="1:6" x14ac:dyDescent="0.25">
      <c r="A85" t="s">
        <v>227</v>
      </c>
      <c r="B85" t="s">
        <v>26</v>
      </c>
      <c r="C85" t="s">
        <v>601</v>
      </c>
      <c r="D85">
        <v>2021</v>
      </c>
      <c r="E85" t="s">
        <v>444</v>
      </c>
      <c r="F85">
        <v>0</v>
      </c>
    </row>
    <row r="86" spans="1:6" x14ac:dyDescent="0.25">
      <c r="A86" t="s">
        <v>227</v>
      </c>
      <c r="B86" t="s">
        <v>454</v>
      </c>
      <c r="C86" t="s">
        <v>601</v>
      </c>
      <c r="D86">
        <v>2021</v>
      </c>
      <c r="E86" t="s">
        <v>444</v>
      </c>
      <c r="F86">
        <v>0.09</v>
      </c>
    </row>
    <row r="87" spans="1:6" x14ac:dyDescent="0.25">
      <c r="A87" t="s">
        <v>227</v>
      </c>
      <c r="B87" t="s">
        <v>28</v>
      </c>
      <c r="C87" t="s">
        <v>601</v>
      </c>
      <c r="D87">
        <v>2021</v>
      </c>
      <c r="E87" t="s">
        <v>444</v>
      </c>
      <c r="F87">
        <v>0</v>
      </c>
    </row>
    <row r="88" spans="1:6" x14ac:dyDescent="0.25">
      <c r="A88" t="s">
        <v>227</v>
      </c>
      <c r="B88" t="s">
        <v>29</v>
      </c>
      <c r="C88" t="s">
        <v>601</v>
      </c>
      <c r="D88">
        <v>2021</v>
      </c>
      <c r="E88" t="s">
        <v>444</v>
      </c>
      <c r="F88">
        <v>1.32</v>
      </c>
    </row>
    <row r="89" spans="1:6" x14ac:dyDescent="0.25">
      <c r="A89" t="s">
        <v>227</v>
      </c>
      <c r="B89" t="s">
        <v>452</v>
      </c>
      <c r="C89" t="s">
        <v>601</v>
      </c>
      <c r="D89">
        <v>2022</v>
      </c>
      <c r="E89" t="s">
        <v>444</v>
      </c>
      <c r="F89">
        <v>0</v>
      </c>
    </row>
    <row r="90" spans="1:6" x14ac:dyDescent="0.25">
      <c r="A90" t="s">
        <v>227</v>
      </c>
      <c r="B90" t="s">
        <v>453</v>
      </c>
      <c r="C90" t="s">
        <v>601</v>
      </c>
      <c r="D90">
        <v>2022</v>
      </c>
      <c r="E90" t="s">
        <v>444</v>
      </c>
      <c r="F90">
        <v>1.41</v>
      </c>
    </row>
    <row r="91" spans="1:6" x14ac:dyDescent="0.25">
      <c r="A91" t="s">
        <v>227</v>
      </c>
      <c r="B91" t="s">
        <v>26</v>
      </c>
      <c r="C91" t="s">
        <v>601</v>
      </c>
      <c r="D91">
        <v>2022</v>
      </c>
      <c r="E91" t="s">
        <v>444</v>
      </c>
      <c r="F91">
        <v>0</v>
      </c>
    </row>
    <row r="92" spans="1:6" x14ac:dyDescent="0.25">
      <c r="A92" t="s">
        <v>227</v>
      </c>
      <c r="B92" t="s">
        <v>454</v>
      </c>
      <c r="C92" t="s">
        <v>601</v>
      </c>
      <c r="D92">
        <v>2022</v>
      </c>
      <c r="E92" t="s">
        <v>444</v>
      </c>
      <c r="F92">
        <v>0.09</v>
      </c>
    </row>
    <row r="93" spans="1:6" x14ac:dyDescent="0.25">
      <c r="A93" t="s">
        <v>227</v>
      </c>
      <c r="B93" t="s">
        <v>28</v>
      </c>
      <c r="C93" t="s">
        <v>601</v>
      </c>
      <c r="D93">
        <v>2022</v>
      </c>
      <c r="E93" t="s">
        <v>444</v>
      </c>
      <c r="F93">
        <v>0</v>
      </c>
    </row>
    <row r="94" spans="1:6" x14ac:dyDescent="0.25">
      <c r="A94" t="s">
        <v>227</v>
      </c>
      <c r="B94" t="s">
        <v>29</v>
      </c>
      <c r="C94" t="s">
        <v>601</v>
      </c>
      <c r="D94">
        <v>2022</v>
      </c>
      <c r="E94" t="s">
        <v>444</v>
      </c>
      <c r="F94">
        <v>1.32</v>
      </c>
    </row>
    <row r="95" spans="1:6" x14ac:dyDescent="0.25">
      <c r="A95" t="s">
        <v>232</v>
      </c>
      <c r="B95" t="s">
        <v>452</v>
      </c>
      <c r="C95" t="s">
        <v>600</v>
      </c>
      <c r="D95">
        <v>2020</v>
      </c>
      <c r="E95" t="s">
        <v>444</v>
      </c>
      <c r="F95">
        <v>4.08</v>
      </c>
    </row>
    <row r="96" spans="1:6" x14ac:dyDescent="0.25">
      <c r="A96" t="s">
        <v>232</v>
      </c>
      <c r="B96" t="s">
        <v>453</v>
      </c>
      <c r="C96" t="s">
        <v>600</v>
      </c>
      <c r="D96">
        <v>2020</v>
      </c>
      <c r="E96" t="s">
        <v>444</v>
      </c>
      <c r="F96">
        <v>7.12</v>
      </c>
    </row>
    <row r="97" spans="1:6" x14ac:dyDescent="0.25">
      <c r="A97" t="s">
        <v>232</v>
      </c>
      <c r="B97" t="s">
        <v>26</v>
      </c>
      <c r="C97" t="s">
        <v>600</v>
      </c>
      <c r="D97">
        <v>2020</v>
      </c>
      <c r="E97" t="s">
        <v>444</v>
      </c>
      <c r="F97">
        <v>0</v>
      </c>
    </row>
    <row r="98" spans="1:6" x14ac:dyDescent="0.25">
      <c r="A98" t="s">
        <v>232</v>
      </c>
      <c r="B98" t="s">
        <v>454</v>
      </c>
      <c r="C98" t="s">
        <v>600</v>
      </c>
      <c r="D98">
        <v>2020</v>
      </c>
      <c r="E98" t="s">
        <v>444</v>
      </c>
      <c r="F98">
        <v>0</v>
      </c>
    </row>
    <row r="99" spans="1:6" x14ac:dyDescent="0.25">
      <c r="A99" t="s">
        <v>232</v>
      </c>
      <c r="B99" t="s">
        <v>28</v>
      </c>
      <c r="C99" t="s">
        <v>600</v>
      </c>
      <c r="D99">
        <v>2020</v>
      </c>
      <c r="E99" t="s">
        <v>444</v>
      </c>
      <c r="F99">
        <v>0</v>
      </c>
    </row>
    <row r="100" spans="1:6" x14ac:dyDescent="0.25">
      <c r="A100" t="s">
        <v>232</v>
      </c>
      <c r="B100" t="s">
        <v>29</v>
      </c>
      <c r="C100" t="s">
        <v>600</v>
      </c>
      <c r="D100">
        <v>2020</v>
      </c>
      <c r="E100" t="s">
        <v>444</v>
      </c>
      <c r="F100">
        <v>7.12</v>
      </c>
    </row>
    <row r="101" spans="1:6" x14ac:dyDescent="0.25">
      <c r="A101" t="s">
        <v>232</v>
      </c>
      <c r="B101" t="s">
        <v>452</v>
      </c>
      <c r="C101" t="s">
        <v>600</v>
      </c>
      <c r="D101">
        <v>2021</v>
      </c>
      <c r="E101" t="s">
        <v>444</v>
      </c>
      <c r="F101">
        <v>4.08</v>
      </c>
    </row>
    <row r="102" spans="1:6" x14ac:dyDescent="0.25">
      <c r="A102" t="s">
        <v>232</v>
      </c>
      <c r="B102" t="s">
        <v>453</v>
      </c>
      <c r="C102" t="s">
        <v>600</v>
      </c>
      <c r="D102">
        <v>2021</v>
      </c>
      <c r="E102" t="s">
        <v>444</v>
      </c>
      <c r="F102">
        <v>7.12</v>
      </c>
    </row>
    <row r="103" spans="1:6" x14ac:dyDescent="0.25">
      <c r="A103" t="s">
        <v>232</v>
      </c>
      <c r="B103" t="s">
        <v>26</v>
      </c>
      <c r="C103" t="s">
        <v>600</v>
      </c>
      <c r="D103">
        <v>2021</v>
      </c>
      <c r="E103" t="s">
        <v>444</v>
      </c>
      <c r="F103">
        <v>0</v>
      </c>
    </row>
    <row r="104" spans="1:6" x14ac:dyDescent="0.25">
      <c r="A104" t="s">
        <v>232</v>
      </c>
      <c r="B104" t="s">
        <v>454</v>
      </c>
      <c r="C104" t="s">
        <v>600</v>
      </c>
      <c r="D104">
        <v>2021</v>
      </c>
      <c r="E104" t="s">
        <v>444</v>
      </c>
      <c r="F104">
        <v>0</v>
      </c>
    </row>
    <row r="105" spans="1:6" x14ac:dyDescent="0.25">
      <c r="A105" t="s">
        <v>232</v>
      </c>
      <c r="B105" t="s">
        <v>28</v>
      </c>
      <c r="C105" t="s">
        <v>600</v>
      </c>
      <c r="D105">
        <v>2021</v>
      </c>
      <c r="E105" t="s">
        <v>444</v>
      </c>
      <c r="F105">
        <v>0</v>
      </c>
    </row>
    <row r="106" spans="1:6" x14ac:dyDescent="0.25">
      <c r="A106" t="s">
        <v>232</v>
      </c>
      <c r="B106" t="s">
        <v>29</v>
      </c>
      <c r="C106" t="s">
        <v>600</v>
      </c>
      <c r="D106">
        <v>2021</v>
      </c>
      <c r="E106" t="s">
        <v>444</v>
      </c>
      <c r="F106">
        <v>7.12</v>
      </c>
    </row>
    <row r="107" spans="1:6" x14ac:dyDescent="0.25">
      <c r="A107" t="s">
        <v>232</v>
      </c>
      <c r="B107" t="s">
        <v>452</v>
      </c>
      <c r="C107" t="s">
        <v>600</v>
      </c>
      <c r="D107">
        <v>2022</v>
      </c>
      <c r="E107" t="s">
        <v>444</v>
      </c>
      <c r="F107">
        <v>4.08</v>
      </c>
    </row>
    <row r="108" spans="1:6" x14ac:dyDescent="0.25">
      <c r="A108" t="s">
        <v>232</v>
      </c>
      <c r="B108" t="s">
        <v>453</v>
      </c>
      <c r="C108" t="s">
        <v>600</v>
      </c>
      <c r="D108">
        <v>2022</v>
      </c>
      <c r="E108" t="s">
        <v>444</v>
      </c>
      <c r="F108">
        <v>7.12</v>
      </c>
    </row>
    <row r="109" spans="1:6" x14ac:dyDescent="0.25">
      <c r="A109" t="s">
        <v>232</v>
      </c>
      <c r="B109" t="s">
        <v>26</v>
      </c>
      <c r="C109" t="s">
        <v>600</v>
      </c>
      <c r="D109">
        <v>2022</v>
      </c>
      <c r="E109" t="s">
        <v>444</v>
      </c>
      <c r="F109">
        <v>0</v>
      </c>
    </row>
    <row r="110" spans="1:6" x14ac:dyDescent="0.25">
      <c r="A110" t="s">
        <v>232</v>
      </c>
      <c r="B110" t="s">
        <v>454</v>
      </c>
      <c r="C110" t="s">
        <v>600</v>
      </c>
      <c r="D110">
        <v>2022</v>
      </c>
      <c r="E110" t="s">
        <v>444</v>
      </c>
      <c r="F110">
        <v>0</v>
      </c>
    </row>
    <row r="111" spans="1:6" x14ac:dyDescent="0.25">
      <c r="A111" t="s">
        <v>232</v>
      </c>
      <c r="B111" t="s">
        <v>28</v>
      </c>
      <c r="C111" t="s">
        <v>600</v>
      </c>
      <c r="D111">
        <v>2022</v>
      </c>
      <c r="E111" t="s">
        <v>444</v>
      </c>
      <c r="F111">
        <v>0</v>
      </c>
    </row>
    <row r="112" spans="1:6" x14ac:dyDescent="0.25">
      <c r="A112" t="s">
        <v>232</v>
      </c>
      <c r="B112" t="s">
        <v>29</v>
      </c>
      <c r="C112" t="s">
        <v>600</v>
      </c>
      <c r="D112">
        <v>2022</v>
      </c>
      <c r="E112" t="s">
        <v>444</v>
      </c>
      <c r="F112">
        <v>7.12</v>
      </c>
    </row>
    <row r="113" spans="1:6" x14ac:dyDescent="0.25">
      <c r="A113" t="s">
        <v>232</v>
      </c>
      <c r="B113" t="s">
        <v>452</v>
      </c>
      <c r="C113" t="s">
        <v>601</v>
      </c>
      <c r="D113">
        <v>2020</v>
      </c>
      <c r="E113" t="s">
        <v>444</v>
      </c>
      <c r="F113">
        <v>7.0000000000000007E-2</v>
      </c>
    </row>
    <row r="114" spans="1:6" x14ac:dyDescent="0.25">
      <c r="A114" t="s">
        <v>232</v>
      </c>
      <c r="B114" t="s">
        <v>453</v>
      </c>
      <c r="C114" t="s">
        <v>601</v>
      </c>
      <c r="D114">
        <v>2020</v>
      </c>
      <c r="E114" t="s">
        <v>444</v>
      </c>
      <c r="F114">
        <v>0.28999999999999998</v>
      </c>
    </row>
    <row r="115" spans="1:6" x14ac:dyDescent="0.25">
      <c r="A115" t="s">
        <v>232</v>
      </c>
      <c r="B115" t="s">
        <v>26</v>
      </c>
      <c r="C115" t="s">
        <v>601</v>
      </c>
      <c r="D115">
        <v>2020</v>
      </c>
      <c r="E115" t="s">
        <v>444</v>
      </c>
      <c r="F115">
        <v>0</v>
      </c>
    </row>
    <row r="116" spans="1:6" x14ac:dyDescent="0.25">
      <c r="A116" t="s">
        <v>232</v>
      </c>
      <c r="B116" t="s">
        <v>454</v>
      </c>
      <c r="C116" t="s">
        <v>601</v>
      </c>
      <c r="D116">
        <v>2020</v>
      </c>
      <c r="E116" t="s">
        <v>444</v>
      </c>
      <c r="F116">
        <v>0</v>
      </c>
    </row>
    <row r="117" spans="1:6" x14ac:dyDescent="0.25">
      <c r="A117" t="s">
        <v>232</v>
      </c>
      <c r="B117" t="s">
        <v>28</v>
      </c>
      <c r="C117" t="s">
        <v>601</v>
      </c>
      <c r="D117">
        <v>2020</v>
      </c>
      <c r="E117" t="s">
        <v>444</v>
      </c>
      <c r="F117">
        <v>0</v>
      </c>
    </row>
    <row r="118" spans="1:6" x14ac:dyDescent="0.25">
      <c r="A118" t="s">
        <v>232</v>
      </c>
      <c r="B118" t="s">
        <v>29</v>
      </c>
      <c r="C118" t="s">
        <v>601</v>
      </c>
      <c r="D118">
        <v>2020</v>
      </c>
      <c r="E118" t="s">
        <v>444</v>
      </c>
      <c r="F118">
        <v>0.28999999999999998</v>
      </c>
    </row>
    <row r="119" spans="1:6" x14ac:dyDescent="0.25">
      <c r="A119" t="s">
        <v>232</v>
      </c>
      <c r="B119" t="s">
        <v>452</v>
      </c>
      <c r="C119" t="s">
        <v>601</v>
      </c>
      <c r="D119">
        <v>2021</v>
      </c>
      <c r="E119" t="s">
        <v>444</v>
      </c>
      <c r="F119">
        <v>7.0000000000000007E-2</v>
      </c>
    </row>
    <row r="120" spans="1:6" x14ac:dyDescent="0.25">
      <c r="A120" t="s">
        <v>232</v>
      </c>
      <c r="B120" t="s">
        <v>453</v>
      </c>
      <c r="C120" t="s">
        <v>601</v>
      </c>
      <c r="D120">
        <v>2021</v>
      </c>
      <c r="E120" t="s">
        <v>444</v>
      </c>
      <c r="F120">
        <v>0.28999999999999998</v>
      </c>
    </row>
    <row r="121" spans="1:6" x14ac:dyDescent="0.25">
      <c r="A121" t="s">
        <v>232</v>
      </c>
      <c r="B121" t="s">
        <v>26</v>
      </c>
      <c r="C121" t="s">
        <v>601</v>
      </c>
      <c r="D121">
        <v>2021</v>
      </c>
      <c r="E121" t="s">
        <v>444</v>
      </c>
      <c r="F121">
        <v>0</v>
      </c>
    </row>
    <row r="122" spans="1:6" x14ac:dyDescent="0.25">
      <c r="A122" t="s">
        <v>232</v>
      </c>
      <c r="B122" t="s">
        <v>454</v>
      </c>
      <c r="C122" t="s">
        <v>601</v>
      </c>
      <c r="D122">
        <v>2021</v>
      </c>
      <c r="E122" t="s">
        <v>444</v>
      </c>
      <c r="F122">
        <v>0</v>
      </c>
    </row>
    <row r="123" spans="1:6" x14ac:dyDescent="0.25">
      <c r="A123" t="s">
        <v>232</v>
      </c>
      <c r="B123" t="s">
        <v>28</v>
      </c>
      <c r="C123" t="s">
        <v>601</v>
      </c>
      <c r="D123">
        <v>2021</v>
      </c>
      <c r="E123" t="s">
        <v>444</v>
      </c>
      <c r="F123">
        <v>0</v>
      </c>
    </row>
    <row r="124" spans="1:6" x14ac:dyDescent="0.25">
      <c r="A124" t="s">
        <v>232</v>
      </c>
      <c r="B124" t="s">
        <v>29</v>
      </c>
      <c r="C124" t="s">
        <v>601</v>
      </c>
      <c r="D124">
        <v>2021</v>
      </c>
      <c r="E124" t="s">
        <v>444</v>
      </c>
      <c r="F124">
        <v>0.28999999999999998</v>
      </c>
    </row>
    <row r="125" spans="1:6" x14ac:dyDescent="0.25">
      <c r="A125" t="s">
        <v>232</v>
      </c>
      <c r="B125" t="s">
        <v>452</v>
      </c>
      <c r="C125" t="s">
        <v>601</v>
      </c>
      <c r="D125">
        <v>2022</v>
      </c>
      <c r="E125" t="s">
        <v>444</v>
      </c>
      <c r="F125">
        <v>7.0000000000000007E-2</v>
      </c>
    </row>
    <row r="126" spans="1:6" x14ac:dyDescent="0.25">
      <c r="A126" t="s">
        <v>232</v>
      </c>
      <c r="B126" t="s">
        <v>453</v>
      </c>
      <c r="C126" t="s">
        <v>601</v>
      </c>
      <c r="D126">
        <v>2022</v>
      </c>
      <c r="E126" t="s">
        <v>444</v>
      </c>
      <c r="F126">
        <v>0.28999999999999998</v>
      </c>
    </row>
    <row r="127" spans="1:6" x14ac:dyDescent="0.25">
      <c r="A127" t="s">
        <v>232</v>
      </c>
      <c r="B127" t="s">
        <v>26</v>
      </c>
      <c r="C127" t="s">
        <v>601</v>
      </c>
      <c r="D127">
        <v>2022</v>
      </c>
      <c r="E127" t="s">
        <v>444</v>
      </c>
      <c r="F127">
        <v>0</v>
      </c>
    </row>
    <row r="128" spans="1:6" x14ac:dyDescent="0.25">
      <c r="A128" t="s">
        <v>232</v>
      </c>
      <c r="B128" t="s">
        <v>454</v>
      </c>
      <c r="C128" t="s">
        <v>601</v>
      </c>
      <c r="D128">
        <v>2022</v>
      </c>
      <c r="E128" t="s">
        <v>444</v>
      </c>
      <c r="F128">
        <v>0</v>
      </c>
    </row>
    <row r="129" spans="1:6" x14ac:dyDescent="0.25">
      <c r="A129" t="s">
        <v>232</v>
      </c>
      <c r="B129" t="s">
        <v>28</v>
      </c>
      <c r="C129" t="s">
        <v>601</v>
      </c>
      <c r="D129">
        <v>2022</v>
      </c>
      <c r="E129" t="s">
        <v>444</v>
      </c>
      <c r="F129">
        <v>0</v>
      </c>
    </row>
    <row r="130" spans="1:6" x14ac:dyDescent="0.25">
      <c r="A130" t="s">
        <v>232</v>
      </c>
      <c r="B130" t="s">
        <v>29</v>
      </c>
      <c r="C130" t="s">
        <v>601</v>
      </c>
      <c r="D130">
        <v>2022</v>
      </c>
      <c r="E130" t="s">
        <v>444</v>
      </c>
      <c r="F130">
        <v>0.28999999999999998</v>
      </c>
    </row>
    <row r="131" spans="1:6" x14ac:dyDescent="0.25">
      <c r="A131" t="s">
        <v>244</v>
      </c>
      <c r="B131" t="s">
        <v>452</v>
      </c>
      <c r="C131" t="s">
        <v>600</v>
      </c>
      <c r="D131">
        <v>2020</v>
      </c>
      <c r="E131" t="s">
        <v>444</v>
      </c>
      <c r="F131">
        <v>0.06</v>
      </c>
    </row>
    <row r="132" spans="1:6" x14ac:dyDescent="0.25">
      <c r="A132" t="s">
        <v>244</v>
      </c>
      <c r="B132" t="s">
        <v>453</v>
      </c>
      <c r="C132" t="s">
        <v>600</v>
      </c>
      <c r="D132">
        <v>2020</v>
      </c>
      <c r="E132" t="s">
        <v>444</v>
      </c>
      <c r="F132">
        <v>4.32</v>
      </c>
    </row>
    <row r="133" spans="1:6" x14ac:dyDescent="0.25">
      <c r="A133" t="s">
        <v>244</v>
      </c>
      <c r="B133" t="s">
        <v>454</v>
      </c>
      <c r="C133" t="s">
        <v>600</v>
      </c>
      <c r="D133">
        <v>2020</v>
      </c>
      <c r="E133" t="s">
        <v>444</v>
      </c>
      <c r="F133">
        <v>0.01</v>
      </c>
    </row>
    <row r="134" spans="1:6" x14ac:dyDescent="0.25">
      <c r="A134" t="s">
        <v>244</v>
      </c>
      <c r="B134" t="s">
        <v>29</v>
      </c>
      <c r="C134" t="s">
        <v>600</v>
      </c>
      <c r="D134">
        <v>2020</v>
      </c>
      <c r="E134" t="s">
        <v>444</v>
      </c>
      <c r="F134">
        <v>4.3099999999999996</v>
      </c>
    </row>
    <row r="135" spans="1:6" x14ac:dyDescent="0.25">
      <c r="A135" t="s">
        <v>244</v>
      </c>
      <c r="B135" t="s">
        <v>452</v>
      </c>
      <c r="C135" t="s">
        <v>600</v>
      </c>
      <c r="D135">
        <v>2021</v>
      </c>
      <c r="E135" t="s">
        <v>444</v>
      </c>
      <c r="F135">
        <v>0.08</v>
      </c>
    </row>
    <row r="136" spans="1:6" x14ac:dyDescent="0.25">
      <c r="A136" t="s">
        <v>244</v>
      </c>
      <c r="B136" t="s">
        <v>453</v>
      </c>
      <c r="C136" t="s">
        <v>600</v>
      </c>
      <c r="D136">
        <v>2021</v>
      </c>
      <c r="E136" t="s">
        <v>444</v>
      </c>
      <c r="F136">
        <v>3.95</v>
      </c>
    </row>
    <row r="137" spans="1:6" x14ac:dyDescent="0.25">
      <c r="A137" t="s">
        <v>244</v>
      </c>
      <c r="B137" t="s">
        <v>454</v>
      </c>
      <c r="C137" t="s">
        <v>600</v>
      </c>
      <c r="D137">
        <v>2021</v>
      </c>
      <c r="E137" t="s">
        <v>444</v>
      </c>
      <c r="F137">
        <v>0.01</v>
      </c>
    </row>
    <row r="138" spans="1:6" x14ac:dyDescent="0.25">
      <c r="A138" t="s">
        <v>244</v>
      </c>
      <c r="B138" t="s">
        <v>29</v>
      </c>
      <c r="C138" t="s">
        <v>600</v>
      </c>
      <c r="D138">
        <v>2021</v>
      </c>
      <c r="E138" t="s">
        <v>444</v>
      </c>
      <c r="F138">
        <v>3.94</v>
      </c>
    </row>
    <row r="139" spans="1:6" x14ac:dyDescent="0.25">
      <c r="A139" t="s">
        <v>244</v>
      </c>
      <c r="B139" t="s">
        <v>452</v>
      </c>
      <c r="C139" t="s">
        <v>600</v>
      </c>
      <c r="D139">
        <v>2022</v>
      </c>
      <c r="E139" t="s">
        <v>444</v>
      </c>
      <c r="F139">
        <v>0.08</v>
      </c>
    </row>
    <row r="140" spans="1:6" x14ac:dyDescent="0.25">
      <c r="A140" t="s">
        <v>244</v>
      </c>
      <c r="B140" t="s">
        <v>453</v>
      </c>
      <c r="C140" t="s">
        <v>600</v>
      </c>
      <c r="D140">
        <v>2022</v>
      </c>
      <c r="E140" t="s">
        <v>444</v>
      </c>
      <c r="F140">
        <v>3.95</v>
      </c>
    </row>
    <row r="141" spans="1:6" x14ac:dyDescent="0.25">
      <c r="A141" t="s">
        <v>244</v>
      </c>
      <c r="B141" t="s">
        <v>454</v>
      </c>
      <c r="C141" t="s">
        <v>600</v>
      </c>
      <c r="D141">
        <v>2022</v>
      </c>
      <c r="E141" t="s">
        <v>444</v>
      </c>
      <c r="F141">
        <v>0.01</v>
      </c>
    </row>
    <row r="142" spans="1:6" x14ac:dyDescent="0.25">
      <c r="A142" t="s">
        <v>244</v>
      </c>
      <c r="B142" t="s">
        <v>29</v>
      </c>
      <c r="C142" t="s">
        <v>600</v>
      </c>
      <c r="D142">
        <v>2022</v>
      </c>
      <c r="E142" t="s">
        <v>444</v>
      </c>
      <c r="F142">
        <v>3.94</v>
      </c>
    </row>
    <row r="143" spans="1:6" x14ac:dyDescent="0.25">
      <c r="A143" t="s">
        <v>244</v>
      </c>
      <c r="B143" t="s">
        <v>453</v>
      </c>
      <c r="C143" t="s">
        <v>601</v>
      </c>
      <c r="D143">
        <v>2020</v>
      </c>
      <c r="E143" t="s">
        <v>444</v>
      </c>
      <c r="F143">
        <v>1.18</v>
      </c>
    </row>
    <row r="144" spans="1:6" x14ac:dyDescent="0.25">
      <c r="A144" t="s">
        <v>244</v>
      </c>
      <c r="B144" t="s">
        <v>26</v>
      </c>
      <c r="C144" t="s">
        <v>601</v>
      </c>
      <c r="D144">
        <v>2020</v>
      </c>
      <c r="E144" t="s">
        <v>444</v>
      </c>
      <c r="F144">
        <v>0</v>
      </c>
    </row>
    <row r="145" spans="1:6" x14ac:dyDescent="0.25">
      <c r="A145" t="s">
        <v>244</v>
      </c>
      <c r="B145" t="s">
        <v>454</v>
      </c>
      <c r="C145" t="s">
        <v>601</v>
      </c>
      <c r="D145">
        <v>2020</v>
      </c>
      <c r="E145" t="s">
        <v>444</v>
      </c>
      <c r="F145">
        <v>0</v>
      </c>
    </row>
    <row r="146" spans="1:6" x14ac:dyDescent="0.25">
      <c r="A146" t="s">
        <v>244</v>
      </c>
      <c r="B146" t="s">
        <v>29</v>
      </c>
      <c r="C146" t="s">
        <v>601</v>
      </c>
      <c r="D146">
        <v>2020</v>
      </c>
      <c r="E146" t="s">
        <v>444</v>
      </c>
      <c r="F146">
        <v>1.18</v>
      </c>
    </row>
    <row r="147" spans="1:6" x14ac:dyDescent="0.25">
      <c r="A147" t="s">
        <v>244</v>
      </c>
      <c r="B147" t="s">
        <v>453</v>
      </c>
      <c r="C147" t="s">
        <v>601</v>
      </c>
      <c r="D147">
        <v>2021</v>
      </c>
      <c r="E147" t="s">
        <v>444</v>
      </c>
      <c r="F147">
        <v>1.2</v>
      </c>
    </row>
    <row r="148" spans="1:6" x14ac:dyDescent="0.25">
      <c r="A148" t="s">
        <v>244</v>
      </c>
      <c r="B148" t="s">
        <v>26</v>
      </c>
      <c r="C148" t="s">
        <v>601</v>
      </c>
      <c r="D148">
        <v>2021</v>
      </c>
      <c r="E148" t="s">
        <v>444</v>
      </c>
      <c r="F148">
        <v>0</v>
      </c>
    </row>
    <row r="149" spans="1:6" x14ac:dyDescent="0.25">
      <c r="A149" t="s">
        <v>244</v>
      </c>
      <c r="B149" t="s">
        <v>454</v>
      </c>
      <c r="C149" t="s">
        <v>601</v>
      </c>
      <c r="D149">
        <v>2021</v>
      </c>
      <c r="E149" t="s">
        <v>444</v>
      </c>
      <c r="F149">
        <v>0</v>
      </c>
    </row>
    <row r="150" spans="1:6" x14ac:dyDescent="0.25">
      <c r="A150" t="s">
        <v>244</v>
      </c>
      <c r="B150" t="s">
        <v>29</v>
      </c>
      <c r="C150" t="s">
        <v>601</v>
      </c>
      <c r="D150">
        <v>2021</v>
      </c>
      <c r="E150" t="s">
        <v>444</v>
      </c>
      <c r="F150">
        <v>1.2</v>
      </c>
    </row>
    <row r="151" spans="1:6" x14ac:dyDescent="0.25">
      <c r="A151" t="s">
        <v>244</v>
      </c>
      <c r="B151" t="s">
        <v>453</v>
      </c>
      <c r="C151" t="s">
        <v>601</v>
      </c>
      <c r="D151">
        <v>2022</v>
      </c>
      <c r="E151" t="s">
        <v>444</v>
      </c>
      <c r="F151">
        <v>1.2</v>
      </c>
    </row>
    <row r="152" spans="1:6" x14ac:dyDescent="0.25">
      <c r="A152" t="s">
        <v>244</v>
      </c>
      <c r="B152" t="s">
        <v>26</v>
      </c>
      <c r="C152" t="s">
        <v>601</v>
      </c>
      <c r="D152">
        <v>2022</v>
      </c>
      <c r="E152" t="s">
        <v>444</v>
      </c>
      <c r="F152">
        <v>0</v>
      </c>
    </row>
    <row r="153" spans="1:6" x14ac:dyDescent="0.25">
      <c r="A153" t="s">
        <v>244</v>
      </c>
      <c r="B153" t="s">
        <v>454</v>
      </c>
      <c r="C153" t="s">
        <v>601</v>
      </c>
      <c r="D153">
        <v>2022</v>
      </c>
      <c r="E153" t="s">
        <v>444</v>
      </c>
      <c r="F153">
        <v>0</v>
      </c>
    </row>
    <row r="154" spans="1:6" x14ac:dyDescent="0.25">
      <c r="A154" t="s">
        <v>244</v>
      </c>
      <c r="B154" t="s">
        <v>29</v>
      </c>
      <c r="C154" t="s">
        <v>601</v>
      </c>
      <c r="D154">
        <v>2022</v>
      </c>
      <c r="E154" t="s">
        <v>444</v>
      </c>
      <c r="F154">
        <v>1.2</v>
      </c>
    </row>
    <row r="155" spans="1:6" x14ac:dyDescent="0.25">
      <c r="A155" t="s">
        <v>305</v>
      </c>
      <c r="B155" t="s">
        <v>452</v>
      </c>
      <c r="C155" t="s">
        <v>600</v>
      </c>
      <c r="D155">
        <v>2020</v>
      </c>
      <c r="E155" t="s">
        <v>444</v>
      </c>
      <c r="F155">
        <v>24.71</v>
      </c>
    </row>
    <row r="156" spans="1:6" x14ac:dyDescent="0.25">
      <c r="A156" t="s">
        <v>305</v>
      </c>
      <c r="B156" t="s">
        <v>453</v>
      </c>
      <c r="C156" t="s">
        <v>600</v>
      </c>
      <c r="D156">
        <v>2020</v>
      </c>
      <c r="E156" t="s">
        <v>444</v>
      </c>
      <c r="F156">
        <v>36.58</v>
      </c>
    </row>
    <row r="157" spans="1:6" x14ac:dyDescent="0.25">
      <c r="A157" t="s">
        <v>305</v>
      </c>
      <c r="B157" t="s">
        <v>26</v>
      </c>
      <c r="C157" t="s">
        <v>600</v>
      </c>
      <c r="D157">
        <v>2020</v>
      </c>
      <c r="E157" t="s">
        <v>444</v>
      </c>
      <c r="F157">
        <v>0</v>
      </c>
    </row>
    <row r="158" spans="1:6" x14ac:dyDescent="0.25">
      <c r="A158" t="s">
        <v>305</v>
      </c>
      <c r="B158" t="s">
        <v>454</v>
      </c>
      <c r="C158" t="s">
        <v>600</v>
      </c>
      <c r="D158">
        <v>2020</v>
      </c>
      <c r="E158" t="s">
        <v>444</v>
      </c>
      <c r="F158">
        <v>0.02</v>
      </c>
    </row>
    <row r="159" spans="1:6" x14ac:dyDescent="0.25">
      <c r="A159" t="s">
        <v>305</v>
      </c>
      <c r="B159" t="s">
        <v>28</v>
      </c>
      <c r="C159" t="s">
        <v>600</v>
      </c>
      <c r="D159">
        <v>2020</v>
      </c>
      <c r="E159" t="s">
        <v>444</v>
      </c>
      <c r="F159">
        <v>0</v>
      </c>
    </row>
    <row r="160" spans="1:6" x14ac:dyDescent="0.25">
      <c r="A160" t="s">
        <v>305</v>
      </c>
      <c r="B160" t="s">
        <v>29</v>
      </c>
      <c r="C160" t="s">
        <v>600</v>
      </c>
      <c r="D160">
        <v>2020</v>
      </c>
      <c r="E160" t="s">
        <v>444</v>
      </c>
      <c r="F160">
        <v>36.549999999999997</v>
      </c>
    </row>
    <row r="161" spans="1:6" x14ac:dyDescent="0.25">
      <c r="A161" t="s">
        <v>305</v>
      </c>
      <c r="B161" t="s">
        <v>452</v>
      </c>
      <c r="C161" t="s">
        <v>600</v>
      </c>
      <c r="D161">
        <v>2021</v>
      </c>
      <c r="E161" t="s">
        <v>444</v>
      </c>
      <c r="F161">
        <v>24.71</v>
      </c>
    </row>
    <row r="162" spans="1:6" x14ac:dyDescent="0.25">
      <c r="A162" t="s">
        <v>305</v>
      </c>
      <c r="B162" t="s">
        <v>453</v>
      </c>
      <c r="C162" t="s">
        <v>600</v>
      </c>
      <c r="D162">
        <v>2021</v>
      </c>
      <c r="E162" t="s">
        <v>444</v>
      </c>
      <c r="F162">
        <v>36.58</v>
      </c>
    </row>
    <row r="163" spans="1:6" x14ac:dyDescent="0.25">
      <c r="A163" t="s">
        <v>305</v>
      </c>
      <c r="B163" t="s">
        <v>26</v>
      </c>
      <c r="C163" t="s">
        <v>600</v>
      </c>
      <c r="D163">
        <v>2021</v>
      </c>
      <c r="E163" t="s">
        <v>444</v>
      </c>
      <c r="F163">
        <v>0</v>
      </c>
    </row>
    <row r="164" spans="1:6" x14ac:dyDescent="0.25">
      <c r="A164" t="s">
        <v>305</v>
      </c>
      <c r="B164" t="s">
        <v>454</v>
      </c>
      <c r="C164" t="s">
        <v>600</v>
      </c>
      <c r="D164">
        <v>2021</v>
      </c>
      <c r="E164" t="s">
        <v>444</v>
      </c>
      <c r="F164">
        <v>0.02</v>
      </c>
    </row>
    <row r="165" spans="1:6" x14ac:dyDescent="0.25">
      <c r="A165" t="s">
        <v>305</v>
      </c>
      <c r="B165" t="s">
        <v>28</v>
      </c>
      <c r="C165" t="s">
        <v>600</v>
      </c>
      <c r="D165">
        <v>2021</v>
      </c>
      <c r="E165" t="s">
        <v>444</v>
      </c>
      <c r="F165">
        <v>0</v>
      </c>
    </row>
    <row r="166" spans="1:6" x14ac:dyDescent="0.25">
      <c r="A166" t="s">
        <v>305</v>
      </c>
      <c r="B166" t="s">
        <v>29</v>
      </c>
      <c r="C166" t="s">
        <v>600</v>
      </c>
      <c r="D166">
        <v>2021</v>
      </c>
      <c r="E166" t="s">
        <v>444</v>
      </c>
      <c r="F166">
        <v>36.549999999999997</v>
      </c>
    </row>
    <row r="167" spans="1:6" x14ac:dyDescent="0.25">
      <c r="A167" t="s">
        <v>305</v>
      </c>
      <c r="B167" t="s">
        <v>452</v>
      </c>
      <c r="C167" t="s">
        <v>600</v>
      </c>
      <c r="D167">
        <v>2022</v>
      </c>
      <c r="E167" t="s">
        <v>444</v>
      </c>
      <c r="F167">
        <v>24.71</v>
      </c>
    </row>
    <row r="168" spans="1:6" x14ac:dyDescent="0.25">
      <c r="A168" t="s">
        <v>305</v>
      </c>
      <c r="B168" t="s">
        <v>453</v>
      </c>
      <c r="C168" t="s">
        <v>600</v>
      </c>
      <c r="D168">
        <v>2022</v>
      </c>
      <c r="E168" t="s">
        <v>444</v>
      </c>
      <c r="F168">
        <v>36.58</v>
      </c>
    </row>
    <row r="169" spans="1:6" x14ac:dyDescent="0.25">
      <c r="A169" t="s">
        <v>305</v>
      </c>
      <c r="B169" t="s">
        <v>26</v>
      </c>
      <c r="C169" t="s">
        <v>600</v>
      </c>
      <c r="D169">
        <v>2022</v>
      </c>
      <c r="E169" t="s">
        <v>444</v>
      </c>
      <c r="F169">
        <v>0</v>
      </c>
    </row>
    <row r="170" spans="1:6" x14ac:dyDescent="0.25">
      <c r="A170" t="s">
        <v>305</v>
      </c>
      <c r="B170" t="s">
        <v>454</v>
      </c>
      <c r="C170" t="s">
        <v>600</v>
      </c>
      <c r="D170">
        <v>2022</v>
      </c>
      <c r="E170" t="s">
        <v>444</v>
      </c>
      <c r="F170">
        <v>0.02</v>
      </c>
    </row>
    <row r="171" spans="1:6" x14ac:dyDescent="0.25">
      <c r="A171" t="s">
        <v>305</v>
      </c>
      <c r="B171" t="s">
        <v>28</v>
      </c>
      <c r="C171" t="s">
        <v>600</v>
      </c>
      <c r="D171">
        <v>2022</v>
      </c>
      <c r="E171" t="s">
        <v>444</v>
      </c>
      <c r="F171">
        <v>0</v>
      </c>
    </row>
    <row r="172" spans="1:6" x14ac:dyDescent="0.25">
      <c r="A172" t="s">
        <v>305</v>
      </c>
      <c r="B172" t="s">
        <v>29</v>
      </c>
      <c r="C172" t="s">
        <v>600</v>
      </c>
      <c r="D172">
        <v>2022</v>
      </c>
      <c r="E172" t="s">
        <v>444</v>
      </c>
      <c r="F172">
        <v>36.549999999999997</v>
      </c>
    </row>
    <row r="173" spans="1:6" x14ac:dyDescent="0.25">
      <c r="A173" t="s">
        <v>305</v>
      </c>
      <c r="B173" t="s">
        <v>452</v>
      </c>
      <c r="C173" t="s">
        <v>601</v>
      </c>
      <c r="D173">
        <v>2020</v>
      </c>
      <c r="E173" t="s">
        <v>444</v>
      </c>
      <c r="F173">
        <v>0</v>
      </c>
    </row>
    <row r="174" spans="1:6" x14ac:dyDescent="0.25">
      <c r="A174" t="s">
        <v>305</v>
      </c>
      <c r="B174" t="s">
        <v>453</v>
      </c>
      <c r="C174" t="s">
        <v>601</v>
      </c>
      <c r="D174">
        <v>2020</v>
      </c>
      <c r="E174" t="s">
        <v>444</v>
      </c>
      <c r="F174">
        <v>7.52</v>
      </c>
    </row>
    <row r="175" spans="1:6" x14ac:dyDescent="0.25">
      <c r="A175" t="s">
        <v>305</v>
      </c>
      <c r="B175" t="s">
        <v>26</v>
      </c>
      <c r="C175" t="s">
        <v>601</v>
      </c>
      <c r="D175">
        <v>2020</v>
      </c>
      <c r="E175" t="s">
        <v>444</v>
      </c>
      <c r="F175">
        <v>0</v>
      </c>
    </row>
    <row r="176" spans="1:6" x14ac:dyDescent="0.25">
      <c r="A176" t="s">
        <v>305</v>
      </c>
      <c r="B176" t="s">
        <v>454</v>
      </c>
      <c r="C176" t="s">
        <v>601</v>
      </c>
      <c r="D176">
        <v>2020</v>
      </c>
      <c r="E176" t="s">
        <v>444</v>
      </c>
      <c r="F176">
        <v>0</v>
      </c>
    </row>
    <row r="177" spans="1:6" x14ac:dyDescent="0.25">
      <c r="A177" t="s">
        <v>305</v>
      </c>
      <c r="B177" t="s">
        <v>28</v>
      </c>
      <c r="C177" t="s">
        <v>601</v>
      </c>
      <c r="D177">
        <v>2020</v>
      </c>
      <c r="E177" t="s">
        <v>444</v>
      </c>
      <c r="F177">
        <v>0</v>
      </c>
    </row>
    <row r="178" spans="1:6" x14ac:dyDescent="0.25">
      <c r="A178" t="s">
        <v>305</v>
      </c>
      <c r="B178" t="s">
        <v>29</v>
      </c>
      <c r="C178" t="s">
        <v>601</v>
      </c>
      <c r="D178">
        <v>2020</v>
      </c>
      <c r="E178" t="s">
        <v>444</v>
      </c>
      <c r="F178">
        <v>7.52</v>
      </c>
    </row>
    <row r="179" spans="1:6" x14ac:dyDescent="0.25">
      <c r="A179" t="s">
        <v>305</v>
      </c>
      <c r="B179" t="s">
        <v>452</v>
      </c>
      <c r="C179" t="s">
        <v>601</v>
      </c>
      <c r="D179">
        <v>2021</v>
      </c>
      <c r="E179" t="s">
        <v>444</v>
      </c>
      <c r="F179">
        <v>0</v>
      </c>
    </row>
    <row r="180" spans="1:6" x14ac:dyDescent="0.25">
      <c r="A180" t="s">
        <v>305</v>
      </c>
      <c r="B180" t="s">
        <v>453</v>
      </c>
      <c r="C180" t="s">
        <v>601</v>
      </c>
      <c r="D180">
        <v>2021</v>
      </c>
      <c r="E180" t="s">
        <v>444</v>
      </c>
      <c r="F180">
        <v>7.52</v>
      </c>
    </row>
    <row r="181" spans="1:6" x14ac:dyDescent="0.25">
      <c r="A181" t="s">
        <v>305</v>
      </c>
      <c r="B181" t="s">
        <v>26</v>
      </c>
      <c r="C181" t="s">
        <v>601</v>
      </c>
      <c r="D181">
        <v>2021</v>
      </c>
      <c r="E181" t="s">
        <v>444</v>
      </c>
      <c r="F181">
        <v>0</v>
      </c>
    </row>
    <row r="182" spans="1:6" x14ac:dyDescent="0.25">
      <c r="A182" t="s">
        <v>305</v>
      </c>
      <c r="B182" t="s">
        <v>454</v>
      </c>
      <c r="C182" t="s">
        <v>601</v>
      </c>
      <c r="D182">
        <v>2021</v>
      </c>
      <c r="E182" t="s">
        <v>444</v>
      </c>
      <c r="F182">
        <v>0</v>
      </c>
    </row>
    <row r="183" spans="1:6" x14ac:dyDescent="0.25">
      <c r="A183" t="s">
        <v>305</v>
      </c>
      <c r="B183" t="s">
        <v>28</v>
      </c>
      <c r="C183" t="s">
        <v>601</v>
      </c>
      <c r="D183">
        <v>2021</v>
      </c>
      <c r="E183" t="s">
        <v>444</v>
      </c>
      <c r="F183">
        <v>0</v>
      </c>
    </row>
    <row r="184" spans="1:6" x14ac:dyDescent="0.25">
      <c r="A184" t="s">
        <v>305</v>
      </c>
      <c r="B184" t="s">
        <v>29</v>
      </c>
      <c r="C184" t="s">
        <v>601</v>
      </c>
      <c r="D184">
        <v>2021</v>
      </c>
      <c r="E184" t="s">
        <v>444</v>
      </c>
      <c r="F184">
        <v>7.52</v>
      </c>
    </row>
    <row r="185" spans="1:6" x14ac:dyDescent="0.25">
      <c r="A185" t="s">
        <v>305</v>
      </c>
      <c r="B185" t="s">
        <v>452</v>
      </c>
      <c r="C185" t="s">
        <v>601</v>
      </c>
      <c r="D185">
        <v>2022</v>
      </c>
      <c r="E185" t="s">
        <v>444</v>
      </c>
      <c r="F185">
        <v>0</v>
      </c>
    </row>
    <row r="186" spans="1:6" x14ac:dyDescent="0.25">
      <c r="A186" t="s">
        <v>305</v>
      </c>
      <c r="B186" t="s">
        <v>453</v>
      </c>
      <c r="C186" t="s">
        <v>601</v>
      </c>
      <c r="D186">
        <v>2022</v>
      </c>
      <c r="E186" t="s">
        <v>444</v>
      </c>
      <c r="F186">
        <v>7.52</v>
      </c>
    </row>
    <row r="187" spans="1:6" x14ac:dyDescent="0.25">
      <c r="A187" t="s">
        <v>305</v>
      </c>
      <c r="B187" t="s">
        <v>26</v>
      </c>
      <c r="C187" t="s">
        <v>601</v>
      </c>
      <c r="D187">
        <v>2022</v>
      </c>
      <c r="E187" t="s">
        <v>444</v>
      </c>
      <c r="F187">
        <v>0</v>
      </c>
    </row>
    <row r="188" spans="1:6" x14ac:dyDescent="0.25">
      <c r="A188" t="s">
        <v>305</v>
      </c>
      <c r="B188" t="s">
        <v>454</v>
      </c>
      <c r="C188" t="s">
        <v>601</v>
      </c>
      <c r="D188">
        <v>2022</v>
      </c>
      <c r="E188" t="s">
        <v>444</v>
      </c>
      <c r="F188">
        <v>0</v>
      </c>
    </row>
    <row r="189" spans="1:6" x14ac:dyDescent="0.25">
      <c r="A189" t="s">
        <v>305</v>
      </c>
      <c r="B189" t="s">
        <v>28</v>
      </c>
      <c r="C189" t="s">
        <v>601</v>
      </c>
      <c r="D189">
        <v>2022</v>
      </c>
      <c r="E189" t="s">
        <v>444</v>
      </c>
      <c r="F189">
        <v>0</v>
      </c>
    </row>
    <row r="190" spans="1:6" x14ac:dyDescent="0.25">
      <c r="A190" t="s">
        <v>305</v>
      </c>
      <c r="B190" t="s">
        <v>29</v>
      </c>
      <c r="C190" t="s">
        <v>601</v>
      </c>
      <c r="D190">
        <v>2022</v>
      </c>
      <c r="E190" t="s">
        <v>444</v>
      </c>
      <c r="F190">
        <v>7.52</v>
      </c>
    </row>
    <row r="191" spans="1:6" x14ac:dyDescent="0.25">
      <c r="A191" t="s">
        <v>190</v>
      </c>
      <c r="B191" t="s">
        <v>452</v>
      </c>
      <c r="C191" t="s">
        <v>600</v>
      </c>
      <c r="D191">
        <v>2020</v>
      </c>
      <c r="E191" t="s">
        <v>444</v>
      </c>
      <c r="F191">
        <v>34.78</v>
      </c>
    </row>
    <row r="192" spans="1:6" x14ac:dyDescent="0.25">
      <c r="A192" t="s">
        <v>190</v>
      </c>
      <c r="B192" t="s">
        <v>453</v>
      </c>
      <c r="C192" t="s">
        <v>600</v>
      </c>
      <c r="D192">
        <v>2020</v>
      </c>
      <c r="E192" t="s">
        <v>444</v>
      </c>
      <c r="F192">
        <v>9.06</v>
      </c>
    </row>
    <row r="193" spans="1:6" x14ac:dyDescent="0.25">
      <c r="A193" t="s">
        <v>190</v>
      </c>
      <c r="B193" t="s">
        <v>26</v>
      </c>
      <c r="C193" t="s">
        <v>600</v>
      </c>
      <c r="D193">
        <v>2020</v>
      </c>
      <c r="E193" t="s">
        <v>444</v>
      </c>
      <c r="F193">
        <v>0</v>
      </c>
    </row>
    <row r="194" spans="1:6" x14ac:dyDescent="0.25">
      <c r="A194" t="s">
        <v>190</v>
      </c>
      <c r="B194" t="s">
        <v>454</v>
      </c>
      <c r="C194" t="s">
        <v>600</v>
      </c>
      <c r="D194">
        <v>2020</v>
      </c>
      <c r="E194" t="s">
        <v>444</v>
      </c>
      <c r="F194">
        <v>0.2</v>
      </c>
    </row>
    <row r="195" spans="1:6" x14ac:dyDescent="0.25">
      <c r="A195" t="s">
        <v>190</v>
      </c>
      <c r="B195" t="s">
        <v>28</v>
      </c>
      <c r="C195" t="s">
        <v>600</v>
      </c>
      <c r="D195">
        <v>2020</v>
      </c>
      <c r="E195" t="s">
        <v>444</v>
      </c>
      <c r="F195">
        <v>0</v>
      </c>
    </row>
    <row r="196" spans="1:6" x14ac:dyDescent="0.25">
      <c r="A196" t="s">
        <v>190</v>
      </c>
      <c r="B196" t="s">
        <v>29</v>
      </c>
      <c r="C196" t="s">
        <v>600</v>
      </c>
      <c r="D196">
        <v>2020</v>
      </c>
      <c r="E196" t="s">
        <v>444</v>
      </c>
      <c r="F196">
        <v>8.85</v>
      </c>
    </row>
    <row r="197" spans="1:6" x14ac:dyDescent="0.25">
      <c r="A197" t="s">
        <v>190</v>
      </c>
      <c r="B197" t="s">
        <v>452</v>
      </c>
      <c r="C197" t="s">
        <v>600</v>
      </c>
      <c r="D197">
        <v>2021</v>
      </c>
      <c r="E197" t="s">
        <v>444</v>
      </c>
      <c r="F197">
        <v>34.78</v>
      </c>
    </row>
    <row r="198" spans="1:6" x14ac:dyDescent="0.25">
      <c r="A198" t="s">
        <v>190</v>
      </c>
      <c r="B198" t="s">
        <v>453</v>
      </c>
      <c r="C198" t="s">
        <v>600</v>
      </c>
      <c r="D198">
        <v>2021</v>
      </c>
      <c r="E198" t="s">
        <v>444</v>
      </c>
      <c r="F198">
        <v>9.06</v>
      </c>
    </row>
    <row r="199" spans="1:6" x14ac:dyDescent="0.25">
      <c r="A199" t="s">
        <v>190</v>
      </c>
      <c r="B199" t="s">
        <v>26</v>
      </c>
      <c r="C199" t="s">
        <v>600</v>
      </c>
      <c r="D199">
        <v>2021</v>
      </c>
      <c r="E199" t="s">
        <v>444</v>
      </c>
      <c r="F199">
        <v>0</v>
      </c>
    </row>
    <row r="200" spans="1:6" x14ac:dyDescent="0.25">
      <c r="A200" t="s">
        <v>190</v>
      </c>
      <c r="B200" t="s">
        <v>454</v>
      </c>
      <c r="C200" t="s">
        <v>600</v>
      </c>
      <c r="D200">
        <v>2021</v>
      </c>
      <c r="E200" t="s">
        <v>444</v>
      </c>
      <c r="F200">
        <v>0.2</v>
      </c>
    </row>
    <row r="201" spans="1:6" x14ac:dyDescent="0.25">
      <c r="A201" t="s">
        <v>190</v>
      </c>
      <c r="B201" t="s">
        <v>28</v>
      </c>
      <c r="C201" t="s">
        <v>600</v>
      </c>
      <c r="D201">
        <v>2021</v>
      </c>
      <c r="E201" t="s">
        <v>444</v>
      </c>
      <c r="F201">
        <v>0</v>
      </c>
    </row>
    <row r="202" spans="1:6" x14ac:dyDescent="0.25">
      <c r="A202" t="s">
        <v>190</v>
      </c>
      <c r="B202" t="s">
        <v>29</v>
      </c>
      <c r="C202" t="s">
        <v>600</v>
      </c>
      <c r="D202">
        <v>2021</v>
      </c>
      <c r="E202" t="s">
        <v>444</v>
      </c>
      <c r="F202">
        <v>8.85</v>
      </c>
    </row>
    <row r="203" spans="1:6" x14ac:dyDescent="0.25">
      <c r="A203" t="s">
        <v>190</v>
      </c>
      <c r="B203" t="s">
        <v>452</v>
      </c>
      <c r="C203" t="s">
        <v>600</v>
      </c>
      <c r="D203">
        <v>2022</v>
      </c>
      <c r="E203" t="s">
        <v>444</v>
      </c>
      <c r="F203">
        <v>34.78</v>
      </c>
    </row>
    <row r="204" spans="1:6" x14ac:dyDescent="0.25">
      <c r="A204" t="s">
        <v>190</v>
      </c>
      <c r="B204" t="s">
        <v>453</v>
      </c>
      <c r="C204" t="s">
        <v>600</v>
      </c>
      <c r="D204">
        <v>2022</v>
      </c>
      <c r="E204" t="s">
        <v>444</v>
      </c>
      <c r="F204">
        <v>9.06</v>
      </c>
    </row>
    <row r="205" spans="1:6" x14ac:dyDescent="0.25">
      <c r="A205" t="s">
        <v>190</v>
      </c>
      <c r="B205" t="s">
        <v>26</v>
      </c>
      <c r="C205" t="s">
        <v>600</v>
      </c>
      <c r="D205">
        <v>2022</v>
      </c>
      <c r="E205" t="s">
        <v>444</v>
      </c>
      <c r="F205">
        <v>0</v>
      </c>
    </row>
    <row r="206" spans="1:6" x14ac:dyDescent="0.25">
      <c r="A206" t="s">
        <v>190</v>
      </c>
      <c r="B206" t="s">
        <v>454</v>
      </c>
      <c r="C206" t="s">
        <v>600</v>
      </c>
      <c r="D206">
        <v>2022</v>
      </c>
      <c r="E206" t="s">
        <v>444</v>
      </c>
      <c r="F206">
        <v>0.2</v>
      </c>
    </row>
    <row r="207" spans="1:6" x14ac:dyDescent="0.25">
      <c r="A207" t="s">
        <v>190</v>
      </c>
      <c r="B207" t="s">
        <v>28</v>
      </c>
      <c r="C207" t="s">
        <v>600</v>
      </c>
      <c r="D207">
        <v>2022</v>
      </c>
      <c r="E207" t="s">
        <v>444</v>
      </c>
      <c r="F207">
        <v>0</v>
      </c>
    </row>
    <row r="208" spans="1:6" x14ac:dyDescent="0.25">
      <c r="A208" t="s">
        <v>190</v>
      </c>
      <c r="B208" t="s">
        <v>29</v>
      </c>
      <c r="C208" t="s">
        <v>600</v>
      </c>
      <c r="D208">
        <v>2022</v>
      </c>
      <c r="E208" t="s">
        <v>444</v>
      </c>
      <c r="F208">
        <v>8.85</v>
      </c>
    </row>
    <row r="209" spans="1:6" x14ac:dyDescent="0.25">
      <c r="A209" t="s">
        <v>190</v>
      </c>
      <c r="B209" t="s">
        <v>452</v>
      </c>
      <c r="C209" t="s">
        <v>601</v>
      </c>
      <c r="D209">
        <v>2020</v>
      </c>
      <c r="E209" t="s">
        <v>444</v>
      </c>
      <c r="F209">
        <v>0.04</v>
      </c>
    </row>
    <row r="210" spans="1:6" x14ac:dyDescent="0.25">
      <c r="A210" t="s">
        <v>190</v>
      </c>
      <c r="B210" t="s">
        <v>453</v>
      </c>
      <c r="C210" t="s">
        <v>601</v>
      </c>
      <c r="D210">
        <v>2020</v>
      </c>
      <c r="E210" t="s">
        <v>444</v>
      </c>
      <c r="F210">
        <v>0.04</v>
      </c>
    </row>
    <row r="211" spans="1:6" x14ac:dyDescent="0.25">
      <c r="A211" t="s">
        <v>190</v>
      </c>
      <c r="B211" t="s">
        <v>26</v>
      </c>
      <c r="C211" t="s">
        <v>601</v>
      </c>
      <c r="D211">
        <v>2020</v>
      </c>
      <c r="E211" t="s">
        <v>444</v>
      </c>
      <c r="F211">
        <v>0</v>
      </c>
    </row>
    <row r="212" spans="1:6" x14ac:dyDescent="0.25">
      <c r="A212" t="s">
        <v>190</v>
      </c>
      <c r="B212" t="s">
        <v>454</v>
      </c>
      <c r="C212" t="s">
        <v>601</v>
      </c>
      <c r="D212">
        <v>2020</v>
      </c>
      <c r="E212" t="s">
        <v>444</v>
      </c>
      <c r="F212">
        <v>0</v>
      </c>
    </row>
    <row r="213" spans="1:6" x14ac:dyDescent="0.25">
      <c r="A213" t="s">
        <v>190</v>
      </c>
      <c r="B213" t="s">
        <v>28</v>
      </c>
      <c r="C213" t="s">
        <v>601</v>
      </c>
      <c r="D213">
        <v>2020</v>
      </c>
      <c r="E213" t="s">
        <v>444</v>
      </c>
      <c r="F213">
        <v>0</v>
      </c>
    </row>
    <row r="214" spans="1:6" x14ac:dyDescent="0.25">
      <c r="A214" t="s">
        <v>190</v>
      </c>
      <c r="B214" t="s">
        <v>29</v>
      </c>
      <c r="C214" t="s">
        <v>601</v>
      </c>
      <c r="D214">
        <v>2020</v>
      </c>
      <c r="E214" t="s">
        <v>444</v>
      </c>
      <c r="F214">
        <v>0.04</v>
      </c>
    </row>
    <row r="215" spans="1:6" x14ac:dyDescent="0.25">
      <c r="A215" t="s">
        <v>190</v>
      </c>
      <c r="B215" t="s">
        <v>452</v>
      </c>
      <c r="C215" t="s">
        <v>601</v>
      </c>
      <c r="D215">
        <v>2021</v>
      </c>
      <c r="E215" t="s">
        <v>444</v>
      </c>
      <c r="F215">
        <v>0.04</v>
      </c>
    </row>
    <row r="216" spans="1:6" x14ac:dyDescent="0.25">
      <c r="A216" t="s">
        <v>190</v>
      </c>
      <c r="B216" t="s">
        <v>453</v>
      </c>
      <c r="C216" t="s">
        <v>601</v>
      </c>
      <c r="D216">
        <v>2021</v>
      </c>
      <c r="E216" t="s">
        <v>444</v>
      </c>
      <c r="F216">
        <v>0.04</v>
      </c>
    </row>
    <row r="217" spans="1:6" x14ac:dyDescent="0.25">
      <c r="A217" t="s">
        <v>190</v>
      </c>
      <c r="B217" t="s">
        <v>26</v>
      </c>
      <c r="C217" t="s">
        <v>601</v>
      </c>
      <c r="D217">
        <v>2021</v>
      </c>
      <c r="E217" t="s">
        <v>444</v>
      </c>
      <c r="F217">
        <v>0</v>
      </c>
    </row>
    <row r="218" spans="1:6" x14ac:dyDescent="0.25">
      <c r="A218" t="s">
        <v>190</v>
      </c>
      <c r="B218" t="s">
        <v>454</v>
      </c>
      <c r="C218" t="s">
        <v>601</v>
      </c>
      <c r="D218">
        <v>2021</v>
      </c>
      <c r="E218" t="s">
        <v>444</v>
      </c>
      <c r="F218">
        <v>0</v>
      </c>
    </row>
    <row r="219" spans="1:6" x14ac:dyDescent="0.25">
      <c r="A219" t="s">
        <v>190</v>
      </c>
      <c r="B219" t="s">
        <v>28</v>
      </c>
      <c r="C219" t="s">
        <v>601</v>
      </c>
      <c r="D219">
        <v>2021</v>
      </c>
      <c r="E219" t="s">
        <v>444</v>
      </c>
      <c r="F219">
        <v>0</v>
      </c>
    </row>
    <row r="220" spans="1:6" x14ac:dyDescent="0.25">
      <c r="A220" t="s">
        <v>190</v>
      </c>
      <c r="B220" t="s">
        <v>29</v>
      </c>
      <c r="C220" t="s">
        <v>601</v>
      </c>
      <c r="D220">
        <v>2021</v>
      </c>
      <c r="E220" t="s">
        <v>444</v>
      </c>
      <c r="F220">
        <v>0.04</v>
      </c>
    </row>
    <row r="221" spans="1:6" x14ac:dyDescent="0.25">
      <c r="A221" t="s">
        <v>190</v>
      </c>
      <c r="B221" t="s">
        <v>452</v>
      </c>
      <c r="C221" t="s">
        <v>601</v>
      </c>
      <c r="D221">
        <v>2022</v>
      </c>
      <c r="E221" t="s">
        <v>444</v>
      </c>
      <c r="F221">
        <v>0.04</v>
      </c>
    </row>
    <row r="222" spans="1:6" x14ac:dyDescent="0.25">
      <c r="A222" t="s">
        <v>190</v>
      </c>
      <c r="B222" t="s">
        <v>453</v>
      </c>
      <c r="C222" t="s">
        <v>601</v>
      </c>
      <c r="D222">
        <v>2022</v>
      </c>
      <c r="E222" t="s">
        <v>444</v>
      </c>
      <c r="F222">
        <v>0.04</v>
      </c>
    </row>
    <row r="223" spans="1:6" x14ac:dyDescent="0.25">
      <c r="A223" t="s">
        <v>190</v>
      </c>
      <c r="B223" t="s">
        <v>26</v>
      </c>
      <c r="C223" t="s">
        <v>601</v>
      </c>
      <c r="D223">
        <v>2022</v>
      </c>
      <c r="E223" t="s">
        <v>444</v>
      </c>
      <c r="F223">
        <v>0</v>
      </c>
    </row>
    <row r="224" spans="1:6" x14ac:dyDescent="0.25">
      <c r="A224" t="s">
        <v>190</v>
      </c>
      <c r="B224" t="s">
        <v>454</v>
      </c>
      <c r="C224" t="s">
        <v>601</v>
      </c>
      <c r="D224">
        <v>2022</v>
      </c>
      <c r="E224" t="s">
        <v>444</v>
      </c>
      <c r="F224">
        <v>0</v>
      </c>
    </row>
    <row r="225" spans="1:6" x14ac:dyDescent="0.25">
      <c r="A225" t="s">
        <v>190</v>
      </c>
      <c r="B225" t="s">
        <v>28</v>
      </c>
      <c r="C225" t="s">
        <v>601</v>
      </c>
      <c r="D225">
        <v>2022</v>
      </c>
      <c r="E225" t="s">
        <v>444</v>
      </c>
      <c r="F225">
        <v>0</v>
      </c>
    </row>
    <row r="226" spans="1:6" x14ac:dyDescent="0.25">
      <c r="A226" t="s">
        <v>190</v>
      </c>
      <c r="B226" t="s">
        <v>29</v>
      </c>
      <c r="C226" t="s">
        <v>601</v>
      </c>
      <c r="D226">
        <v>2022</v>
      </c>
      <c r="E226" t="s">
        <v>444</v>
      </c>
      <c r="F226">
        <v>0.04</v>
      </c>
    </row>
    <row r="227" spans="1:6" x14ac:dyDescent="0.25">
      <c r="A227" t="s">
        <v>242</v>
      </c>
      <c r="B227" t="s">
        <v>452</v>
      </c>
      <c r="C227" t="s">
        <v>600</v>
      </c>
      <c r="D227">
        <v>2020</v>
      </c>
      <c r="E227" t="s">
        <v>444</v>
      </c>
      <c r="F227">
        <v>6.5</v>
      </c>
    </row>
    <row r="228" spans="1:6" x14ac:dyDescent="0.25">
      <c r="A228" t="s">
        <v>242</v>
      </c>
      <c r="B228" t="s">
        <v>453</v>
      </c>
      <c r="C228" t="s">
        <v>600</v>
      </c>
      <c r="D228">
        <v>2020</v>
      </c>
      <c r="E228" t="s">
        <v>444</v>
      </c>
      <c r="F228">
        <v>2.67</v>
      </c>
    </row>
    <row r="229" spans="1:6" x14ac:dyDescent="0.25">
      <c r="A229" t="s">
        <v>242</v>
      </c>
      <c r="B229" t="s">
        <v>26</v>
      </c>
      <c r="C229" t="s">
        <v>600</v>
      </c>
      <c r="D229">
        <v>2020</v>
      </c>
      <c r="E229" t="s">
        <v>444</v>
      </c>
      <c r="F229">
        <v>0</v>
      </c>
    </row>
    <row r="230" spans="1:6" x14ac:dyDescent="0.25">
      <c r="A230" t="s">
        <v>242</v>
      </c>
      <c r="B230" t="s">
        <v>454</v>
      </c>
      <c r="C230" t="s">
        <v>600</v>
      </c>
      <c r="D230">
        <v>2020</v>
      </c>
      <c r="E230" t="s">
        <v>444</v>
      </c>
      <c r="F230">
        <v>0</v>
      </c>
    </row>
    <row r="231" spans="1:6" x14ac:dyDescent="0.25">
      <c r="A231" t="s">
        <v>242</v>
      </c>
      <c r="B231" t="s">
        <v>28</v>
      </c>
      <c r="C231" t="s">
        <v>600</v>
      </c>
      <c r="D231">
        <v>2020</v>
      </c>
      <c r="E231" t="s">
        <v>444</v>
      </c>
      <c r="F231">
        <v>0</v>
      </c>
    </row>
    <row r="232" spans="1:6" x14ac:dyDescent="0.25">
      <c r="A232" t="s">
        <v>242</v>
      </c>
      <c r="B232" t="s">
        <v>29</v>
      </c>
      <c r="C232" t="s">
        <v>600</v>
      </c>
      <c r="D232">
        <v>2020</v>
      </c>
      <c r="E232" t="s">
        <v>444</v>
      </c>
      <c r="F232">
        <v>2.67</v>
      </c>
    </row>
    <row r="233" spans="1:6" x14ac:dyDescent="0.25">
      <c r="A233" t="s">
        <v>242</v>
      </c>
      <c r="B233" t="s">
        <v>452</v>
      </c>
      <c r="C233" t="s">
        <v>600</v>
      </c>
      <c r="D233">
        <v>2021</v>
      </c>
      <c r="E233" t="s">
        <v>444</v>
      </c>
      <c r="F233">
        <v>6.5</v>
      </c>
    </row>
    <row r="234" spans="1:6" x14ac:dyDescent="0.25">
      <c r="A234" t="s">
        <v>242</v>
      </c>
      <c r="B234" t="s">
        <v>453</v>
      </c>
      <c r="C234" t="s">
        <v>600</v>
      </c>
      <c r="D234">
        <v>2021</v>
      </c>
      <c r="E234" t="s">
        <v>444</v>
      </c>
      <c r="F234">
        <v>2.67</v>
      </c>
    </row>
    <row r="235" spans="1:6" x14ac:dyDescent="0.25">
      <c r="A235" t="s">
        <v>242</v>
      </c>
      <c r="B235" t="s">
        <v>26</v>
      </c>
      <c r="C235" t="s">
        <v>600</v>
      </c>
      <c r="D235">
        <v>2021</v>
      </c>
      <c r="E235" t="s">
        <v>444</v>
      </c>
      <c r="F235">
        <v>0</v>
      </c>
    </row>
    <row r="236" spans="1:6" x14ac:dyDescent="0.25">
      <c r="A236" t="s">
        <v>242</v>
      </c>
      <c r="B236" t="s">
        <v>454</v>
      </c>
      <c r="C236" t="s">
        <v>600</v>
      </c>
      <c r="D236">
        <v>2021</v>
      </c>
      <c r="E236" t="s">
        <v>444</v>
      </c>
      <c r="F236">
        <v>0</v>
      </c>
    </row>
    <row r="237" spans="1:6" x14ac:dyDescent="0.25">
      <c r="A237" t="s">
        <v>242</v>
      </c>
      <c r="B237" t="s">
        <v>28</v>
      </c>
      <c r="C237" t="s">
        <v>600</v>
      </c>
      <c r="D237">
        <v>2021</v>
      </c>
      <c r="E237" t="s">
        <v>444</v>
      </c>
      <c r="F237">
        <v>0</v>
      </c>
    </row>
    <row r="238" spans="1:6" x14ac:dyDescent="0.25">
      <c r="A238" t="s">
        <v>242</v>
      </c>
      <c r="B238" t="s">
        <v>29</v>
      </c>
      <c r="C238" t="s">
        <v>600</v>
      </c>
      <c r="D238">
        <v>2021</v>
      </c>
      <c r="E238" t="s">
        <v>444</v>
      </c>
      <c r="F238">
        <v>2.67</v>
      </c>
    </row>
    <row r="239" spans="1:6" x14ac:dyDescent="0.25">
      <c r="A239" t="s">
        <v>242</v>
      </c>
      <c r="B239" t="s">
        <v>452</v>
      </c>
      <c r="C239" t="s">
        <v>600</v>
      </c>
      <c r="D239">
        <v>2022</v>
      </c>
      <c r="E239" t="s">
        <v>444</v>
      </c>
      <c r="F239">
        <v>6.5</v>
      </c>
    </row>
    <row r="240" spans="1:6" x14ac:dyDescent="0.25">
      <c r="A240" t="s">
        <v>242</v>
      </c>
      <c r="B240" t="s">
        <v>453</v>
      </c>
      <c r="C240" t="s">
        <v>600</v>
      </c>
      <c r="D240">
        <v>2022</v>
      </c>
      <c r="E240" t="s">
        <v>444</v>
      </c>
      <c r="F240">
        <v>2.67</v>
      </c>
    </row>
    <row r="241" spans="1:6" x14ac:dyDescent="0.25">
      <c r="A241" t="s">
        <v>242</v>
      </c>
      <c r="B241" t="s">
        <v>26</v>
      </c>
      <c r="C241" t="s">
        <v>600</v>
      </c>
      <c r="D241">
        <v>2022</v>
      </c>
      <c r="E241" t="s">
        <v>444</v>
      </c>
      <c r="F241">
        <v>0</v>
      </c>
    </row>
    <row r="242" spans="1:6" x14ac:dyDescent="0.25">
      <c r="A242" t="s">
        <v>242</v>
      </c>
      <c r="B242" t="s">
        <v>454</v>
      </c>
      <c r="C242" t="s">
        <v>600</v>
      </c>
      <c r="D242">
        <v>2022</v>
      </c>
      <c r="E242" t="s">
        <v>444</v>
      </c>
      <c r="F242">
        <v>0</v>
      </c>
    </row>
    <row r="243" spans="1:6" x14ac:dyDescent="0.25">
      <c r="A243" t="s">
        <v>242</v>
      </c>
      <c r="B243" t="s">
        <v>28</v>
      </c>
      <c r="C243" t="s">
        <v>600</v>
      </c>
      <c r="D243">
        <v>2022</v>
      </c>
      <c r="E243" t="s">
        <v>444</v>
      </c>
      <c r="F243">
        <v>0</v>
      </c>
    </row>
    <row r="244" spans="1:6" x14ac:dyDescent="0.25">
      <c r="A244" t="s">
        <v>242</v>
      </c>
      <c r="B244" t="s">
        <v>29</v>
      </c>
      <c r="C244" t="s">
        <v>600</v>
      </c>
      <c r="D244">
        <v>2022</v>
      </c>
      <c r="E244" t="s">
        <v>444</v>
      </c>
      <c r="F244">
        <v>2.67</v>
      </c>
    </row>
    <row r="245" spans="1:6" x14ac:dyDescent="0.25">
      <c r="A245" t="s">
        <v>242</v>
      </c>
      <c r="B245" t="s">
        <v>452</v>
      </c>
      <c r="C245" t="s">
        <v>601</v>
      </c>
      <c r="D245">
        <v>2020</v>
      </c>
      <c r="E245" t="s">
        <v>444</v>
      </c>
      <c r="F245">
        <v>0</v>
      </c>
    </row>
    <row r="246" spans="1:6" x14ac:dyDescent="0.25">
      <c r="A246" t="s">
        <v>242</v>
      </c>
      <c r="B246" t="s">
        <v>453</v>
      </c>
      <c r="C246" t="s">
        <v>601</v>
      </c>
      <c r="D246">
        <v>2020</v>
      </c>
      <c r="E246" t="s">
        <v>444</v>
      </c>
      <c r="F246">
        <v>0</v>
      </c>
    </row>
    <row r="247" spans="1:6" x14ac:dyDescent="0.25">
      <c r="A247" t="s">
        <v>242</v>
      </c>
      <c r="B247" t="s">
        <v>26</v>
      </c>
      <c r="C247" t="s">
        <v>601</v>
      </c>
      <c r="D247">
        <v>2020</v>
      </c>
      <c r="E247" t="s">
        <v>444</v>
      </c>
      <c r="F247">
        <v>0</v>
      </c>
    </row>
    <row r="248" spans="1:6" x14ac:dyDescent="0.25">
      <c r="A248" t="s">
        <v>242</v>
      </c>
      <c r="B248" t="s">
        <v>454</v>
      </c>
      <c r="C248" t="s">
        <v>601</v>
      </c>
      <c r="D248">
        <v>2020</v>
      </c>
      <c r="E248" t="s">
        <v>444</v>
      </c>
      <c r="F248">
        <v>0</v>
      </c>
    </row>
    <row r="249" spans="1:6" x14ac:dyDescent="0.25">
      <c r="A249" t="s">
        <v>242</v>
      </c>
      <c r="B249" t="s">
        <v>28</v>
      </c>
      <c r="C249" t="s">
        <v>601</v>
      </c>
      <c r="D249">
        <v>2020</v>
      </c>
      <c r="E249" t="s">
        <v>444</v>
      </c>
      <c r="F249">
        <v>0</v>
      </c>
    </row>
    <row r="250" spans="1:6" x14ac:dyDescent="0.25">
      <c r="A250" t="s">
        <v>242</v>
      </c>
      <c r="B250" t="s">
        <v>29</v>
      </c>
      <c r="C250" t="s">
        <v>601</v>
      </c>
      <c r="D250">
        <v>2020</v>
      </c>
      <c r="E250" t="s">
        <v>444</v>
      </c>
      <c r="F250">
        <v>0</v>
      </c>
    </row>
    <row r="251" spans="1:6" x14ac:dyDescent="0.25">
      <c r="A251" t="s">
        <v>242</v>
      </c>
      <c r="B251" t="s">
        <v>452</v>
      </c>
      <c r="C251" t="s">
        <v>601</v>
      </c>
      <c r="D251">
        <v>2021</v>
      </c>
      <c r="E251" t="s">
        <v>444</v>
      </c>
      <c r="F251">
        <v>0</v>
      </c>
    </row>
    <row r="252" spans="1:6" x14ac:dyDescent="0.25">
      <c r="A252" t="s">
        <v>242</v>
      </c>
      <c r="B252" t="s">
        <v>453</v>
      </c>
      <c r="C252" t="s">
        <v>601</v>
      </c>
      <c r="D252">
        <v>2021</v>
      </c>
      <c r="E252" t="s">
        <v>444</v>
      </c>
      <c r="F252">
        <v>0</v>
      </c>
    </row>
    <row r="253" spans="1:6" x14ac:dyDescent="0.25">
      <c r="A253" t="s">
        <v>242</v>
      </c>
      <c r="B253" t="s">
        <v>26</v>
      </c>
      <c r="C253" t="s">
        <v>601</v>
      </c>
      <c r="D253">
        <v>2021</v>
      </c>
      <c r="E253" t="s">
        <v>444</v>
      </c>
      <c r="F253">
        <v>0</v>
      </c>
    </row>
    <row r="254" spans="1:6" x14ac:dyDescent="0.25">
      <c r="A254" t="s">
        <v>242</v>
      </c>
      <c r="B254" t="s">
        <v>454</v>
      </c>
      <c r="C254" t="s">
        <v>601</v>
      </c>
      <c r="D254">
        <v>2021</v>
      </c>
      <c r="E254" t="s">
        <v>444</v>
      </c>
      <c r="F254">
        <v>0</v>
      </c>
    </row>
    <row r="255" spans="1:6" x14ac:dyDescent="0.25">
      <c r="A255" t="s">
        <v>242</v>
      </c>
      <c r="B255" t="s">
        <v>28</v>
      </c>
      <c r="C255" t="s">
        <v>601</v>
      </c>
      <c r="D255">
        <v>2021</v>
      </c>
      <c r="E255" t="s">
        <v>444</v>
      </c>
      <c r="F255">
        <v>0</v>
      </c>
    </row>
    <row r="256" spans="1:6" x14ac:dyDescent="0.25">
      <c r="A256" t="s">
        <v>242</v>
      </c>
      <c r="B256" t="s">
        <v>29</v>
      </c>
      <c r="C256" t="s">
        <v>601</v>
      </c>
      <c r="D256">
        <v>2021</v>
      </c>
      <c r="E256" t="s">
        <v>444</v>
      </c>
      <c r="F256">
        <v>0</v>
      </c>
    </row>
    <row r="257" spans="1:6" x14ac:dyDescent="0.25">
      <c r="A257" t="s">
        <v>242</v>
      </c>
      <c r="B257" t="s">
        <v>452</v>
      </c>
      <c r="C257" t="s">
        <v>601</v>
      </c>
      <c r="D257">
        <v>2022</v>
      </c>
      <c r="E257" t="s">
        <v>444</v>
      </c>
      <c r="F257">
        <v>0</v>
      </c>
    </row>
    <row r="258" spans="1:6" x14ac:dyDescent="0.25">
      <c r="A258" t="s">
        <v>242</v>
      </c>
      <c r="B258" t="s">
        <v>453</v>
      </c>
      <c r="C258" t="s">
        <v>601</v>
      </c>
      <c r="D258">
        <v>2022</v>
      </c>
      <c r="E258" t="s">
        <v>444</v>
      </c>
      <c r="F258">
        <v>0</v>
      </c>
    </row>
    <row r="259" spans="1:6" x14ac:dyDescent="0.25">
      <c r="A259" t="s">
        <v>242</v>
      </c>
      <c r="B259" t="s">
        <v>26</v>
      </c>
      <c r="C259" t="s">
        <v>601</v>
      </c>
      <c r="D259">
        <v>2022</v>
      </c>
      <c r="E259" t="s">
        <v>444</v>
      </c>
      <c r="F259">
        <v>0</v>
      </c>
    </row>
    <row r="260" spans="1:6" x14ac:dyDescent="0.25">
      <c r="A260" t="s">
        <v>242</v>
      </c>
      <c r="B260" t="s">
        <v>454</v>
      </c>
      <c r="C260" t="s">
        <v>601</v>
      </c>
      <c r="D260">
        <v>2022</v>
      </c>
      <c r="E260" t="s">
        <v>444</v>
      </c>
      <c r="F260">
        <v>0</v>
      </c>
    </row>
    <row r="261" spans="1:6" x14ac:dyDescent="0.25">
      <c r="A261" t="s">
        <v>242</v>
      </c>
      <c r="B261" t="s">
        <v>28</v>
      </c>
      <c r="C261" t="s">
        <v>601</v>
      </c>
      <c r="D261">
        <v>2022</v>
      </c>
      <c r="E261" t="s">
        <v>444</v>
      </c>
      <c r="F261">
        <v>0</v>
      </c>
    </row>
    <row r="262" spans="1:6" x14ac:dyDescent="0.25">
      <c r="A262" t="s">
        <v>242</v>
      </c>
      <c r="B262" t="s">
        <v>29</v>
      </c>
      <c r="C262" t="s">
        <v>601</v>
      </c>
      <c r="D262">
        <v>2022</v>
      </c>
      <c r="E262" t="s">
        <v>444</v>
      </c>
      <c r="F262">
        <v>0</v>
      </c>
    </row>
    <row r="263" spans="1:6" x14ac:dyDescent="0.25">
      <c r="A263" t="s">
        <v>173</v>
      </c>
      <c r="B263" t="s">
        <v>452</v>
      </c>
      <c r="C263" t="s">
        <v>600</v>
      </c>
      <c r="D263">
        <v>2020</v>
      </c>
      <c r="E263" t="s">
        <v>444</v>
      </c>
      <c r="F263">
        <v>48.97</v>
      </c>
    </row>
    <row r="264" spans="1:6" x14ac:dyDescent="0.25">
      <c r="A264" t="s">
        <v>173</v>
      </c>
      <c r="B264" t="s">
        <v>453</v>
      </c>
      <c r="C264" t="s">
        <v>600</v>
      </c>
      <c r="D264">
        <v>2020</v>
      </c>
      <c r="E264" t="s">
        <v>444</v>
      </c>
      <c r="F264">
        <v>90.7</v>
      </c>
    </row>
    <row r="265" spans="1:6" x14ac:dyDescent="0.25">
      <c r="A265" t="s">
        <v>173</v>
      </c>
      <c r="B265" t="s">
        <v>26</v>
      </c>
      <c r="C265" t="s">
        <v>600</v>
      </c>
      <c r="D265">
        <v>2020</v>
      </c>
      <c r="E265" t="s">
        <v>444</v>
      </c>
      <c r="F265">
        <v>0</v>
      </c>
    </row>
    <row r="266" spans="1:6" x14ac:dyDescent="0.25">
      <c r="A266" t="s">
        <v>173</v>
      </c>
      <c r="B266" t="s">
        <v>454</v>
      </c>
      <c r="C266" t="s">
        <v>600</v>
      </c>
      <c r="D266">
        <v>2020</v>
      </c>
      <c r="E266" t="s">
        <v>444</v>
      </c>
      <c r="F266">
        <v>0</v>
      </c>
    </row>
    <row r="267" spans="1:6" x14ac:dyDescent="0.25">
      <c r="A267" t="s">
        <v>173</v>
      </c>
      <c r="B267" t="s">
        <v>28</v>
      </c>
      <c r="C267" t="s">
        <v>600</v>
      </c>
      <c r="D267">
        <v>2020</v>
      </c>
      <c r="E267" t="s">
        <v>444</v>
      </c>
      <c r="F267">
        <v>0</v>
      </c>
    </row>
    <row r="268" spans="1:6" x14ac:dyDescent="0.25">
      <c r="A268" t="s">
        <v>173</v>
      </c>
      <c r="B268" t="s">
        <v>29</v>
      </c>
      <c r="C268" t="s">
        <v>600</v>
      </c>
      <c r="D268">
        <v>2020</v>
      </c>
      <c r="E268" t="s">
        <v>444</v>
      </c>
      <c r="F268">
        <v>90.7</v>
      </c>
    </row>
    <row r="269" spans="1:6" x14ac:dyDescent="0.25">
      <c r="A269" t="s">
        <v>173</v>
      </c>
      <c r="B269" t="s">
        <v>452</v>
      </c>
      <c r="C269" t="s">
        <v>600</v>
      </c>
      <c r="D269">
        <v>2021</v>
      </c>
      <c r="E269" t="s">
        <v>444</v>
      </c>
      <c r="F269">
        <v>48.97</v>
      </c>
    </row>
    <row r="270" spans="1:6" x14ac:dyDescent="0.25">
      <c r="A270" t="s">
        <v>173</v>
      </c>
      <c r="B270" t="s">
        <v>453</v>
      </c>
      <c r="C270" t="s">
        <v>600</v>
      </c>
      <c r="D270">
        <v>2021</v>
      </c>
      <c r="E270" t="s">
        <v>444</v>
      </c>
      <c r="F270">
        <v>90.7</v>
      </c>
    </row>
    <row r="271" spans="1:6" x14ac:dyDescent="0.25">
      <c r="A271" t="s">
        <v>173</v>
      </c>
      <c r="B271" t="s">
        <v>26</v>
      </c>
      <c r="C271" t="s">
        <v>600</v>
      </c>
      <c r="D271">
        <v>2021</v>
      </c>
      <c r="E271" t="s">
        <v>444</v>
      </c>
      <c r="F271">
        <v>0</v>
      </c>
    </row>
    <row r="272" spans="1:6" x14ac:dyDescent="0.25">
      <c r="A272" t="s">
        <v>173</v>
      </c>
      <c r="B272" t="s">
        <v>454</v>
      </c>
      <c r="C272" t="s">
        <v>600</v>
      </c>
      <c r="D272">
        <v>2021</v>
      </c>
      <c r="E272" t="s">
        <v>444</v>
      </c>
      <c r="F272">
        <v>0</v>
      </c>
    </row>
    <row r="273" spans="1:6" x14ac:dyDescent="0.25">
      <c r="A273" t="s">
        <v>173</v>
      </c>
      <c r="B273" t="s">
        <v>28</v>
      </c>
      <c r="C273" t="s">
        <v>600</v>
      </c>
      <c r="D273">
        <v>2021</v>
      </c>
      <c r="E273" t="s">
        <v>444</v>
      </c>
      <c r="F273">
        <v>0</v>
      </c>
    </row>
    <row r="274" spans="1:6" x14ac:dyDescent="0.25">
      <c r="A274" t="s">
        <v>173</v>
      </c>
      <c r="B274" t="s">
        <v>29</v>
      </c>
      <c r="C274" t="s">
        <v>600</v>
      </c>
      <c r="D274">
        <v>2021</v>
      </c>
      <c r="E274" t="s">
        <v>444</v>
      </c>
      <c r="F274">
        <v>90.7</v>
      </c>
    </row>
    <row r="275" spans="1:6" x14ac:dyDescent="0.25">
      <c r="A275" t="s">
        <v>173</v>
      </c>
      <c r="B275" t="s">
        <v>452</v>
      </c>
      <c r="C275" t="s">
        <v>600</v>
      </c>
      <c r="D275">
        <v>2022</v>
      </c>
      <c r="E275" t="s">
        <v>444</v>
      </c>
      <c r="F275">
        <v>48.97</v>
      </c>
    </row>
    <row r="276" spans="1:6" x14ac:dyDescent="0.25">
      <c r="A276" t="s">
        <v>173</v>
      </c>
      <c r="B276" t="s">
        <v>453</v>
      </c>
      <c r="C276" t="s">
        <v>600</v>
      </c>
      <c r="D276">
        <v>2022</v>
      </c>
      <c r="E276" t="s">
        <v>444</v>
      </c>
      <c r="F276">
        <v>90.7</v>
      </c>
    </row>
    <row r="277" spans="1:6" x14ac:dyDescent="0.25">
      <c r="A277" t="s">
        <v>173</v>
      </c>
      <c r="B277" t="s">
        <v>26</v>
      </c>
      <c r="C277" t="s">
        <v>600</v>
      </c>
      <c r="D277">
        <v>2022</v>
      </c>
      <c r="E277" t="s">
        <v>444</v>
      </c>
      <c r="F277">
        <v>0</v>
      </c>
    </row>
    <row r="278" spans="1:6" x14ac:dyDescent="0.25">
      <c r="A278" t="s">
        <v>173</v>
      </c>
      <c r="B278" t="s">
        <v>454</v>
      </c>
      <c r="C278" t="s">
        <v>600</v>
      </c>
      <c r="D278">
        <v>2022</v>
      </c>
      <c r="E278" t="s">
        <v>444</v>
      </c>
      <c r="F278">
        <v>0</v>
      </c>
    </row>
    <row r="279" spans="1:6" x14ac:dyDescent="0.25">
      <c r="A279" t="s">
        <v>173</v>
      </c>
      <c r="B279" t="s">
        <v>28</v>
      </c>
      <c r="C279" t="s">
        <v>600</v>
      </c>
      <c r="D279">
        <v>2022</v>
      </c>
      <c r="E279" t="s">
        <v>444</v>
      </c>
      <c r="F279">
        <v>0</v>
      </c>
    </row>
    <row r="280" spans="1:6" x14ac:dyDescent="0.25">
      <c r="A280" t="s">
        <v>173</v>
      </c>
      <c r="B280" t="s">
        <v>29</v>
      </c>
      <c r="C280" t="s">
        <v>600</v>
      </c>
      <c r="D280">
        <v>2022</v>
      </c>
      <c r="E280" t="s">
        <v>444</v>
      </c>
      <c r="F280">
        <v>90.7</v>
      </c>
    </row>
    <row r="281" spans="1:6" x14ac:dyDescent="0.25">
      <c r="A281" t="s">
        <v>173</v>
      </c>
      <c r="B281" t="s">
        <v>452</v>
      </c>
      <c r="C281" t="s">
        <v>601</v>
      </c>
      <c r="D281">
        <v>2020</v>
      </c>
      <c r="E281" t="s">
        <v>444</v>
      </c>
      <c r="F281">
        <v>0.76</v>
      </c>
    </row>
    <row r="282" spans="1:6" x14ac:dyDescent="0.25">
      <c r="A282" t="s">
        <v>173</v>
      </c>
      <c r="B282" t="s">
        <v>453</v>
      </c>
      <c r="C282" t="s">
        <v>601</v>
      </c>
      <c r="D282">
        <v>2020</v>
      </c>
      <c r="E282" t="s">
        <v>444</v>
      </c>
      <c r="F282">
        <v>6.78</v>
      </c>
    </row>
    <row r="283" spans="1:6" x14ac:dyDescent="0.25">
      <c r="A283" t="s">
        <v>173</v>
      </c>
      <c r="B283" t="s">
        <v>26</v>
      </c>
      <c r="C283" t="s">
        <v>601</v>
      </c>
      <c r="D283">
        <v>2020</v>
      </c>
      <c r="E283" t="s">
        <v>444</v>
      </c>
      <c r="F283">
        <v>0</v>
      </c>
    </row>
    <row r="284" spans="1:6" x14ac:dyDescent="0.25">
      <c r="A284" t="s">
        <v>173</v>
      </c>
      <c r="B284" t="s">
        <v>454</v>
      </c>
      <c r="C284" t="s">
        <v>601</v>
      </c>
      <c r="D284">
        <v>2020</v>
      </c>
      <c r="E284" t="s">
        <v>444</v>
      </c>
      <c r="F284">
        <v>0</v>
      </c>
    </row>
    <row r="285" spans="1:6" x14ac:dyDescent="0.25">
      <c r="A285" t="s">
        <v>173</v>
      </c>
      <c r="B285" t="s">
        <v>28</v>
      </c>
      <c r="C285" t="s">
        <v>601</v>
      </c>
      <c r="D285">
        <v>2020</v>
      </c>
      <c r="E285" t="s">
        <v>444</v>
      </c>
      <c r="F285">
        <v>0</v>
      </c>
    </row>
    <row r="286" spans="1:6" x14ac:dyDescent="0.25">
      <c r="A286" t="s">
        <v>173</v>
      </c>
      <c r="B286" t="s">
        <v>29</v>
      </c>
      <c r="C286" t="s">
        <v>601</v>
      </c>
      <c r="D286">
        <v>2020</v>
      </c>
      <c r="E286" t="s">
        <v>444</v>
      </c>
      <c r="F286">
        <v>6.78</v>
      </c>
    </row>
    <row r="287" spans="1:6" x14ac:dyDescent="0.25">
      <c r="A287" t="s">
        <v>173</v>
      </c>
      <c r="B287" t="s">
        <v>452</v>
      </c>
      <c r="C287" t="s">
        <v>601</v>
      </c>
      <c r="D287">
        <v>2021</v>
      </c>
      <c r="E287" t="s">
        <v>444</v>
      </c>
      <c r="F287">
        <v>0.76</v>
      </c>
    </row>
    <row r="288" spans="1:6" x14ac:dyDescent="0.25">
      <c r="A288" t="s">
        <v>173</v>
      </c>
      <c r="B288" t="s">
        <v>453</v>
      </c>
      <c r="C288" t="s">
        <v>601</v>
      </c>
      <c r="D288">
        <v>2021</v>
      </c>
      <c r="E288" t="s">
        <v>444</v>
      </c>
      <c r="F288">
        <v>6.78</v>
      </c>
    </row>
    <row r="289" spans="1:6" x14ac:dyDescent="0.25">
      <c r="A289" t="s">
        <v>173</v>
      </c>
      <c r="B289" t="s">
        <v>26</v>
      </c>
      <c r="C289" t="s">
        <v>601</v>
      </c>
      <c r="D289">
        <v>2021</v>
      </c>
      <c r="E289" t="s">
        <v>444</v>
      </c>
      <c r="F289">
        <v>0</v>
      </c>
    </row>
    <row r="290" spans="1:6" x14ac:dyDescent="0.25">
      <c r="A290" t="s">
        <v>173</v>
      </c>
      <c r="B290" t="s">
        <v>454</v>
      </c>
      <c r="C290" t="s">
        <v>601</v>
      </c>
      <c r="D290">
        <v>2021</v>
      </c>
      <c r="E290" t="s">
        <v>444</v>
      </c>
      <c r="F290">
        <v>0</v>
      </c>
    </row>
    <row r="291" spans="1:6" x14ac:dyDescent="0.25">
      <c r="A291" t="s">
        <v>173</v>
      </c>
      <c r="B291" t="s">
        <v>28</v>
      </c>
      <c r="C291" t="s">
        <v>601</v>
      </c>
      <c r="D291">
        <v>2021</v>
      </c>
      <c r="E291" t="s">
        <v>444</v>
      </c>
      <c r="F291">
        <v>0</v>
      </c>
    </row>
    <row r="292" spans="1:6" x14ac:dyDescent="0.25">
      <c r="A292" t="s">
        <v>173</v>
      </c>
      <c r="B292" t="s">
        <v>29</v>
      </c>
      <c r="C292" t="s">
        <v>601</v>
      </c>
      <c r="D292">
        <v>2021</v>
      </c>
      <c r="E292" t="s">
        <v>444</v>
      </c>
      <c r="F292">
        <v>6.78</v>
      </c>
    </row>
    <row r="293" spans="1:6" x14ac:dyDescent="0.25">
      <c r="A293" t="s">
        <v>173</v>
      </c>
      <c r="B293" t="s">
        <v>452</v>
      </c>
      <c r="C293" t="s">
        <v>601</v>
      </c>
      <c r="D293">
        <v>2022</v>
      </c>
      <c r="E293" t="s">
        <v>444</v>
      </c>
      <c r="F293">
        <v>0.76</v>
      </c>
    </row>
    <row r="294" spans="1:6" x14ac:dyDescent="0.25">
      <c r="A294" t="s">
        <v>173</v>
      </c>
      <c r="B294" t="s">
        <v>453</v>
      </c>
      <c r="C294" t="s">
        <v>601</v>
      </c>
      <c r="D294">
        <v>2022</v>
      </c>
      <c r="E294" t="s">
        <v>444</v>
      </c>
      <c r="F294">
        <v>6.78</v>
      </c>
    </row>
    <row r="295" spans="1:6" x14ac:dyDescent="0.25">
      <c r="A295" t="s">
        <v>173</v>
      </c>
      <c r="B295" t="s">
        <v>26</v>
      </c>
      <c r="C295" t="s">
        <v>601</v>
      </c>
      <c r="D295">
        <v>2022</v>
      </c>
      <c r="E295" t="s">
        <v>444</v>
      </c>
      <c r="F295">
        <v>0</v>
      </c>
    </row>
    <row r="296" spans="1:6" x14ac:dyDescent="0.25">
      <c r="A296" t="s">
        <v>173</v>
      </c>
      <c r="B296" t="s">
        <v>454</v>
      </c>
      <c r="C296" t="s">
        <v>601</v>
      </c>
      <c r="D296">
        <v>2022</v>
      </c>
      <c r="E296" t="s">
        <v>444</v>
      </c>
      <c r="F296">
        <v>0</v>
      </c>
    </row>
    <row r="297" spans="1:6" x14ac:dyDescent="0.25">
      <c r="A297" t="s">
        <v>173</v>
      </c>
      <c r="B297" t="s">
        <v>28</v>
      </c>
      <c r="C297" t="s">
        <v>601</v>
      </c>
      <c r="D297">
        <v>2022</v>
      </c>
      <c r="E297" t="s">
        <v>444</v>
      </c>
      <c r="F297">
        <v>0</v>
      </c>
    </row>
    <row r="298" spans="1:6" x14ac:dyDescent="0.25">
      <c r="A298" t="s">
        <v>173</v>
      </c>
      <c r="B298" t="s">
        <v>29</v>
      </c>
      <c r="C298" t="s">
        <v>601</v>
      </c>
      <c r="D298">
        <v>2022</v>
      </c>
      <c r="E298" t="s">
        <v>444</v>
      </c>
      <c r="F298">
        <v>6.78</v>
      </c>
    </row>
    <row r="299" spans="1:6" x14ac:dyDescent="0.25">
      <c r="A299" t="s">
        <v>151</v>
      </c>
      <c r="B299" t="s">
        <v>452</v>
      </c>
      <c r="C299" t="s">
        <v>600</v>
      </c>
      <c r="D299">
        <v>2020</v>
      </c>
      <c r="E299" t="s">
        <v>444</v>
      </c>
      <c r="F299">
        <v>42.43</v>
      </c>
    </row>
    <row r="300" spans="1:6" x14ac:dyDescent="0.25">
      <c r="A300" t="s">
        <v>151</v>
      </c>
      <c r="B300" t="s">
        <v>453</v>
      </c>
      <c r="C300" t="s">
        <v>600</v>
      </c>
      <c r="D300">
        <v>2020</v>
      </c>
      <c r="E300" t="s">
        <v>444</v>
      </c>
      <c r="F300">
        <v>279.93</v>
      </c>
    </row>
    <row r="301" spans="1:6" x14ac:dyDescent="0.25">
      <c r="A301" t="s">
        <v>151</v>
      </c>
      <c r="B301" t="s">
        <v>26</v>
      </c>
      <c r="C301" t="s">
        <v>600</v>
      </c>
      <c r="D301">
        <v>2020</v>
      </c>
      <c r="E301" t="s">
        <v>444</v>
      </c>
      <c r="F301">
        <v>0</v>
      </c>
    </row>
    <row r="302" spans="1:6" x14ac:dyDescent="0.25">
      <c r="A302" t="s">
        <v>151</v>
      </c>
      <c r="B302" t="s">
        <v>454</v>
      </c>
      <c r="C302" t="s">
        <v>600</v>
      </c>
      <c r="D302">
        <v>2020</v>
      </c>
      <c r="E302" t="s">
        <v>444</v>
      </c>
      <c r="F302">
        <v>0.21</v>
      </c>
    </row>
    <row r="303" spans="1:6" x14ac:dyDescent="0.25">
      <c r="A303" t="s">
        <v>151</v>
      </c>
      <c r="B303" t="s">
        <v>28</v>
      </c>
      <c r="C303" t="s">
        <v>600</v>
      </c>
      <c r="D303">
        <v>2020</v>
      </c>
      <c r="E303" t="s">
        <v>444</v>
      </c>
      <c r="F303">
        <v>0</v>
      </c>
    </row>
    <row r="304" spans="1:6" x14ac:dyDescent="0.25">
      <c r="A304" t="s">
        <v>151</v>
      </c>
      <c r="B304" t="s">
        <v>29</v>
      </c>
      <c r="C304" t="s">
        <v>600</v>
      </c>
      <c r="D304">
        <v>2020</v>
      </c>
      <c r="E304" t="s">
        <v>444</v>
      </c>
      <c r="F304">
        <v>279.70999999999998</v>
      </c>
    </row>
    <row r="305" spans="1:6" x14ac:dyDescent="0.25">
      <c r="A305" t="s">
        <v>151</v>
      </c>
      <c r="B305" t="s">
        <v>452</v>
      </c>
      <c r="C305" t="s">
        <v>600</v>
      </c>
      <c r="D305">
        <v>2021</v>
      </c>
      <c r="E305" t="s">
        <v>444</v>
      </c>
      <c r="F305">
        <v>42.43</v>
      </c>
    </row>
    <row r="306" spans="1:6" x14ac:dyDescent="0.25">
      <c r="A306" t="s">
        <v>151</v>
      </c>
      <c r="B306" t="s">
        <v>453</v>
      </c>
      <c r="C306" t="s">
        <v>600</v>
      </c>
      <c r="D306">
        <v>2021</v>
      </c>
      <c r="E306" t="s">
        <v>444</v>
      </c>
      <c r="F306">
        <v>279.93</v>
      </c>
    </row>
    <row r="307" spans="1:6" x14ac:dyDescent="0.25">
      <c r="A307" t="s">
        <v>151</v>
      </c>
      <c r="B307" t="s">
        <v>26</v>
      </c>
      <c r="C307" t="s">
        <v>600</v>
      </c>
      <c r="D307">
        <v>2021</v>
      </c>
      <c r="E307" t="s">
        <v>444</v>
      </c>
      <c r="F307">
        <v>0</v>
      </c>
    </row>
    <row r="308" spans="1:6" x14ac:dyDescent="0.25">
      <c r="A308" t="s">
        <v>151</v>
      </c>
      <c r="B308" t="s">
        <v>454</v>
      </c>
      <c r="C308" t="s">
        <v>600</v>
      </c>
      <c r="D308">
        <v>2021</v>
      </c>
      <c r="E308" t="s">
        <v>444</v>
      </c>
      <c r="F308">
        <v>0.21</v>
      </c>
    </row>
    <row r="309" spans="1:6" x14ac:dyDescent="0.25">
      <c r="A309" t="s">
        <v>151</v>
      </c>
      <c r="B309" t="s">
        <v>28</v>
      </c>
      <c r="C309" t="s">
        <v>600</v>
      </c>
      <c r="D309">
        <v>2021</v>
      </c>
      <c r="E309" t="s">
        <v>444</v>
      </c>
      <c r="F309">
        <v>0</v>
      </c>
    </row>
    <row r="310" spans="1:6" x14ac:dyDescent="0.25">
      <c r="A310" t="s">
        <v>151</v>
      </c>
      <c r="B310" t="s">
        <v>29</v>
      </c>
      <c r="C310" t="s">
        <v>600</v>
      </c>
      <c r="D310">
        <v>2021</v>
      </c>
      <c r="E310" t="s">
        <v>444</v>
      </c>
      <c r="F310">
        <v>279.70999999999998</v>
      </c>
    </row>
    <row r="311" spans="1:6" x14ac:dyDescent="0.25">
      <c r="A311" t="s">
        <v>151</v>
      </c>
      <c r="B311" t="s">
        <v>452</v>
      </c>
      <c r="C311" t="s">
        <v>600</v>
      </c>
      <c r="D311">
        <v>2022</v>
      </c>
      <c r="E311" t="s">
        <v>444</v>
      </c>
      <c r="F311">
        <v>42.43</v>
      </c>
    </row>
    <row r="312" spans="1:6" x14ac:dyDescent="0.25">
      <c r="A312" t="s">
        <v>151</v>
      </c>
      <c r="B312" t="s">
        <v>453</v>
      </c>
      <c r="C312" t="s">
        <v>600</v>
      </c>
      <c r="D312">
        <v>2022</v>
      </c>
      <c r="E312" t="s">
        <v>444</v>
      </c>
      <c r="F312">
        <v>279.93</v>
      </c>
    </row>
    <row r="313" spans="1:6" x14ac:dyDescent="0.25">
      <c r="A313" t="s">
        <v>151</v>
      </c>
      <c r="B313" t="s">
        <v>26</v>
      </c>
      <c r="C313" t="s">
        <v>600</v>
      </c>
      <c r="D313">
        <v>2022</v>
      </c>
      <c r="E313" t="s">
        <v>444</v>
      </c>
      <c r="F313">
        <v>0</v>
      </c>
    </row>
    <row r="314" spans="1:6" x14ac:dyDescent="0.25">
      <c r="A314" t="s">
        <v>151</v>
      </c>
      <c r="B314" t="s">
        <v>454</v>
      </c>
      <c r="C314" t="s">
        <v>600</v>
      </c>
      <c r="D314">
        <v>2022</v>
      </c>
      <c r="E314" t="s">
        <v>444</v>
      </c>
      <c r="F314">
        <v>0.21</v>
      </c>
    </row>
    <row r="315" spans="1:6" x14ac:dyDescent="0.25">
      <c r="A315" t="s">
        <v>151</v>
      </c>
      <c r="B315" t="s">
        <v>28</v>
      </c>
      <c r="C315" t="s">
        <v>600</v>
      </c>
      <c r="D315">
        <v>2022</v>
      </c>
      <c r="E315" t="s">
        <v>444</v>
      </c>
      <c r="F315">
        <v>0</v>
      </c>
    </row>
    <row r="316" spans="1:6" x14ac:dyDescent="0.25">
      <c r="A316" t="s">
        <v>151</v>
      </c>
      <c r="B316" t="s">
        <v>29</v>
      </c>
      <c r="C316" t="s">
        <v>600</v>
      </c>
      <c r="D316">
        <v>2022</v>
      </c>
      <c r="E316" t="s">
        <v>444</v>
      </c>
      <c r="F316">
        <v>279.70999999999998</v>
      </c>
    </row>
    <row r="317" spans="1:6" x14ac:dyDescent="0.25">
      <c r="A317" t="s">
        <v>151</v>
      </c>
      <c r="B317" t="s">
        <v>452</v>
      </c>
      <c r="C317" t="s">
        <v>601</v>
      </c>
      <c r="D317">
        <v>2020</v>
      </c>
      <c r="E317" t="s">
        <v>444</v>
      </c>
      <c r="F317">
        <v>1.38</v>
      </c>
    </row>
    <row r="318" spans="1:6" x14ac:dyDescent="0.25">
      <c r="A318" t="s">
        <v>151</v>
      </c>
      <c r="B318" t="s">
        <v>453</v>
      </c>
      <c r="C318" t="s">
        <v>601</v>
      </c>
      <c r="D318">
        <v>2020</v>
      </c>
      <c r="E318" t="s">
        <v>444</v>
      </c>
      <c r="F318">
        <v>7.71</v>
      </c>
    </row>
    <row r="319" spans="1:6" x14ac:dyDescent="0.25">
      <c r="A319" t="s">
        <v>151</v>
      </c>
      <c r="B319" t="s">
        <v>26</v>
      </c>
      <c r="C319" t="s">
        <v>601</v>
      </c>
      <c r="D319">
        <v>2020</v>
      </c>
      <c r="E319" t="s">
        <v>444</v>
      </c>
      <c r="F319">
        <v>0</v>
      </c>
    </row>
    <row r="320" spans="1:6" x14ac:dyDescent="0.25">
      <c r="A320" t="s">
        <v>151</v>
      </c>
      <c r="B320" t="s">
        <v>454</v>
      </c>
      <c r="C320" t="s">
        <v>601</v>
      </c>
      <c r="D320">
        <v>2020</v>
      </c>
      <c r="E320" t="s">
        <v>444</v>
      </c>
      <c r="F320">
        <v>0.04</v>
      </c>
    </row>
    <row r="321" spans="1:6" x14ac:dyDescent="0.25">
      <c r="A321" t="s">
        <v>151</v>
      </c>
      <c r="B321" t="s">
        <v>28</v>
      </c>
      <c r="C321" t="s">
        <v>601</v>
      </c>
      <c r="D321">
        <v>2020</v>
      </c>
      <c r="E321" t="s">
        <v>444</v>
      </c>
      <c r="F321">
        <v>0</v>
      </c>
    </row>
    <row r="322" spans="1:6" x14ac:dyDescent="0.25">
      <c r="A322" t="s">
        <v>151</v>
      </c>
      <c r="B322" t="s">
        <v>29</v>
      </c>
      <c r="C322" t="s">
        <v>601</v>
      </c>
      <c r="D322">
        <v>2020</v>
      </c>
      <c r="E322" t="s">
        <v>444</v>
      </c>
      <c r="F322">
        <v>7.67</v>
      </c>
    </row>
    <row r="323" spans="1:6" x14ac:dyDescent="0.25">
      <c r="A323" t="s">
        <v>151</v>
      </c>
      <c r="B323" t="s">
        <v>452</v>
      </c>
      <c r="C323" t="s">
        <v>601</v>
      </c>
      <c r="D323">
        <v>2021</v>
      </c>
      <c r="E323" t="s">
        <v>444</v>
      </c>
      <c r="F323">
        <v>1.38</v>
      </c>
    </row>
    <row r="324" spans="1:6" x14ac:dyDescent="0.25">
      <c r="A324" t="s">
        <v>151</v>
      </c>
      <c r="B324" t="s">
        <v>453</v>
      </c>
      <c r="C324" t="s">
        <v>601</v>
      </c>
      <c r="D324">
        <v>2021</v>
      </c>
      <c r="E324" t="s">
        <v>444</v>
      </c>
      <c r="F324">
        <v>7.71</v>
      </c>
    </row>
    <row r="325" spans="1:6" x14ac:dyDescent="0.25">
      <c r="A325" t="s">
        <v>151</v>
      </c>
      <c r="B325" t="s">
        <v>26</v>
      </c>
      <c r="C325" t="s">
        <v>601</v>
      </c>
      <c r="D325">
        <v>2021</v>
      </c>
      <c r="E325" t="s">
        <v>444</v>
      </c>
      <c r="F325">
        <v>0</v>
      </c>
    </row>
    <row r="326" spans="1:6" x14ac:dyDescent="0.25">
      <c r="A326" t="s">
        <v>151</v>
      </c>
      <c r="B326" t="s">
        <v>454</v>
      </c>
      <c r="C326" t="s">
        <v>601</v>
      </c>
      <c r="D326">
        <v>2021</v>
      </c>
      <c r="E326" t="s">
        <v>444</v>
      </c>
      <c r="F326">
        <v>0.04</v>
      </c>
    </row>
    <row r="327" spans="1:6" x14ac:dyDescent="0.25">
      <c r="A327" t="s">
        <v>151</v>
      </c>
      <c r="B327" t="s">
        <v>28</v>
      </c>
      <c r="C327" t="s">
        <v>601</v>
      </c>
      <c r="D327">
        <v>2021</v>
      </c>
      <c r="E327" t="s">
        <v>444</v>
      </c>
      <c r="F327">
        <v>0</v>
      </c>
    </row>
    <row r="328" spans="1:6" x14ac:dyDescent="0.25">
      <c r="A328" t="s">
        <v>151</v>
      </c>
      <c r="B328" t="s">
        <v>29</v>
      </c>
      <c r="C328" t="s">
        <v>601</v>
      </c>
      <c r="D328">
        <v>2021</v>
      </c>
      <c r="E328" t="s">
        <v>444</v>
      </c>
      <c r="F328">
        <v>7.67</v>
      </c>
    </row>
    <row r="329" spans="1:6" x14ac:dyDescent="0.25">
      <c r="A329" t="s">
        <v>151</v>
      </c>
      <c r="B329" t="s">
        <v>452</v>
      </c>
      <c r="C329" t="s">
        <v>601</v>
      </c>
      <c r="D329">
        <v>2022</v>
      </c>
      <c r="E329" t="s">
        <v>444</v>
      </c>
      <c r="F329">
        <v>1.38</v>
      </c>
    </row>
    <row r="330" spans="1:6" x14ac:dyDescent="0.25">
      <c r="A330" t="s">
        <v>151</v>
      </c>
      <c r="B330" t="s">
        <v>453</v>
      </c>
      <c r="C330" t="s">
        <v>601</v>
      </c>
      <c r="D330">
        <v>2022</v>
      </c>
      <c r="E330" t="s">
        <v>444</v>
      </c>
      <c r="F330">
        <v>7.71</v>
      </c>
    </row>
    <row r="331" spans="1:6" x14ac:dyDescent="0.25">
      <c r="A331" t="s">
        <v>151</v>
      </c>
      <c r="B331" t="s">
        <v>26</v>
      </c>
      <c r="C331" t="s">
        <v>601</v>
      </c>
      <c r="D331">
        <v>2022</v>
      </c>
      <c r="E331" t="s">
        <v>444</v>
      </c>
      <c r="F331">
        <v>0</v>
      </c>
    </row>
    <row r="332" spans="1:6" x14ac:dyDescent="0.25">
      <c r="A332" t="s">
        <v>151</v>
      </c>
      <c r="B332" t="s">
        <v>454</v>
      </c>
      <c r="C332" t="s">
        <v>601</v>
      </c>
      <c r="D332">
        <v>2022</v>
      </c>
      <c r="E332" t="s">
        <v>444</v>
      </c>
      <c r="F332">
        <v>0.04</v>
      </c>
    </row>
    <row r="333" spans="1:6" x14ac:dyDescent="0.25">
      <c r="A333" t="s">
        <v>151</v>
      </c>
      <c r="B333" t="s">
        <v>28</v>
      </c>
      <c r="C333" t="s">
        <v>601</v>
      </c>
      <c r="D333">
        <v>2022</v>
      </c>
      <c r="E333" t="s">
        <v>444</v>
      </c>
      <c r="F333">
        <v>0</v>
      </c>
    </row>
    <row r="334" spans="1:6" x14ac:dyDescent="0.25">
      <c r="A334" t="s">
        <v>151</v>
      </c>
      <c r="B334" t="s">
        <v>29</v>
      </c>
      <c r="C334" t="s">
        <v>601</v>
      </c>
      <c r="D334">
        <v>2022</v>
      </c>
      <c r="E334" t="s">
        <v>444</v>
      </c>
      <c r="F334">
        <v>7.67</v>
      </c>
    </row>
    <row r="335" spans="1:6" x14ac:dyDescent="0.25">
      <c r="A335" t="s">
        <v>157</v>
      </c>
      <c r="B335" t="s">
        <v>452</v>
      </c>
      <c r="C335" t="s">
        <v>600</v>
      </c>
      <c r="D335">
        <v>2020</v>
      </c>
      <c r="E335" t="s">
        <v>444</v>
      </c>
      <c r="F335">
        <v>37.1</v>
      </c>
    </row>
    <row r="336" spans="1:6" x14ac:dyDescent="0.25">
      <c r="A336" t="s">
        <v>157</v>
      </c>
      <c r="B336" t="s">
        <v>453</v>
      </c>
      <c r="C336" t="s">
        <v>600</v>
      </c>
      <c r="D336">
        <v>2020</v>
      </c>
      <c r="E336" t="s">
        <v>444</v>
      </c>
      <c r="F336">
        <v>393.63</v>
      </c>
    </row>
    <row r="337" spans="1:6" x14ac:dyDescent="0.25">
      <c r="A337" t="s">
        <v>157</v>
      </c>
      <c r="B337" t="s">
        <v>26</v>
      </c>
      <c r="C337" t="s">
        <v>600</v>
      </c>
      <c r="D337">
        <v>2020</v>
      </c>
      <c r="E337" t="s">
        <v>444</v>
      </c>
      <c r="F337">
        <v>0</v>
      </c>
    </row>
    <row r="338" spans="1:6" x14ac:dyDescent="0.25">
      <c r="A338" t="s">
        <v>157</v>
      </c>
      <c r="B338" t="s">
        <v>454</v>
      </c>
      <c r="C338" t="s">
        <v>600</v>
      </c>
      <c r="D338">
        <v>2020</v>
      </c>
      <c r="E338" t="s">
        <v>444</v>
      </c>
      <c r="F338">
        <v>0.11</v>
      </c>
    </row>
    <row r="339" spans="1:6" x14ac:dyDescent="0.25">
      <c r="A339" t="s">
        <v>157</v>
      </c>
      <c r="B339" t="s">
        <v>28</v>
      </c>
      <c r="C339" t="s">
        <v>600</v>
      </c>
      <c r="D339">
        <v>2020</v>
      </c>
      <c r="E339" t="s">
        <v>444</v>
      </c>
      <c r="F339">
        <v>0</v>
      </c>
    </row>
    <row r="340" spans="1:6" x14ac:dyDescent="0.25">
      <c r="A340" t="s">
        <v>157</v>
      </c>
      <c r="B340" t="s">
        <v>29</v>
      </c>
      <c r="C340" t="s">
        <v>600</v>
      </c>
      <c r="D340">
        <v>2020</v>
      </c>
      <c r="E340" t="s">
        <v>444</v>
      </c>
      <c r="F340">
        <v>393.51</v>
      </c>
    </row>
    <row r="341" spans="1:6" x14ac:dyDescent="0.25">
      <c r="A341" t="s">
        <v>157</v>
      </c>
      <c r="B341" t="s">
        <v>452</v>
      </c>
      <c r="C341" t="s">
        <v>600</v>
      </c>
      <c r="D341">
        <v>2021</v>
      </c>
      <c r="E341" t="s">
        <v>444</v>
      </c>
      <c r="F341">
        <v>37.1</v>
      </c>
    </row>
    <row r="342" spans="1:6" x14ac:dyDescent="0.25">
      <c r="A342" t="s">
        <v>157</v>
      </c>
      <c r="B342" t="s">
        <v>453</v>
      </c>
      <c r="C342" t="s">
        <v>600</v>
      </c>
      <c r="D342">
        <v>2021</v>
      </c>
      <c r="E342" t="s">
        <v>444</v>
      </c>
      <c r="F342">
        <v>393.63</v>
      </c>
    </row>
    <row r="343" spans="1:6" x14ac:dyDescent="0.25">
      <c r="A343" t="s">
        <v>157</v>
      </c>
      <c r="B343" t="s">
        <v>26</v>
      </c>
      <c r="C343" t="s">
        <v>600</v>
      </c>
      <c r="D343">
        <v>2021</v>
      </c>
      <c r="E343" t="s">
        <v>444</v>
      </c>
      <c r="F343">
        <v>0</v>
      </c>
    </row>
    <row r="344" spans="1:6" x14ac:dyDescent="0.25">
      <c r="A344" t="s">
        <v>157</v>
      </c>
      <c r="B344" t="s">
        <v>454</v>
      </c>
      <c r="C344" t="s">
        <v>600</v>
      </c>
      <c r="D344">
        <v>2021</v>
      </c>
      <c r="E344" t="s">
        <v>444</v>
      </c>
      <c r="F344">
        <v>0.11</v>
      </c>
    </row>
    <row r="345" spans="1:6" x14ac:dyDescent="0.25">
      <c r="A345" t="s">
        <v>157</v>
      </c>
      <c r="B345" t="s">
        <v>28</v>
      </c>
      <c r="C345" t="s">
        <v>600</v>
      </c>
      <c r="D345">
        <v>2021</v>
      </c>
      <c r="E345" t="s">
        <v>444</v>
      </c>
      <c r="F345">
        <v>0</v>
      </c>
    </row>
    <row r="346" spans="1:6" x14ac:dyDescent="0.25">
      <c r="A346" t="s">
        <v>157</v>
      </c>
      <c r="B346" t="s">
        <v>29</v>
      </c>
      <c r="C346" t="s">
        <v>600</v>
      </c>
      <c r="D346">
        <v>2021</v>
      </c>
      <c r="E346" t="s">
        <v>444</v>
      </c>
      <c r="F346">
        <v>393.51</v>
      </c>
    </row>
    <row r="347" spans="1:6" x14ac:dyDescent="0.25">
      <c r="A347" t="s">
        <v>157</v>
      </c>
      <c r="B347" t="s">
        <v>452</v>
      </c>
      <c r="C347" t="s">
        <v>600</v>
      </c>
      <c r="D347">
        <v>2022</v>
      </c>
      <c r="E347" t="s">
        <v>444</v>
      </c>
      <c r="F347">
        <v>37.1</v>
      </c>
    </row>
    <row r="348" spans="1:6" x14ac:dyDescent="0.25">
      <c r="A348" t="s">
        <v>157</v>
      </c>
      <c r="B348" t="s">
        <v>453</v>
      </c>
      <c r="C348" t="s">
        <v>600</v>
      </c>
      <c r="D348">
        <v>2022</v>
      </c>
      <c r="E348" t="s">
        <v>444</v>
      </c>
      <c r="F348">
        <v>393.63</v>
      </c>
    </row>
    <row r="349" spans="1:6" x14ac:dyDescent="0.25">
      <c r="A349" t="s">
        <v>157</v>
      </c>
      <c r="B349" t="s">
        <v>26</v>
      </c>
      <c r="C349" t="s">
        <v>600</v>
      </c>
      <c r="D349">
        <v>2022</v>
      </c>
      <c r="E349" t="s">
        <v>444</v>
      </c>
      <c r="F349">
        <v>0</v>
      </c>
    </row>
    <row r="350" spans="1:6" x14ac:dyDescent="0.25">
      <c r="A350" t="s">
        <v>157</v>
      </c>
      <c r="B350" t="s">
        <v>454</v>
      </c>
      <c r="C350" t="s">
        <v>600</v>
      </c>
      <c r="D350">
        <v>2022</v>
      </c>
      <c r="E350" t="s">
        <v>444</v>
      </c>
      <c r="F350">
        <v>0.11</v>
      </c>
    </row>
    <row r="351" spans="1:6" x14ac:dyDescent="0.25">
      <c r="A351" t="s">
        <v>157</v>
      </c>
      <c r="B351" t="s">
        <v>28</v>
      </c>
      <c r="C351" t="s">
        <v>600</v>
      </c>
      <c r="D351">
        <v>2022</v>
      </c>
      <c r="E351" t="s">
        <v>444</v>
      </c>
      <c r="F351">
        <v>0</v>
      </c>
    </row>
    <row r="352" spans="1:6" x14ac:dyDescent="0.25">
      <c r="A352" t="s">
        <v>157</v>
      </c>
      <c r="B352" t="s">
        <v>29</v>
      </c>
      <c r="C352" t="s">
        <v>600</v>
      </c>
      <c r="D352">
        <v>2022</v>
      </c>
      <c r="E352" t="s">
        <v>444</v>
      </c>
      <c r="F352">
        <v>393.51</v>
      </c>
    </row>
    <row r="353" spans="1:6" x14ac:dyDescent="0.25">
      <c r="A353" t="s">
        <v>157</v>
      </c>
      <c r="B353" t="s">
        <v>452</v>
      </c>
      <c r="C353" t="s">
        <v>601</v>
      </c>
      <c r="D353">
        <v>2020</v>
      </c>
      <c r="E353" t="s">
        <v>444</v>
      </c>
      <c r="F353">
        <v>0</v>
      </c>
    </row>
    <row r="354" spans="1:6" x14ac:dyDescent="0.25">
      <c r="A354" t="s">
        <v>157</v>
      </c>
      <c r="B354" t="s">
        <v>453</v>
      </c>
      <c r="C354" t="s">
        <v>601</v>
      </c>
      <c r="D354">
        <v>2020</v>
      </c>
      <c r="E354" t="s">
        <v>444</v>
      </c>
      <c r="F354">
        <v>31.23</v>
      </c>
    </row>
    <row r="355" spans="1:6" x14ac:dyDescent="0.25">
      <c r="A355" t="s">
        <v>157</v>
      </c>
      <c r="B355" t="s">
        <v>26</v>
      </c>
      <c r="C355" t="s">
        <v>601</v>
      </c>
      <c r="D355">
        <v>2020</v>
      </c>
      <c r="E355" t="s">
        <v>444</v>
      </c>
      <c r="F355">
        <v>0</v>
      </c>
    </row>
    <row r="356" spans="1:6" x14ac:dyDescent="0.25">
      <c r="A356" t="s">
        <v>157</v>
      </c>
      <c r="B356" t="s">
        <v>454</v>
      </c>
      <c r="C356" t="s">
        <v>601</v>
      </c>
      <c r="D356">
        <v>2020</v>
      </c>
      <c r="E356" t="s">
        <v>444</v>
      </c>
      <c r="F356">
        <v>0.03</v>
      </c>
    </row>
    <row r="357" spans="1:6" x14ac:dyDescent="0.25">
      <c r="A357" t="s">
        <v>157</v>
      </c>
      <c r="B357" t="s">
        <v>28</v>
      </c>
      <c r="C357" t="s">
        <v>601</v>
      </c>
      <c r="D357">
        <v>2020</v>
      </c>
      <c r="E357" t="s">
        <v>444</v>
      </c>
      <c r="F357">
        <v>0</v>
      </c>
    </row>
    <row r="358" spans="1:6" x14ac:dyDescent="0.25">
      <c r="A358" t="s">
        <v>157</v>
      </c>
      <c r="B358" t="s">
        <v>29</v>
      </c>
      <c r="C358" t="s">
        <v>601</v>
      </c>
      <c r="D358">
        <v>2020</v>
      </c>
      <c r="E358" t="s">
        <v>444</v>
      </c>
      <c r="F358">
        <v>31.2</v>
      </c>
    </row>
    <row r="359" spans="1:6" x14ac:dyDescent="0.25">
      <c r="A359" t="s">
        <v>157</v>
      </c>
      <c r="B359" t="s">
        <v>452</v>
      </c>
      <c r="C359" t="s">
        <v>601</v>
      </c>
      <c r="D359">
        <v>2021</v>
      </c>
      <c r="E359" t="s">
        <v>444</v>
      </c>
      <c r="F359">
        <v>0</v>
      </c>
    </row>
    <row r="360" spans="1:6" x14ac:dyDescent="0.25">
      <c r="A360" t="s">
        <v>157</v>
      </c>
      <c r="B360" t="s">
        <v>453</v>
      </c>
      <c r="C360" t="s">
        <v>601</v>
      </c>
      <c r="D360">
        <v>2021</v>
      </c>
      <c r="E360" t="s">
        <v>444</v>
      </c>
      <c r="F360">
        <v>31.23</v>
      </c>
    </row>
    <row r="361" spans="1:6" x14ac:dyDescent="0.25">
      <c r="A361" t="s">
        <v>157</v>
      </c>
      <c r="B361" t="s">
        <v>26</v>
      </c>
      <c r="C361" t="s">
        <v>601</v>
      </c>
      <c r="D361">
        <v>2021</v>
      </c>
      <c r="E361" t="s">
        <v>444</v>
      </c>
      <c r="F361">
        <v>0</v>
      </c>
    </row>
    <row r="362" spans="1:6" x14ac:dyDescent="0.25">
      <c r="A362" t="s">
        <v>157</v>
      </c>
      <c r="B362" t="s">
        <v>454</v>
      </c>
      <c r="C362" t="s">
        <v>601</v>
      </c>
      <c r="D362">
        <v>2021</v>
      </c>
      <c r="E362" t="s">
        <v>444</v>
      </c>
      <c r="F362">
        <v>0.03</v>
      </c>
    </row>
    <row r="363" spans="1:6" x14ac:dyDescent="0.25">
      <c r="A363" t="s">
        <v>157</v>
      </c>
      <c r="B363" t="s">
        <v>28</v>
      </c>
      <c r="C363" t="s">
        <v>601</v>
      </c>
      <c r="D363">
        <v>2021</v>
      </c>
      <c r="E363" t="s">
        <v>444</v>
      </c>
      <c r="F363">
        <v>0</v>
      </c>
    </row>
    <row r="364" spans="1:6" x14ac:dyDescent="0.25">
      <c r="A364" t="s">
        <v>157</v>
      </c>
      <c r="B364" t="s">
        <v>29</v>
      </c>
      <c r="C364" t="s">
        <v>601</v>
      </c>
      <c r="D364">
        <v>2021</v>
      </c>
      <c r="E364" t="s">
        <v>444</v>
      </c>
      <c r="F364">
        <v>31.2</v>
      </c>
    </row>
    <row r="365" spans="1:6" x14ac:dyDescent="0.25">
      <c r="A365" t="s">
        <v>157</v>
      </c>
      <c r="B365" t="s">
        <v>452</v>
      </c>
      <c r="C365" t="s">
        <v>601</v>
      </c>
      <c r="D365">
        <v>2022</v>
      </c>
      <c r="E365" t="s">
        <v>444</v>
      </c>
      <c r="F365">
        <v>0</v>
      </c>
    </row>
    <row r="366" spans="1:6" x14ac:dyDescent="0.25">
      <c r="A366" t="s">
        <v>157</v>
      </c>
      <c r="B366" t="s">
        <v>453</v>
      </c>
      <c r="C366" t="s">
        <v>601</v>
      </c>
      <c r="D366">
        <v>2022</v>
      </c>
      <c r="E366" t="s">
        <v>444</v>
      </c>
      <c r="F366">
        <v>31.23</v>
      </c>
    </row>
    <row r="367" spans="1:6" x14ac:dyDescent="0.25">
      <c r="A367" t="s">
        <v>157</v>
      </c>
      <c r="B367" t="s">
        <v>26</v>
      </c>
      <c r="C367" t="s">
        <v>601</v>
      </c>
      <c r="D367">
        <v>2022</v>
      </c>
      <c r="E367" t="s">
        <v>444</v>
      </c>
      <c r="F367">
        <v>0</v>
      </c>
    </row>
    <row r="368" spans="1:6" x14ac:dyDescent="0.25">
      <c r="A368" t="s">
        <v>157</v>
      </c>
      <c r="B368" t="s">
        <v>454</v>
      </c>
      <c r="C368" t="s">
        <v>601</v>
      </c>
      <c r="D368">
        <v>2022</v>
      </c>
      <c r="E368" t="s">
        <v>444</v>
      </c>
      <c r="F368">
        <v>0.03</v>
      </c>
    </row>
    <row r="369" spans="1:6" x14ac:dyDescent="0.25">
      <c r="A369" t="s">
        <v>157</v>
      </c>
      <c r="B369" t="s">
        <v>28</v>
      </c>
      <c r="C369" t="s">
        <v>601</v>
      </c>
      <c r="D369">
        <v>2022</v>
      </c>
      <c r="E369" t="s">
        <v>444</v>
      </c>
      <c r="F369">
        <v>0</v>
      </c>
    </row>
    <row r="370" spans="1:6" x14ac:dyDescent="0.25">
      <c r="A370" t="s">
        <v>157</v>
      </c>
      <c r="B370" t="s">
        <v>29</v>
      </c>
      <c r="C370" t="s">
        <v>601</v>
      </c>
      <c r="D370">
        <v>2022</v>
      </c>
      <c r="E370" t="s">
        <v>444</v>
      </c>
      <c r="F370">
        <v>31.2</v>
      </c>
    </row>
    <row r="371" spans="1:6" x14ac:dyDescent="0.25">
      <c r="A371" t="s">
        <v>213</v>
      </c>
      <c r="B371" t="s">
        <v>452</v>
      </c>
      <c r="C371" t="s">
        <v>600</v>
      </c>
      <c r="D371">
        <v>2020</v>
      </c>
      <c r="E371" t="s">
        <v>444</v>
      </c>
      <c r="F371">
        <v>3.05</v>
      </c>
    </row>
    <row r="372" spans="1:6" x14ac:dyDescent="0.25">
      <c r="A372" t="s">
        <v>213</v>
      </c>
      <c r="B372" t="s">
        <v>453</v>
      </c>
      <c r="C372" t="s">
        <v>600</v>
      </c>
      <c r="D372">
        <v>2020</v>
      </c>
      <c r="E372" t="s">
        <v>444</v>
      </c>
      <c r="F372">
        <v>11.47</v>
      </c>
    </row>
    <row r="373" spans="1:6" x14ac:dyDescent="0.25">
      <c r="A373" t="s">
        <v>213</v>
      </c>
      <c r="B373" t="s">
        <v>454</v>
      </c>
      <c r="C373" t="s">
        <v>600</v>
      </c>
      <c r="D373">
        <v>2020</v>
      </c>
      <c r="E373" t="s">
        <v>444</v>
      </c>
      <c r="F373">
        <v>0.03</v>
      </c>
    </row>
    <row r="374" spans="1:6" x14ac:dyDescent="0.25">
      <c r="A374" t="s">
        <v>213</v>
      </c>
      <c r="B374" t="s">
        <v>29</v>
      </c>
      <c r="C374" t="s">
        <v>600</v>
      </c>
      <c r="D374">
        <v>2020</v>
      </c>
      <c r="E374" t="s">
        <v>444</v>
      </c>
      <c r="F374">
        <v>11.44</v>
      </c>
    </row>
    <row r="375" spans="1:6" x14ac:dyDescent="0.25">
      <c r="A375" t="s">
        <v>213</v>
      </c>
      <c r="B375" t="s">
        <v>452</v>
      </c>
      <c r="C375" t="s">
        <v>600</v>
      </c>
      <c r="D375">
        <v>2021</v>
      </c>
      <c r="E375" t="s">
        <v>444</v>
      </c>
      <c r="F375">
        <v>3.31</v>
      </c>
    </row>
    <row r="376" spans="1:6" x14ac:dyDescent="0.25">
      <c r="A376" t="s">
        <v>213</v>
      </c>
      <c r="B376" t="s">
        <v>453</v>
      </c>
      <c r="C376" t="s">
        <v>600</v>
      </c>
      <c r="D376">
        <v>2021</v>
      </c>
      <c r="E376" t="s">
        <v>444</v>
      </c>
      <c r="F376">
        <v>11.82</v>
      </c>
    </row>
    <row r="377" spans="1:6" x14ac:dyDescent="0.25">
      <c r="A377" t="s">
        <v>213</v>
      </c>
      <c r="B377" t="s">
        <v>454</v>
      </c>
      <c r="C377" t="s">
        <v>600</v>
      </c>
      <c r="D377">
        <v>2021</v>
      </c>
      <c r="E377" t="s">
        <v>444</v>
      </c>
      <c r="F377">
        <v>0.02</v>
      </c>
    </row>
    <row r="378" spans="1:6" x14ac:dyDescent="0.25">
      <c r="A378" t="s">
        <v>213</v>
      </c>
      <c r="B378" t="s">
        <v>29</v>
      </c>
      <c r="C378" t="s">
        <v>600</v>
      </c>
      <c r="D378">
        <v>2021</v>
      </c>
      <c r="E378" t="s">
        <v>444</v>
      </c>
      <c r="F378">
        <v>11.8</v>
      </c>
    </row>
    <row r="379" spans="1:6" x14ac:dyDescent="0.25">
      <c r="A379" t="s">
        <v>213</v>
      </c>
      <c r="B379" t="s">
        <v>452</v>
      </c>
      <c r="C379" t="s">
        <v>600</v>
      </c>
      <c r="D379">
        <v>2022</v>
      </c>
      <c r="E379" t="s">
        <v>444</v>
      </c>
      <c r="F379">
        <v>3.31</v>
      </c>
    </row>
    <row r="380" spans="1:6" x14ac:dyDescent="0.25">
      <c r="A380" t="s">
        <v>213</v>
      </c>
      <c r="B380" t="s">
        <v>453</v>
      </c>
      <c r="C380" t="s">
        <v>600</v>
      </c>
      <c r="D380">
        <v>2022</v>
      </c>
      <c r="E380" t="s">
        <v>444</v>
      </c>
      <c r="F380">
        <v>11.82</v>
      </c>
    </row>
    <row r="381" spans="1:6" x14ac:dyDescent="0.25">
      <c r="A381" t="s">
        <v>213</v>
      </c>
      <c r="B381" t="s">
        <v>454</v>
      </c>
      <c r="C381" t="s">
        <v>600</v>
      </c>
      <c r="D381">
        <v>2022</v>
      </c>
      <c r="E381" t="s">
        <v>444</v>
      </c>
      <c r="F381">
        <v>0.02</v>
      </c>
    </row>
    <row r="382" spans="1:6" x14ac:dyDescent="0.25">
      <c r="A382" t="s">
        <v>213</v>
      </c>
      <c r="B382" t="s">
        <v>29</v>
      </c>
      <c r="C382" t="s">
        <v>600</v>
      </c>
      <c r="D382">
        <v>2022</v>
      </c>
      <c r="E382" t="s">
        <v>444</v>
      </c>
      <c r="F382">
        <v>11.8</v>
      </c>
    </row>
    <row r="383" spans="1:6" x14ac:dyDescent="0.25">
      <c r="A383" t="s">
        <v>213</v>
      </c>
      <c r="B383" t="s">
        <v>452</v>
      </c>
      <c r="C383" t="s">
        <v>601</v>
      </c>
      <c r="D383">
        <v>2020</v>
      </c>
      <c r="E383" t="s">
        <v>444</v>
      </c>
      <c r="F383">
        <v>3.8</v>
      </c>
    </row>
    <row r="384" spans="1:6" x14ac:dyDescent="0.25">
      <c r="A384" t="s">
        <v>213</v>
      </c>
      <c r="B384" t="s">
        <v>453</v>
      </c>
      <c r="C384" t="s">
        <v>601</v>
      </c>
      <c r="D384">
        <v>2020</v>
      </c>
      <c r="E384" t="s">
        <v>444</v>
      </c>
      <c r="F384">
        <v>9.08</v>
      </c>
    </row>
    <row r="385" spans="1:6" x14ac:dyDescent="0.25">
      <c r="A385" t="s">
        <v>213</v>
      </c>
      <c r="B385" t="s">
        <v>454</v>
      </c>
      <c r="C385" t="s">
        <v>601</v>
      </c>
      <c r="D385">
        <v>2020</v>
      </c>
      <c r="E385" t="s">
        <v>444</v>
      </c>
      <c r="F385">
        <v>0.71</v>
      </c>
    </row>
    <row r="386" spans="1:6" x14ac:dyDescent="0.25">
      <c r="A386" t="s">
        <v>213</v>
      </c>
      <c r="B386" t="s">
        <v>29</v>
      </c>
      <c r="C386" t="s">
        <v>601</v>
      </c>
      <c r="D386">
        <v>2020</v>
      </c>
      <c r="E386" t="s">
        <v>444</v>
      </c>
      <c r="F386">
        <v>8.3800000000000008</v>
      </c>
    </row>
    <row r="387" spans="1:6" x14ac:dyDescent="0.25">
      <c r="A387" t="s">
        <v>213</v>
      </c>
      <c r="B387" t="s">
        <v>452</v>
      </c>
      <c r="C387" t="s">
        <v>601</v>
      </c>
      <c r="D387">
        <v>2021</v>
      </c>
      <c r="E387" t="s">
        <v>444</v>
      </c>
      <c r="F387">
        <v>4.7300000000000004</v>
      </c>
    </row>
    <row r="388" spans="1:6" x14ac:dyDescent="0.25">
      <c r="A388" t="s">
        <v>213</v>
      </c>
      <c r="B388" t="s">
        <v>453</v>
      </c>
      <c r="C388" t="s">
        <v>601</v>
      </c>
      <c r="D388">
        <v>2021</v>
      </c>
      <c r="E388" t="s">
        <v>444</v>
      </c>
      <c r="F388">
        <v>15.01</v>
      </c>
    </row>
    <row r="389" spans="1:6" x14ac:dyDescent="0.25">
      <c r="A389" t="s">
        <v>213</v>
      </c>
      <c r="B389" t="s">
        <v>454</v>
      </c>
      <c r="C389" t="s">
        <v>601</v>
      </c>
      <c r="D389">
        <v>2021</v>
      </c>
      <c r="E389" t="s">
        <v>444</v>
      </c>
      <c r="F389">
        <v>1.63</v>
      </c>
    </row>
    <row r="390" spans="1:6" x14ac:dyDescent="0.25">
      <c r="A390" t="s">
        <v>213</v>
      </c>
      <c r="B390" t="s">
        <v>29</v>
      </c>
      <c r="C390" t="s">
        <v>601</v>
      </c>
      <c r="D390">
        <v>2021</v>
      </c>
      <c r="E390" t="s">
        <v>444</v>
      </c>
      <c r="F390">
        <v>13.38</v>
      </c>
    </row>
    <row r="391" spans="1:6" x14ac:dyDescent="0.25">
      <c r="A391" t="s">
        <v>213</v>
      </c>
      <c r="B391" t="s">
        <v>452</v>
      </c>
      <c r="C391" t="s">
        <v>601</v>
      </c>
      <c r="D391">
        <v>2022</v>
      </c>
      <c r="E391" t="s">
        <v>444</v>
      </c>
      <c r="F391">
        <v>4.7300000000000004</v>
      </c>
    </row>
    <row r="392" spans="1:6" x14ac:dyDescent="0.25">
      <c r="A392" t="s">
        <v>213</v>
      </c>
      <c r="B392" t="s">
        <v>453</v>
      </c>
      <c r="C392" t="s">
        <v>601</v>
      </c>
      <c r="D392">
        <v>2022</v>
      </c>
      <c r="E392" t="s">
        <v>444</v>
      </c>
      <c r="F392">
        <v>15.01</v>
      </c>
    </row>
    <row r="393" spans="1:6" x14ac:dyDescent="0.25">
      <c r="A393" t="s">
        <v>213</v>
      </c>
      <c r="B393" t="s">
        <v>454</v>
      </c>
      <c r="C393" t="s">
        <v>601</v>
      </c>
      <c r="D393">
        <v>2022</v>
      </c>
      <c r="E393" t="s">
        <v>444</v>
      </c>
      <c r="F393">
        <v>1.63</v>
      </c>
    </row>
    <row r="394" spans="1:6" x14ac:dyDescent="0.25">
      <c r="A394" t="s">
        <v>213</v>
      </c>
      <c r="B394" t="s">
        <v>29</v>
      </c>
      <c r="C394" t="s">
        <v>601</v>
      </c>
      <c r="D394">
        <v>2022</v>
      </c>
      <c r="E394" t="s">
        <v>444</v>
      </c>
      <c r="F394">
        <v>13.38</v>
      </c>
    </row>
    <row r="395" spans="1:6" x14ac:dyDescent="0.25">
      <c r="A395" t="s">
        <v>201</v>
      </c>
      <c r="B395" t="s">
        <v>452</v>
      </c>
      <c r="C395" t="s">
        <v>600</v>
      </c>
      <c r="D395">
        <v>2020</v>
      </c>
      <c r="E395" t="s">
        <v>444</v>
      </c>
      <c r="F395">
        <v>22.1</v>
      </c>
    </row>
    <row r="396" spans="1:6" x14ac:dyDescent="0.25">
      <c r="A396" t="s">
        <v>201</v>
      </c>
      <c r="B396" t="s">
        <v>453</v>
      </c>
      <c r="C396" t="s">
        <v>600</v>
      </c>
      <c r="D396">
        <v>2020</v>
      </c>
      <c r="E396" t="s">
        <v>444</v>
      </c>
      <c r="F396">
        <v>29.22</v>
      </c>
    </row>
    <row r="397" spans="1:6" x14ac:dyDescent="0.25">
      <c r="A397" t="s">
        <v>201</v>
      </c>
      <c r="B397" t="s">
        <v>26</v>
      </c>
      <c r="C397" t="s">
        <v>600</v>
      </c>
      <c r="D397">
        <v>2020</v>
      </c>
      <c r="E397" t="s">
        <v>444</v>
      </c>
      <c r="F397">
        <v>0</v>
      </c>
    </row>
    <row r="398" spans="1:6" x14ac:dyDescent="0.25">
      <c r="A398" t="s">
        <v>201</v>
      </c>
      <c r="B398" t="s">
        <v>454</v>
      </c>
      <c r="C398" t="s">
        <v>600</v>
      </c>
      <c r="D398">
        <v>2020</v>
      </c>
      <c r="E398" t="s">
        <v>444</v>
      </c>
      <c r="F398">
        <v>0.02</v>
      </c>
    </row>
    <row r="399" spans="1:6" x14ac:dyDescent="0.25">
      <c r="A399" t="s">
        <v>201</v>
      </c>
      <c r="B399" t="s">
        <v>28</v>
      </c>
      <c r="C399" t="s">
        <v>600</v>
      </c>
      <c r="D399">
        <v>2020</v>
      </c>
      <c r="E399" t="s">
        <v>444</v>
      </c>
      <c r="F399">
        <v>0</v>
      </c>
    </row>
    <row r="400" spans="1:6" x14ac:dyDescent="0.25">
      <c r="A400" t="s">
        <v>201</v>
      </c>
      <c r="B400" t="s">
        <v>29</v>
      </c>
      <c r="C400" t="s">
        <v>600</v>
      </c>
      <c r="D400">
        <v>2020</v>
      </c>
      <c r="E400" t="s">
        <v>444</v>
      </c>
      <c r="F400">
        <v>29.2</v>
      </c>
    </row>
    <row r="401" spans="1:6" x14ac:dyDescent="0.25">
      <c r="A401" t="s">
        <v>201</v>
      </c>
      <c r="B401" t="s">
        <v>452</v>
      </c>
      <c r="C401" t="s">
        <v>600</v>
      </c>
      <c r="D401">
        <v>2021</v>
      </c>
      <c r="E401" t="s">
        <v>444</v>
      </c>
      <c r="F401">
        <v>22.1</v>
      </c>
    </row>
    <row r="402" spans="1:6" x14ac:dyDescent="0.25">
      <c r="A402" t="s">
        <v>201</v>
      </c>
      <c r="B402" t="s">
        <v>453</v>
      </c>
      <c r="C402" t="s">
        <v>600</v>
      </c>
      <c r="D402">
        <v>2021</v>
      </c>
      <c r="E402" t="s">
        <v>444</v>
      </c>
      <c r="F402">
        <v>29.22</v>
      </c>
    </row>
    <row r="403" spans="1:6" x14ac:dyDescent="0.25">
      <c r="A403" t="s">
        <v>201</v>
      </c>
      <c r="B403" t="s">
        <v>26</v>
      </c>
      <c r="C403" t="s">
        <v>600</v>
      </c>
      <c r="D403">
        <v>2021</v>
      </c>
      <c r="E403" t="s">
        <v>444</v>
      </c>
      <c r="F403">
        <v>0</v>
      </c>
    </row>
    <row r="404" spans="1:6" x14ac:dyDescent="0.25">
      <c r="A404" t="s">
        <v>201</v>
      </c>
      <c r="B404" t="s">
        <v>454</v>
      </c>
      <c r="C404" t="s">
        <v>600</v>
      </c>
      <c r="D404">
        <v>2021</v>
      </c>
      <c r="E404" t="s">
        <v>444</v>
      </c>
      <c r="F404">
        <v>0.02</v>
      </c>
    </row>
    <row r="405" spans="1:6" x14ac:dyDescent="0.25">
      <c r="A405" t="s">
        <v>201</v>
      </c>
      <c r="B405" t="s">
        <v>28</v>
      </c>
      <c r="C405" t="s">
        <v>600</v>
      </c>
      <c r="D405">
        <v>2021</v>
      </c>
      <c r="E405" t="s">
        <v>444</v>
      </c>
      <c r="F405">
        <v>0</v>
      </c>
    </row>
    <row r="406" spans="1:6" x14ac:dyDescent="0.25">
      <c r="A406" t="s">
        <v>201</v>
      </c>
      <c r="B406" t="s">
        <v>29</v>
      </c>
      <c r="C406" t="s">
        <v>600</v>
      </c>
      <c r="D406">
        <v>2021</v>
      </c>
      <c r="E406" t="s">
        <v>444</v>
      </c>
      <c r="F406">
        <v>29.2</v>
      </c>
    </row>
    <row r="407" spans="1:6" x14ac:dyDescent="0.25">
      <c r="A407" t="s">
        <v>201</v>
      </c>
      <c r="B407" t="s">
        <v>452</v>
      </c>
      <c r="C407" t="s">
        <v>600</v>
      </c>
      <c r="D407">
        <v>2022</v>
      </c>
      <c r="E407" t="s">
        <v>444</v>
      </c>
      <c r="F407">
        <v>22.1</v>
      </c>
    </row>
    <row r="408" spans="1:6" x14ac:dyDescent="0.25">
      <c r="A408" t="s">
        <v>201</v>
      </c>
      <c r="B408" t="s">
        <v>453</v>
      </c>
      <c r="C408" t="s">
        <v>600</v>
      </c>
      <c r="D408">
        <v>2022</v>
      </c>
      <c r="E408" t="s">
        <v>444</v>
      </c>
      <c r="F408">
        <v>29.22</v>
      </c>
    </row>
    <row r="409" spans="1:6" x14ac:dyDescent="0.25">
      <c r="A409" t="s">
        <v>201</v>
      </c>
      <c r="B409" t="s">
        <v>26</v>
      </c>
      <c r="C409" t="s">
        <v>600</v>
      </c>
      <c r="D409">
        <v>2022</v>
      </c>
      <c r="E409" t="s">
        <v>444</v>
      </c>
      <c r="F409">
        <v>0</v>
      </c>
    </row>
    <row r="410" spans="1:6" x14ac:dyDescent="0.25">
      <c r="A410" t="s">
        <v>201</v>
      </c>
      <c r="B410" t="s">
        <v>454</v>
      </c>
      <c r="C410" t="s">
        <v>600</v>
      </c>
      <c r="D410">
        <v>2022</v>
      </c>
      <c r="E410" t="s">
        <v>444</v>
      </c>
      <c r="F410">
        <v>0.02</v>
      </c>
    </row>
    <row r="411" spans="1:6" x14ac:dyDescent="0.25">
      <c r="A411" t="s">
        <v>201</v>
      </c>
      <c r="B411" t="s">
        <v>28</v>
      </c>
      <c r="C411" t="s">
        <v>600</v>
      </c>
      <c r="D411">
        <v>2022</v>
      </c>
      <c r="E411" t="s">
        <v>444</v>
      </c>
      <c r="F411">
        <v>0</v>
      </c>
    </row>
    <row r="412" spans="1:6" x14ac:dyDescent="0.25">
      <c r="A412" t="s">
        <v>201</v>
      </c>
      <c r="B412" t="s">
        <v>29</v>
      </c>
      <c r="C412" t="s">
        <v>600</v>
      </c>
      <c r="D412">
        <v>2022</v>
      </c>
      <c r="E412" t="s">
        <v>444</v>
      </c>
      <c r="F412">
        <v>29.2</v>
      </c>
    </row>
    <row r="413" spans="1:6" x14ac:dyDescent="0.25">
      <c r="A413" t="s">
        <v>201</v>
      </c>
      <c r="B413" t="s">
        <v>452</v>
      </c>
      <c r="C413" t="s">
        <v>601</v>
      </c>
      <c r="D413">
        <v>2020</v>
      </c>
      <c r="E413" t="s">
        <v>444</v>
      </c>
      <c r="F413">
        <v>0</v>
      </c>
    </row>
    <row r="414" spans="1:6" x14ac:dyDescent="0.25">
      <c r="A414" t="s">
        <v>201</v>
      </c>
      <c r="B414" t="s">
        <v>453</v>
      </c>
      <c r="C414" t="s">
        <v>601</v>
      </c>
      <c r="D414">
        <v>2020</v>
      </c>
      <c r="E414" t="s">
        <v>444</v>
      </c>
      <c r="F414">
        <v>1.84</v>
      </c>
    </row>
    <row r="415" spans="1:6" x14ac:dyDescent="0.25">
      <c r="A415" t="s">
        <v>201</v>
      </c>
      <c r="B415" t="s">
        <v>26</v>
      </c>
      <c r="C415" t="s">
        <v>601</v>
      </c>
      <c r="D415">
        <v>2020</v>
      </c>
      <c r="E415" t="s">
        <v>444</v>
      </c>
      <c r="F415">
        <v>0</v>
      </c>
    </row>
    <row r="416" spans="1:6" x14ac:dyDescent="0.25">
      <c r="A416" t="s">
        <v>201</v>
      </c>
      <c r="B416" t="s">
        <v>454</v>
      </c>
      <c r="C416" t="s">
        <v>601</v>
      </c>
      <c r="D416">
        <v>2020</v>
      </c>
      <c r="E416" t="s">
        <v>444</v>
      </c>
      <c r="F416">
        <v>0</v>
      </c>
    </row>
    <row r="417" spans="1:6" x14ac:dyDescent="0.25">
      <c r="A417" t="s">
        <v>201</v>
      </c>
      <c r="B417" t="s">
        <v>28</v>
      </c>
      <c r="C417" t="s">
        <v>601</v>
      </c>
      <c r="D417">
        <v>2020</v>
      </c>
      <c r="E417" t="s">
        <v>444</v>
      </c>
      <c r="F417">
        <v>0</v>
      </c>
    </row>
    <row r="418" spans="1:6" x14ac:dyDescent="0.25">
      <c r="A418" t="s">
        <v>201</v>
      </c>
      <c r="B418" t="s">
        <v>29</v>
      </c>
      <c r="C418" t="s">
        <v>601</v>
      </c>
      <c r="D418">
        <v>2020</v>
      </c>
      <c r="E418" t="s">
        <v>444</v>
      </c>
      <c r="F418">
        <v>1.84</v>
      </c>
    </row>
    <row r="419" spans="1:6" x14ac:dyDescent="0.25">
      <c r="A419" t="s">
        <v>201</v>
      </c>
      <c r="B419" t="s">
        <v>452</v>
      </c>
      <c r="C419" t="s">
        <v>601</v>
      </c>
      <c r="D419">
        <v>2021</v>
      </c>
      <c r="E419" t="s">
        <v>444</v>
      </c>
      <c r="F419">
        <v>0</v>
      </c>
    </row>
    <row r="420" spans="1:6" x14ac:dyDescent="0.25">
      <c r="A420" t="s">
        <v>201</v>
      </c>
      <c r="B420" t="s">
        <v>453</v>
      </c>
      <c r="C420" t="s">
        <v>601</v>
      </c>
      <c r="D420">
        <v>2021</v>
      </c>
      <c r="E420" t="s">
        <v>444</v>
      </c>
      <c r="F420">
        <v>1.84</v>
      </c>
    </row>
    <row r="421" spans="1:6" x14ac:dyDescent="0.25">
      <c r="A421" t="s">
        <v>201</v>
      </c>
      <c r="B421" t="s">
        <v>26</v>
      </c>
      <c r="C421" t="s">
        <v>601</v>
      </c>
      <c r="D421">
        <v>2021</v>
      </c>
      <c r="E421" t="s">
        <v>444</v>
      </c>
      <c r="F421">
        <v>0</v>
      </c>
    </row>
    <row r="422" spans="1:6" x14ac:dyDescent="0.25">
      <c r="A422" t="s">
        <v>201</v>
      </c>
      <c r="B422" t="s">
        <v>454</v>
      </c>
      <c r="C422" t="s">
        <v>601</v>
      </c>
      <c r="D422">
        <v>2021</v>
      </c>
      <c r="E422" t="s">
        <v>444</v>
      </c>
      <c r="F422">
        <v>0</v>
      </c>
    </row>
    <row r="423" spans="1:6" x14ac:dyDescent="0.25">
      <c r="A423" t="s">
        <v>201</v>
      </c>
      <c r="B423" t="s">
        <v>28</v>
      </c>
      <c r="C423" t="s">
        <v>601</v>
      </c>
      <c r="D423">
        <v>2021</v>
      </c>
      <c r="E423" t="s">
        <v>444</v>
      </c>
      <c r="F423">
        <v>0</v>
      </c>
    </row>
    <row r="424" spans="1:6" x14ac:dyDescent="0.25">
      <c r="A424" t="s">
        <v>201</v>
      </c>
      <c r="B424" t="s">
        <v>29</v>
      </c>
      <c r="C424" t="s">
        <v>601</v>
      </c>
      <c r="D424">
        <v>2021</v>
      </c>
      <c r="E424" t="s">
        <v>444</v>
      </c>
      <c r="F424">
        <v>1.84</v>
      </c>
    </row>
    <row r="425" spans="1:6" x14ac:dyDescent="0.25">
      <c r="A425" t="s">
        <v>201</v>
      </c>
      <c r="B425" t="s">
        <v>452</v>
      </c>
      <c r="C425" t="s">
        <v>601</v>
      </c>
      <c r="D425">
        <v>2022</v>
      </c>
      <c r="E425" t="s">
        <v>444</v>
      </c>
      <c r="F425">
        <v>0</v>
      </c>
    </row>
    <row r="426" spans="1:6" x14ac:dyDescent="0.25">
      <c r="A426" t="s">
        <v>201</v>
      </c>
      <c r="B426" t="s">
        <v>453</v>
      </c>
      <c r="C426" t="s">
        <v>601</v>
      </c>
      <c r="D426">
        <v>2022</v>
      </c>
      <c r="E426" t="s">
        <v>444</v>
      </c>
      <c r="F426">
        <v>1.84</v>
      </c>
    </row>
    <row r="427" spans="1:6" x14ac:dyDescent="0.25">
      <c r="A427" t="s">
        <v>201</v>
      </c>
      <c r="B427" t="s">
        <v>26</v>
      </c>
      <c r="C427" t="s">
        <v>601</v>
      </c>
      <c r="D427">
        <v>2022</v>
      </c>
      <c r="E427" t="s">
        <v>444</v>
      </c>
      <c r="F427">
        <v>0</v>
      </c>
    </row>
    <row r="428" spans="1:6" x14ac:dyDescent="0.25">
      <c r="A428" t="s">
        <v>201</v>
      </c>
      <c r="B428" t="s">
        <v>454</v>
      </c>
      <c r="C428" t="s">
        <v>601</v>
      </c>
      <c r="D428">
        <v>2022</v>
      </c>
      <c r="E428" t="s">
        <v>444</v>
      </c>
      <c r="F428">
        <v>0</v>
      </c>
    </row>
    <row r="429" spans="1:6" x14ac:dyDescent="0.25">
      <c r="A429" t="s">
        <v>201</v>
      </c>
      <c r="B429" t="s">
        <v>28</v>
      </c>
      <c r="C429" t="s">
        <v>601</v>
      </c>
      <c r="D429">
        <v>2022</v>
      </c>
      <c r="E429" t="s">
        <v>444</v>
      </c>
      <c r="F429">
        <v>0</v>
      </c>
    </row>
    <row r="430" spans="1:6" x14ac:dyDescent="0.25">
      <c r="A430" t="s">
        <v>201</v>
      </c>
      <c r="B430" t="s">
        <v>29</v>
      </c>
      <c r="C430" t="s">
        <v>601</v>
      </c>
      <c r="D430">
        <v>2022</v>
      </c>
      <c r="E430" t="s">
        <v>444</v>
      </c>
      <c r="F430">
        <v>1.84</v>
      </c>
    </row>
    <row r="431" spans="1:6" x14ac:dyDescent="0.25">
      <c r="A431" t="s">
        <v>229</v>
      </c>
      <c r="B431" t="s">
        <v>452</v>
      </c>
      <c r="C431" t="s">
        <v>600</v>
      </c>
      <c r="D431">
        <v>2020</v>
      </c>
      <c r="E431" t="s">
        <v>444</v>
      </c>
      <c r="F431">
        <v>12.03</v>
      </c>
    </row>
    <row r="432" spans="1:6" x14ac:dyDescent="0.25">
      <c r="A432" t="s">
        <v>229</v>
      </c>
      <c r="B432" t="s">
        <v>453</v>
      </c>
      <c r="C432" t="s">
        <v>600</v>
      </c>
      <c r="D432">
        <v>2020</v>
      </c>
      <c r="E432" t="s">
        <v>444</v>
      </c>
      <c r="F432">
        <v>13.08</v>
      </c>
    </row>
    <row r="433" spans="1:6" x14ac:dyDescent="0.25">
      <c r="A433" t="s">
        <v>229</v>
      </c>
      <c r="B433" t="s">
        <v>26</v>
      </c>
      <c r="C433" t="s">
        <v>600</v>
      </c>
      <c r="D433">
        <v>2020</v>
      </c>
      <c r="E433" t="s">
        <v>444</v>
      </c>
      <c r="F433">
        <v>0</v>
      </c>
    </row>
    <row r="434" spans="1:6" x14ac:dyDescent="0.25">
      <c r="A434" t="s">
        <v>229</v>
      </c>
      <c r="B434" t="s">
        <v>454</v>
      </c>
      <c r="C434" t="s">
        <v>600</v>
      </c>
      <c r="D434">
        <v>2020</v>
      </c>
      <c r="E434" t="s">
        <v>444</v>
      </c>
      <c r="F434">
        <v>0.03</v>
      </c>
    </row>
    <row r="435" spans="1:6" x14ac:dyDescent="0.25">
      <c r="A435" t="s">
        <v>229</v>
      </c>
      <c r="B435" t="s">
        <v>28</v>
      </c>
      <c r="C435" t="s">
        <v>600</v>
      </c>
      <c r="D435">
        <v>2020</v>
      </c>
      <c r="E435" t="s">
        <v>444</v>
      </c>
      <c r="F435">
        <v>0</v>
      </c>
    </row>
    <row r="436" spans="1:6" x14ac:dyDescent="0.25">
      <c r="A436" t="s">
        <v>229</v>
      </c>
      <c r="B436" t="s">
        <v>29</v>
      </c>
      <c r="C436" t="s">
        <v>600</v>
      </c>
      <c r="D436">
        <v>2020</v>
      </c>
      <c r="E436" t="s">
        <v>444</v>
      </c>
      <c r="F436">
        <v>13.06</v>
      </c>
    </row>
    <row r="437" spans="1:6" x14ac:dyDescent="0.25">
      <c r="A437" t="s">
        <v>229</v>
      </c>
      <c r="B437" t="s">
        <v>452</v>
      </c>
      <c r="C437" t="s">
        <v>600</v>
      </c>
      <c r="D437">
        <v>2021</v>
      </c>
      <c r="E437" t="s">
        <v>444</v>
      </c>
      <c r="F437">
        <v>12.03</v>
      </c>
    </row>
    <row r="438" spans="1:6" x14ac:dyDescent="0.25">
      <c r="A438" t="s">
        <v>229</v>
      </c>
      <c r="B438" t="s">
        <v>453</v>
      </c>
      <c r="C438" t="s">
        <v>600</v>
      </c>
      <c r="D438">
        <v>2021</v>
      </c>
      <c r="E438" t="s">
        <v>444</v>
      </c>
      <c r="F438">
        <v>13.08</v>
      </c>
    </row>
    <row r="439" spans="1:6" x14ac:dyDescent="0.25">
      <c r="A439" t="s">
        <v>229</v>
      </c>
      <c r="B439" t="s">
        <v>26</v>
      </c>
      <c r="C439" t="s">
        <v>600</v>
      </c>
      <c r="D439">
        <v>2021</v>
      </c>
      <c r="E439" t="s">
        <v>444</v>
      </c>
      <c r="F439">
        <v>0</v>
      </c>
    </row>
    <row r="440" spans="1:6" x14ac:dyDescent="0.25">
      <c r="A440" t="s">
        <v>229</v>
      </c>
      <c r="B440" t="s">
        <v>454</v>
      </c>
      <c r="C440" t="s">
        <v>600</v>
      </c>
      <c r="D440">
        <v>2021</v>
      </c>
      <c r="E440" t="s">
        <v>444</v>
      </c>
      <c r="F440">
        <v>0.03</v>
      </c>
    </row>
    <row r="441" spans="1:6" x14ac:dyDescent="0.25">
      <c r="A441" t="s">
        <v>229</v>
      </c>
      <c r="B441" t="s">
        <v>28</v>
      </c>
      <c r="C441" t="s">
        <v>600</v>
      </c>
      <c r="D441">
        <v>2021</v>
      </c>
      <c r="E441" t="s">
        <v>444</v>
      </c>
      <c r="F441">
        <v>0</v>
      </c>
    </row>
    <row r="442" spans="1:6" x14ac:dyDescent="0.25">
      <c r="A442" t="s">
        <v>229</v>
      </c>
      <c r="B442" t="s">
        <v>29</v>
      </c>
      <c r="C442" t="s">
        <v>600</v>
      </c>
      <c r="D442">
        <v>2021</v>
      </c>
      <c r="E442" t="s">
        <v>444</v>
      </c>
      <c r="F442">
        <v>13.06</v>
      </c>
    </row>
    <row r="443" spans="1:6" x14ac:dyDescent="0.25">
      <c r="A443" t="s">
        <v>229</v>
      </c>
      <c r="B443" t="s">
        <v>452</v>
      </c>
      <c r="C443" t="s">
        <v>600</v>
      </c>
      <c r="D443">
        <v>2022</v>
      </c>
      <c r="E443" t="s">
        <v>444</v>
      </c>
      <c r="F443">
        <v>12.03</v>
      </c>
    </row>
    <row r="444" spans="1:6" x14ac:dyDescent="0.25">
      <c r="A444" t="s">
        <v>229</v>
      </c>
      <c r="B444" t="s">
        <v>453</v>
      </c>
      <c r="C444" t="s">
        <v>600</v>
      </c>
      <c r="D444">
        <v>2022</v>
      </c>
      <c r="E444" t="s">
        <v>444</v>
      </c>
      <c r="F444">
        <v>13.08</v>
      </c>
    </row>
    <row r="445" spans="1:6" x14ac:dyDescent="0.25">
      <c r="A445" t="s">
        <v>229</v>
      </c>
      <c r="B445" t="s">
        <v>26</v>
      </c>
      <c r="C445" t="s">
        <v>600</v>
      </c>
      <c r="D445">
        <v>2022</v>
      </c>
      <c r="E445" t="s">
        <v>444</v>
      </c>
      <c r="F445">
        <v>0</v>
      </c>
    </row>
    <row r="446" spans="1:6" x14ac:dyDescent="0.25">
      <c r="A446" t="s">
        <v>229</v>
      </c>
      <c r="B446" t="s">
        <v>454</v>
      </c>
      <c r="C446" t="s">
        <v>600</v>
      </c>
      <c r="D446">
        <v>2022</v>
      </c>
      <c r="E446" t="s">
        <v>444</v>
      </c>
      <c r="F446">
        <v>0.03</v>
      </c>
    </row>
    <row r="447" spans="1:6" x14ac:dyDescent="0.25">
      <c r="A447" t="s">
        <v>229</v>
      </c>
      <c r="B447" t="s">
        <v>28</v>
      </c>
      <c r="C447" t="s">
        <v>600</v>
      </c>
      <c r="D447">
        <v>2022</v>
      </c>
      <c r="E447" t="s">
        <v>444</v>
      </c>
      <c r="F447">
        <v>0</v>
      </c>
    </row>
    <row r="448" spans="1:6" x14ac:dyDescent="0.25">
      <c r="A448" t="s">
        <v>229</v>
      </c>
      <c r="B448" t="s">
        <v>29</v>
      </c>
      <c r="C448" t="s">
        <v>600</v>
      </c>
      <c r="D448">
        <v>2022</v>
      </c>
      <c r="E448" t="s">
        <v>444</v>
      </c>
      <c r="F448">
        <v>13.06</v>
      </c>
    </row>
    <row r="449" spans="1:6" x14ac:dyDescent="0.25">
      <c r="A449" t="s">
        <v>229</v>
      </c>
      <c r="B449" t="s">
        <v>452</v>
      </c>
      <c r="C449" t="s">
        <v>601</v>
      </c>
      <c r="D449">
        <v>2020</v>
      </c>
      <c r="E449" t="s">
        <v>444</v>
      </c>
      <c r="F449">
        <v>0.08</v>
      </c>
    </row>
    <row r="450" spans="1:6" x14ac:dyDescent="0.25">
      <c r="A450" t="s">
        <v>229</v>
      </c>
      <c r="B450" t="s">
        <v>453</v>
      </c>
      <c r="C450" t="s">
        <v>601</v>
      </c>
      <c r="D450">
        <v>2020</v>
      </c>
      <c r="E450" t="s">
        <v>444</v>
      </c>
      <c r="F450">
        <v>0.08</v>
      </c>
    </row>
    <row r="451" spans="1:6" x14ac:dyDescent="0.25">
      <c r="A451" t="s">
        <v>229</v>
      </c>
      <c r="B451" t="s">
        <v>26</v>
      </c>
      <c r="C451" t="s">
        <v>601</v>
      </c>
      <c r="D451">
        <v>2020</v>
      </c>
      <c r="E451" t="s">
        <v>444</v>
      </c>
      <c r="F451">
        <v>0</v>
      </c>
    </row>
    <row r="452" spans="1:6" x14ac:dyDescent="0.25">
      <c r="A452" t="s">
        <v>229</v>
      </c>
      <c r="B452" t="s">
        <v>454</v>
      </c>
      <c r="C452" t="s">
        <v>601</v>
      </c>
      <c r="D452">
        <v>2020</v>
      </c>
      <c r="E452" t="s">
        <v>444</v>
      </c>
      <c r="F452">
        <v>0</v>
      </c>
    </row>
    <row r="453" spans="1:6" x14ac:dyDescent="0.25">
      <c r="A453" t="s">
        <v>229</v>
      </c>
      <c r="B453" t="s">
        <v>28</v>
      </c>
      <c r="C453" t="s">
        <v>601</v>
      </c>
      <c r="D453">
        <v>2020</v>
      </c>
      <c r="E453" t="s">
        <v>444</v>
      </c>
      <c r="F453">
        <v>0</v>
      </c>
    </row>
    <row r="454" spans="1:6" x14ac:dyDescent="0.25">
      <c r="A454" t="s">
        <v>229</v>
      </c>
      <c r="B454" t="s">
        <v>29</v>
      </c>
      <c r="C454" t="s">
        <v>601</v>
      </c>
      <c r="D454">
        <v>2020</v>
      </c>
      <c r="E454" t="s">
        <v>444</v>
      </c>
      <c r="F454">
        <v>0.08</v>
      </c>
    </row>
    <row r="455" spans="1:6" x14ac:dyDescent="0.25">
      <c r="A455" t="s">
        <v>229</v>
      </c>
      <c r="B455" t="s">
        <v>452</v>
      </c>
      <c r="C455" t="s">
        <v>601</v>
      </c>
      <c r="D455">
        <v>2021</v>
      </c>
      <c r="E455" t="s">
        <v>444</v>
      </c>
      <c r="F455">
        <v>0.08</v>
      </c>
    </row>
    <row r="456" spans="1:6" x14ac:dyDescent="0.25">
      <c r="A456" t="s">
        <v>229</v>
      </c>
      <c r="B456" t="s">
        <v>453</v>
      </c>
      <c r="C456" t="s">
        <v>601</v>
      </c>
      <c r="D456">
        <v>2021</v>
      </c>
      <c r="E456" t="s">
        <v>444</v>
      </c>
      <c r="F456">
        <v>0.08</v>
      </c>
    </row>
    <row r="457" spans="1:6" x14ac:dyDescent="0.25">
      <c r="A457" t="s">
        <v>229</v>
      </c>
      <c r="B457" t="s">
        <v>26</v>
      </c>
      <c r="C457" t="s">
        <v>601</v>
      </c>
      <c r="D457">
        <v>2021</v>
      </c>
      <c r="E457" t="s">
        <v>444</v>
      </c>
      <c r="F457">
        <v>0</v>
      </c>
    </row>
    <row r="458" spans="1:6" x14ac:dyDescent="0.25">
      <c r="A458" t="s">
        <v>229</v>
      </c>
      <c r="B458" t="s">
        <v>454</v>
      </c>
      <c r="C458" t="s">
        <v>601</v>
      </c>
      <c r="D458">
        <v>2021</v>
      </c>
      <c r="E458" t="s">
        <v>444</v>
      </c>
      <c r="F458">
        <v>0</v>
      </c>
    </row>
    <row r="459" spans="1:6" x14ac:dyDescent="0.25">
      <c r="A459" t="s">
        <v>229</v>
      </c>
      <c r="B459" t="s">
        <v>28</v>
      </c>
      <c r="C459" t="s">
        <v>601</v>
      </c>
      <c r="D459">
        <v>2021</v>
      </c>
      <c r="E459" t="s">
        <v>444</v>
      </c>
      <c r="F459">
        <v>0</v>
      </c>
    </row>
    <row r="460" spans="1:6" x14ac:dyDescent="0.25">
      <c r="A460" t="s">
        <v>229</v>
      </c>
      <c r="B460" t="s">
        <v>29</v>
      </c>
      <c r="C460" t="s">
        <v>601</v>
      </c>
      <c r="D460">
        <v>2021</v>
      </c>
      <c r="E460" t="s">
        <v>444</v>
      </c>
      <c r="F460">
        <v>0.08</v>
      </c>
    </row>
    <row r="461" spans="1:6" x14ac:dyDescent="0.25">
      <c r="A461" t="s">
        <v>229</v>
      </c>
      <c r="B461" t="s">
        <v>452</v>
      </c>
      <c r="C461" t="s">
        <v>601</v>
      </c>
      <c r="D461">
        <v>2022</v>
      </c>
      <c r="E461" t="s">
        <v>444</v>
      </c>
      <c r="F461">
        <v>0.08</v>
      </c>
    </row>
    <row r="462" spans="1:6" x14ac:dyDescent="0.25">
      <c r="A462" t="s">
        <v>229</v>
      </c>
      <c r="B462" t="s">
        <v>453</v>
      </c>
      <c r="C462" t="s">
        <v>601</v>
      </c>
      <c r="D462">
        <v>2022</v>
      </c>
      <c r="E462" t="s">
        <v>444</v>
      </c>
      <c r="F462">
        <v>0.08</v>
      </c>
    </row>
    <row r="463" spans="1:6" x14ac:dyDescent="0.25">
      <c r="A463" t="s">
        <v>229</v>
      </c>
      <c r="B463" t="s">
        <v>26</v>
      </c>
      <c r="C463" t="s">
        <v>601</v>
      </c>
      <c r="D463">
        <v>2022</v>
      </c>
      <c r="E463" t="s">
        <v>444</v>
      </c>
      <c r="F463">
        <v>0</v>
      </c>
    </row>
    <row r="464" spans="1:6" x14ac:dyDescent="0.25">
      <c r="A464" t="s">
        <v>229</v>
      </c>
      <c r="B464" t="s">
        <v>454</v>
      </c>
      <c r="C464" t="s">
        <v>601</v>
      </c>
      <c r="D464">
        <v>2022</v>
      </c>
      <c r="E464" t="s">
        <v>444</v>
      </c>
      <c r="F464">
        <v>0</v>
      </c>
    </row>
    <row r="465" spans="1:6" x14ac:dyDescent="0.25">
      <c r="A465" t="s">
        <v>229</v>
      </c>
      <c r="B465" t="s">
        <v>28</v>
      </c>
      <c r="C465" t="s">
        <v>601</v>
      </c>
      <c r="D465">
        <v>2022</v>
      </c>
      <c r="E465" t="s">
        <v>444</v>
      </c>
      <c r="F465">
        <v>0</v>
      </c>
    </row>
    <row r="466" spans="1:6" x14ac:dyDescent="0.25">
      <c r="A466" t="s">
        <v>229</v>
      </c>
      <c r="B466" t="s">
        <v>29</v>
      </c>
      <c r="C466" t="s">
        <v>601</v>
      </c>
      <c r="D466">
        <v>2022</v>
      </c>
      <c r="E466" t="s">
        <v>444</v>
      </c>
      <c r="F466">
        <v>0.08</v>
      </c>
    </row>
    <row r="467" spans="1:6" x14ac:dyDescent="0.25">
      <c r="A467" t="s">
        <v>159</v>
      </c>
      <c r="B467" t="s">
        <v>452</v>
      </c>
      <c r="C467" t="s">
        <v>600</v>
      </c>
      <c r="D467">
        <v>2020</v>
      </c>
      <c r="E467" t="s">
        <v>444</v>
      </c>
      <c r="F467">
        <v>40.83</v>
      </c>
    </row>
    <row r="468" spans="1:6" x14ac:dyDescent="0.25">
      <c r="A468" t="s">
        <v>159</v>
      </c>
      <c r="B468" t="s">
        <v>453</v>
      </c>
      <c r="C468" t="s">
        <v>600</v>
      </c>
      <c r="D468">
        <v>2020</v>
      </c>
      <c r="E468" t="s">
        <v>444</v>
      </c>
      <c r="F468">
        <v>234.37</v>
      </c>
    </row>
    <row r="469" spans="1:6" x14ac:dyDescent="0.25">
      <c r="A469" t="s">
        <v>159</v>
      </c>
      <c r="B469" t="s">
        <v>26</v>
      </c>
      <c r="C469" t="s">
        <v>600</v>
      </c>
      <c r="D469">
        <v>2020</v>
      </c>
      <c r="E469" t="s">
        <v>444</v>
      </c>
      <c r="F469">
        <v>0</v>
      </c>
    </row>
    <row r="470" spans="1:6" x14ac:dyDescent="0.25">
      <c r="A470" t="s">
        <v>159</v>
      </c>
      <c r="B470" t="s">
        <v>454</v>
      </c>
      <c r="C470" t="s">
        <v>600</v>
      </c>
      <c r="D470">
        <v>2020</v>
      </c>
      <c r="E470" t="s">
        <v>444</v>
      </c>
      <c r="F470">
        <v>0.05</v>
      </c>
    </row>
    <row r="471" spans="1:6" x14ac:dyDescent="0.25">
      <c r="A471" t="s">
        <v>159</v>
      </c>
      <c r="B471" t="s">
        <v>28</v>
      </c>
      <c r="C471" t="s">
        <v>600</v>
      </c>
      <c r="D471">
        <v>2020</v>
      </c>
      <c r="E471" t="s">
        <v>444</v>
      </c>
      <c r="F471">
        <v>0</v>
      </c>
    </row>
    <row r="472" spans="1:6" x14ac:dyDescent="0.25">
      <c r="A472" t="s">
        <v>159</v>
      </c>
      <c r="B472" t="s">
        <v>29</v>
      </c>
      <c r="C472" t="s">
        <v>600</v>
      </c>
      <c r="D472">
        <v>2020</v>
      </c>
      <c r="E472" t="s">
        <v>444</v>
      </c>
      <c r="F472">
        <v>234.32</v>
      </c>
    </row>
    <row r="473" spans="1:6" x14ac:dyDescent="0.25">
      <c r="A473" t="s">
        <v>159</v>
      </c>
      <c r="B473" t="s">
        <v>452</v>
      </c>
      <c r="C473" t="s">
        <v>600</v>
      </c>
      <c r="D473">
        <v>2021</v>
      </c>
      <c r="E473" t="s">
        <v>444</v>
      </c>
      <c r="F473">
        <v>40.83</v>
      </c>
    </row>
    <row r="474" spans="1:6" x14ac:dyDescent="0.25">
      <c r="A474" t="s">
        <v>159</v>
      </c>
      <c r="B474" t="s">
        <v>453</v>
      </c>
      <c r="C474" t="s">
        <v>600</v>
      </c>
      <c r="D474">
        <v>2021</v>
      </c>
      <c r="E474" t="s">
        <v>444</v>
      </c>
      <c r="F474">
        <v>234.37</v>
      </c>
    </row>
    <row r="475" spans="1:6" x14ac:dyDescent="0.25">
      <c r="A475" t="s">
        <v>159</v>
      </c>
      <c r="B475" t="s">
        <v>26</v>
      </c>
      <c r="C475" t="s">
        <v>600</v>
      </c>
      <c r="D475">
        <v>2021</v>
      </c>
      <c r="E475" t="s">
        <v>444</v>
      </c>
      <c r="F475">
        <v>0</v>
      </c>
    </row>
    <row r="476" spans="1:6" x14ac:dyDescent="0.25">
      <c r="A476" t="s">
        <v>159</v>
      </c>
      <c r="B476" t="s">
        <v>454</v>
      </c>
      <c r="C476" t="s">
        <v>600</v>
      </c>
      <c r="D476">
        <v>2021</v>
      </c>
      <c r="E476" t="s">
        <v>444</v>
      </c>
      <c r="F476">
        <v>0.05</v>
      </c>
    </row>
    <row r="477" spans="1:6" x14ac:dyDescent="0.25">
      <c r="A477" t="s">
        <v>159</v>
      </c>
      <c r="B477" t="s">
        <v>28</v>
      </c>
      <c r="C477" t="s">
        <v>600</v>
      </c>
      <c r="D477">
        <v>2021</v>
      </c>
      <c r="E477" t="s">
        <v>444</v>
      </c>
      <c r="F477">
        <v>0</v>
      </c>
    </row>
    <row r="478" spans="1:6" x14ac:dyDescent="0.25">
      <c r="A478" t="s">
        <v>159</v>
      </c>
      <c r="B478" t="s">
        <v>29</v>
      </c>
      <c r="C478" t="s">
        <v>600</v>
      </c>
      <c r="D478">
        <v>2021</v>
      </c>
      <c r="E478" t="s">
        <v>444</v>
      </c>
      <c r="F478">
        <v>234.32</v>
      </c>
    </row>
    <row r="479" spans="1:6" x14ac:dyDescent="0.25">
      <c r="A479" t="s">
        <v>159</v>
      </c>
      <c r="B479" t="s">
        <v>452</v>
      </c>
      <c r="C479" t="s">
        <v>600</v>
      </c>
      <c r="D479">
        <v>2022</v>
      </c>
      <c r="E479" t="s">
        <v>444</v>
      </c>
      <c r="F479">
        <v>40.83</v>
      </c>
    </row>
    <row r="480" spans="1:6" x14ac:dyDescent="0.25">
      <c r="A480" t="s">
        <v>159</v>
      </c>
      <c r="B480" t="s">
        <v>453</v>
      </c>
      <c r="C480" t="s">
        <v>600</v>
      </c>
      <c r="D480">
        <v>2022</v>
      </c>
      <c r="E480" t="s">
        <v>444</v>
      </c>
      <c r="F480">
        <v>234.37</v>
      </c>
    </row>
    <row r="481" spans="1:6" x14ac:dyDescent="0.25">
      <c r="A481" t="s">
        <v>159</v>
      </c>
      <c r="B481" t="s">
        <v>26</v>
      </c>
      <c r="C481" t="s">
        <v>600</v>
      </c>
      <c r="D481">
        <v>2022</v>
      </c>
      <c r="E481" t="s">
        <v>444</v>
      </c>
      <c r="F481">
        <v>0</v>
      </c>
    </row>
    <row r="482" spans="1:6" x14ac:dyDescent="0.25">
      <c r="A482" t="s">
        <v>159</v>
      </c>
      <c r="B482" t="s">
        <v>454</v>
      </c>
      <c r="C482" t="s">
        <v>600</v>
      </c>
      <c r="D482">
        <v>2022</v>
      </c>
      <c r="E482" t="s">
        <v>444</v>
      </c>
      <c r="F482">
        <v>0.05</v>
      </c>
    </row>
    <row r="483" spans="1:6" x14ac:dyDescent="0.25">
      <c r="A483" t="s">
        <v>159</v>
      </c>
      <c r="B483" t="s">
        <v>28</v>
      </c>
      <c r="C483" t="s">
        <v>600</v>
      </c>
      <c r="D483">
        <v>2022</v>
      </c>
      <c r="E483" t="s">
        <v>444</v>
      </c>
      <c r="F483">
        <v>0</v>
      </c>
    </row>
    <row r="484" spans="1:6" x14ac:dyDescent="0.25">
      <c r="A484" t="s">
        <v>159</v>
      </c>
      <c r="B484" t="s">
        <v>29</v>
      </c>
      <c r="C484" t="s">
        <v>600</v>
      </c>
      <c r="D484">
        <v>2022</v>
      </c>
      <c r="E484" t="s">
        <v>444</v>
      </c>
      <c r="F484">
        <v>234.32</v>
      </c>
    </row>
    <row r="485" spans="1:6" x14ac:dyDescent="0.25">
      <c r="A485" t="s">
        <v>159</v>
      </c>
      <c r="B485" t="s">
        <v>452</v>
      </c>
      <c r="C485" t="s">
        <v>601</v>
      </c>
      <c r="D485">
        <v>2020</v>
      </c>
      <c r="E485" t="s">
        <v>444</v>
      </c>
      <c r="F485">
        <v>1.33</v>
      </c>
    </row>
    <row r="486" spans="1:6" x14ac:dyDescent="0.25">
      <c r="A486" t="s">
        <v>159</v>
      </c>
      <c r="B486" t="s">
        <v>453</v>
      </c>
      <c r="C486" t="s">
        <v>601</v>
      </c>
      <c r="D486">
        <v>2020</v>
      </c>
      <c r="E486" t="s">
        <v>444</v>
      </c>
      <c r="F486">
        <v>89.62</v>
      </c>
    </row>
    <row r="487" spans="1:6" x14ac:dyDescent="0.25">
      <c r="A487" t="s">
        <v>159</v>
      </c>
      <c r="B487" t="s">
        <v>26</v>
      </c>
      <c r="C487" t="s">
        <v>601</v>
      </c>
      <c r="D487">
        <v>2020</v>
      </c>
      <c r="E487" t="s">
        <v>444</v>
      </c>
      <c r="F487">
        <v>0</v>
      </c>
    </row>
    <row r="488" spans="1:6" x14ac:dyDescent="0.25">
      <c r="A488" t="s">
        <v>159</v>
      </c>
      <c r="B488" t="s">
        <v>454</v>
      </c>
      <c r="C488" t="s">
        <v>601</v>
      </c>
      <c r="D488">
        <v>2020</v>
      </c>
      <c r="E488" t="s">
        <v>444</v>
      </c>
      <c r="F488">
        <v>0.17</v>
      </c>
    </row>
    <row r="489" spans="1:6" x14ac:dyDescent="0.25">
      <c r="A489" t="s">
        <v>159</v>
      </c>
      <c r="B489" t="s">
        <v>28</v>
      </c>
      <c r="C489" t="s">
        <v>601</v>
      </c>
      <c r="D489">
        <v>2020</v>
      </c>
      <c r="E489" t="s">
        <v>444</v>
      </c>
      <c r="F489">
        <v>0</v>
      </c>
    </row>
    <row r="490" spans="1:6" x14ac:dyDescent="0.25">
      <c r="A490" t="s">
        <v>159</v>
      </c>
      <c r="B490" t="s">
        <v>29</v>
      </c>
      <c r="C490" t="s">
        <v>601</v>
      </c>
      <c r="D490">
        <v>2020</v>
      </c>
      <c r="E490" t="s">
        <v>444</v>
      </c>
      <c r="F490">
        <v>89.44</v>
      </c>
    </row>
    <row r="491" spans="1:6" x14ac:dyDescent="0.25">
      <c r="A491" t="s">
        <v>159</v>
      </c>
      <c r="B491" t="s">
        <v>452</v>
      </c>
      <c r="C491" t="s">
        <v>601</v>
      </c>
      <c r="D491">
        <v>2021</v>
      </c>
      <c r="E491" t="s">
        <v>444</v>
      </c>
      <c r="F491">
        <v>1.33</v>
      </c>
    </row>
    <row r="492" spans="1:6" x14ac:dyDescent="0.25">
      <c r="A492" t="s">
        <v>159</v>
      </c>
      <c r="B492" t="s">
        <v>453</v>
      </c>
      <c r="C492" t="s">
        <v>601</v>
      </c>
      <c r="D492">
        <v>2021</v>
      </c>
      <c r="E492" t="s">
        <v>444</v>
      </c>
      <c r="F492">
        <v>89.62</v>
      </c>
    </row>
    <row r="493" spans="1:6" x14ac:dyDescent="0.25">
      <c r="A493" t="s">
        <v>159</v>
      </c>
      <c r="B493" t="s">
        <v>26</v>
      </c>
      <c r="C493" t="s">
        <v>601</v>
      </c>
      <c r="D493">
        <v>2021</v>
      </c>
      <c r="E493" t="s">
        <v>444</v>
      </c>
      <c r="F493">
        <v>0</v>
      </c>
    </row>
    <row r="494" spans="1:6" x14ac:dyDescent="0.25">
      <c r="A494" t="s">
        <v>159</v>
      </c>
      <c r="B494" t="s">
        <v>454</v>
      </c>
      <c r="C494" t="s">
        <v>601</v>
      </c>
      <c r="D494">
        <v>2021</v>
      </c>
      <c r="E494" t="s">
        <v>444</v>
      </c>
      <c r="F494">
        <v>0.17</v>
      </c>
    </row>
    <row r="495" spans="1:6" x14ac:dyDescent="0.25">
      <c r="A495" t="s">
        <v>159</v>
      </c>
      <c r="B495" t="s">
        <v>28</v>
      </c>
      <c r="C495" t="s">
        <v>601</v>
      </c>
      <c r="D495">
        <v>2021</v>
      </c>
      <c r="E495" t="s">
        <v>444</v>
      </c>
      <c r="F495">
        <v>0</v>
      </c>
    </row>
    <row r="496" spans="1:6" x14ac:dyDescent="0.25">
      <c r="A496" t="s">
        <v>159</v>
      </c>
      <c r="B496" t="s">
        <v>29</v>
      </c>
      <c r="C496" t="s">
        <v>601</v>
      </c>
      <c r="D496">
        <v>2021</v>
      </c>
      <c r="E496" t="s">
        <v>444</v>
      </c>
      <c r="F496">
        <v>89.44</v>
      </c>
    </row>
    <row r="497" spans="1:6" x14ac:dyDescent="0.25">
      <c r="A497" t="s">
        <v>159</v>
      </c>
      <c r="B497" t="s">
        <v>452</v>
      </c>
      <c r="C497" t="s">
        <v>601</v>
      </c>
      <c r="D497">
        <v>2022</v>
      </c>
      <c r="E497" t="s">
        <v>444</v>
      </c>
      <c r="F497">
        <v>1.33</v>
      </c>
    </row>
    <row r="498" spans="1:6" x14ac:dyDescent="0.25">
      <c r="A498" t="s">
        <v>159</v>
      </c>
      <c r="B498" t="s">
        <v>453</v>
      </c>
      <c r="C498" t="s">
        <v>601</v>
      </c>
      <c r="D498">
        <v>2022</v>
      </c>
      <c r="E498" t="s">
        <v>444</v>
      </c>
      <c r="F498">
        <v>89.62</v>
      </c>
    </row>
    <row r="499" spans="1:6" x14ac:dyDescent="0.25">
      <c r="A499" t="s">
        <v>159</v>
      </c>
      <c r="B499" t="s">
        <v>26</v>
      </c>
      <c r="C499" t="s">
        <v>601</v>
      </c>
      <c r="D499">
        <v>2022</v>
      </c>
      <c r="E499" t="s">
        <v>444</v>
      </c>
      <c r="F499">
        <v>0</v>
      </c>
    </row>
    <row r="500" spans="1:6" x14ac:dyDescent="0.25">
      <c r="A500" t="s">
        <v>159</v>
      </c>
      <c r="B500" t="s">
        <v>454</v>
      </c>
      <c r="C500" t="s">
        <v>601</v>
      </c>
      <c r="D500">
        <v>2022</v>
      </c>
      <c r="E500" t="s">
        <v>444</v>
      </c>
      <c r="F500">
        <v>0.17</v>
      </c>
    </row>
    <row r="501" spans="1:6" x14ac:dyDescent="0.25">
      <c r="A501" t="s">
        <v>159</v>
      </c>
      <c r="B501" t="s">
        <v>28</v>
      </c>
      <c r="C501" t="s">
        <v>601</v>
      </c>
      <c r="D501">
        <v>2022</v>
      </c>
      <c r="E501" t="s">
        <v>444</v>
      </c>
      <c r="F501">
        <v>0</v>
      </c>
    </row>
    <row r="502" spans="1:6" x14ac:dyDescent="0.25">
      <c r="A502" t="s">
        <v>159</v>
      </c>
      <c r="B502" t="s">
        <v>29</v>
      </c>
      <c r="C502" t="s">
        <v>601</v>
      </c>
      <c r="D502">
        <v>2022</v>
      </c>
      <c r="E502" t="s">
        <v>444</v>
      </c>
      <c r="F502">
        <v>89.44</v>
      </c>
    </row>
    <row r="503" spans="1:6" x14ac:dyDescent="0.25">
      <c r="A503" t="s">
        <v>238</v>
      </c>
      <c r="B503" t="s">
        <v>452</v>
      </c>
      <c r="C503" t="s">
        <v>600</v>
      </c>
      <c r="D503">
        <v>2020</v>
      </c>
      <c r="E503" t="s">
        <v>444</v>
      </c>
      <c r="F503">
        <v>4.7</v>
      </c>
    </row>
    <row r="504" spans="1:6" x14ac:dyDescent="0.25">
      <c r="A504" t="s">
        <v>238</v>
      </c>
      <c r="B504" t="s">
        <v>453</v>
      </c>
      <c r="C504" t="s">
        <v>600</v>
      </c>
      <c r="D504">
        <v>2020</v>
      </c>
      <c r="E504" t="s">
        <v>444</v>
      </c>
      <c r="F504">
        <v>8.1300000000000008</v>
      </c>
    </row>
    <row r="505" spans="1:6" x14ac:dyDescent="0.25">
      <c r="A505" t="s">
        <v>238</v>
      </c>
      <c r="B505" t="s">
        <v>26</v>
      </c>
      <c r="C505" t="s">
        <v>600</v>
      </c>
      <c r="D505">
        <v>2020</v>
      </c>
      <c r="E505" t="s">
        <v>444</v>
      </c>
      <c r="F505">
        <v>0</v>
      </c>
    </row>
    <row r="506" spans="1:6" x14ac:dyDescent="0.25">
      <c r="A506" t="s">
        <v>238</v>
      </c>
      <c r="B506" t="s">
        <v>454</v>
      </c>
      <c r="C506" t="s">
        <v>600</v>
      </c>
      <c r="D506">
        <v>2020</v>
      </c>
      <c r="E506" t="s">
        <v>444</v>
      </c>
      <c r="F506">
        <v>0</v>
      </c>
    </row>
    <row r="507" spans="1:6" x14ac:dyDescent="0.25">
      <c r="A507" t="s">
        <v>238</v>
      </c>
      <c r="B507" t="s">
        <v>28</v>
      </c>
      <c r="C507" t="s">
        <v>600</v>
      </c>
      <c r="D507">
        <v>2020</v>
      </c>
      <c r="E507" t="s">
        <v>444</v>
      </c>
      <c r="F507">
        <v>0</v>
      </c>
    </row>
    <row r="508" spans="1:6" x14ac:dyDescent="0.25">
      <c r="A508" t="s">
        <v>238</v>
      </c>
      <c r="B508" t="s">
        <v>29</v>
      </c>
      <c r="C508" t="s">
        <v>600</v>
      </c>
      <c r="D508">
        <v>2020</v>
      </c>
      <c r="E508" t="s">
        <v>444</v>
      </c>
      <c r="F508">
        <v>8.1300000000000008</v>
      </c>
    </row>
    <row r="509" spans="1:6" x14ac:dyDescent="0.25">
      <c r="A509" t="s">
        <v>238</v>
      </c>
      <c r="B509" t="s">
        <v>452</v>
      </c>
      <c r="C509" t="s">
        <v>600</v>
      </c>
      <c r="D509">
        <v>2021</v>
      </c>
      <c r="E509" t="s">
        <v>444</v>
      </c>
      <c r="F509">
        <v>4.7</v>
      </c>
    </row>
    <row r="510" spans="1:6" x14ac:dyDescent="0.25">
      <c r="A510" t="s">
        <v>238</v>
      </c>
      <c r="B510" t="s">
        <v>453</v>
      </c>
      <c r="C510" t="s">
        <v>600</v>
      </c>
      <c r="D510">
        <v>2021</v>
      </c>
      <c r="E510" t="s">
        <v>444</v>
      </c>
      <c r="F510">
        <v>8.1300000000000008</v>
      </c>
    </row>
    <row r="511" spans="1:6" x14ac:dyDescent="0.25">
      <c r="A511" t="s">
        <v>238</v>
      </c>
      <c r="B511" t="s">
        <v>26</v>
      </c>
      <c r="C511" t="s">
        <v>600</v>
      </c>
      <c r="D511">
        <v>2021</v>
      </c>
      <c r="E511" t="s">
        <v>444</v>
      </c>
      <c r="F511">
        <v>0</v>
      </c>
    </row>
    <row r="512" spans="1:6" x14ac:dyDescent="0.25">
      <c r="A512" t="s">
        <v>238</v>
      </c>
      <c r="B512" t="s">
        <v>454</v>
      </c>
      <c r="C512" t="s">
        <v>600</v>
      </c>
      <c r="D512">
        <v>2021</v>
      </c>
      <c r="E512" t="s">
        <v>444</v>
      </c>
      <c r="F512">
        <v>0</v>
      </c>
    </row>
    <row r="513" spans="1:6" x14ac:dyDescent="0.25">
      <c r="A513" t="s">
        <v>238</v>
      </c>
      <c r="B513" t="s">
        <v>28</v>
      </c>
      <c r="C513" t="s">
        <v>600</v>
      </c>
      <c r="D513">
        <v>2021</v>
      </c>
      <c r="E513" t="s">
        <v>444</v>
      </c>
      <c r="F513">
        <v>0</v>
      </c>
    </row>
    <row r="514" spans="1:6" x14ac:dyDescent="0.25">
      <c r="A514" t="s">
        <v>238</v>
      </c>
      <c r="B514" t="s">
        <v>29</v>
      </c>
      <c r="C514" t="s">
        <v>600</v>
      </c>
      <c r="D514">
        <v>2021</v>
      </c>
      <c r="E514" t="s">
        <v>444</v>
      </c>
      <c r="F514">
        <v>8.1300000000000008</v>
      </c>
    </row>
    <row r="515" spans="1:6" x14ac:dyDescent="0.25">
      <c r="A515" t="s">
        <v>238</v>
      </c>
      <c r="B515" t="s">
        <v>452</v>
      </c>
      <c r="C515" t="s">
        <v>600</v>
      </c>
      <c r="D515">
        <v>2022</v>
      </c>
      <c r="E515" t="s">
        <v>444</v>
      </c>
      <c r="F515">
        <v>4.7</v>
      </c>
    </row>
    <row r="516" spans="1:6" x14ac:dyDescent="0.25">
      <c r="A516" t="s">
        <v>238</v>
      </c>
      <c r="B516" t="s">
        <v>453</v>
      </c>
      <c r="C516" t="s">
        <v>600</v>
      </c>
      <c r="D516">
        <v>2022</v>
      </c>
      <c r="E516" t="s">
        <v>444</v>
      </c>
      <c r="F516">
        <v>8.1300000000000008</v>
      </c>
    </row>
    <row r="517" spans="1:6" x14ac:dyDescent="0.25">
      <c r="A517" t="s">
        <v>238</v>
      </c>
      <c r="B517" t="s">
        <v>26</v>
      </c>
      <c r="C517" t="s">
        <v>600</v>
      </c>
      <c r="D517">
        <v>2022</v>
      </c>
      <c r="E517" t="s">
        <v>444</v>
      </c>
      <c r="F517">
        <v>0</v>
      </c>
    </row>
    <row r="518" spans="1:6" x14ac:dyDescent="0.25">
      <c r="A518" t="s">
        <v>238</v>
      </c>
      <c r="B518" t="s">
        <v>454</v>
      </c>
      <c r="C518" t="s">
        <v>600</v>
      </c>
      <c r="D518">
        <v>2022</v>
      </c>
      <c r="E518" t="s">
        <v>444</v>
      </c>
      <c r="F518">
        <v>0</v>
      </c>
    </row>
    <row r="519" spans="1:6" x14ac:dyDescent="0.25">
      <c r="A519" t="s">
        <v>238</v>
      </c>
      <c r="B519" t="s">
        <v>28</v>
      </c>
      <c r="C519" t="s">
        <v>600</v>
      </c>
      <c r="D519">
        <v>2022</v>
      </c>
      <c r="E519" t="s">
        <v>444</v>
      </c>
      <c r="F519">
        <v>0</v>
      </c>
    </row>
    <row r="520" spans="1:6" x14ac:dyDescent="0.25">
      <c r="A520" t="s">
        <v>238</v>
      </c>
      <c r="B520" t="s">
        <v>29</v>
      </c>
      <c r="C520" t="s">
        <v>600</v>
      </c>
      <c r="D520">
        <v>2022</v>
      </c>
      <c r="E520" t="s">
        <v>444</v>
      </c>
      <c r="F520">
        <v>8.1300000000000008</v>
      </c>
    </row>
    <row r="521" spans="1:6" x14ac:dyDescent="0.25">
      <c r="A521" t="s">
        <v>238</v>
      </c>
      <c r="B521" t="s">
        <v>452</v>
      </c>
      <c r="C521" t="s">
        <v>601</v>
      </c>
      <c r="D521">
        <v>2020</v>
      </c>
      <c r="E521" t="s">
        <v>444</v>
      </c>
      <c r="F521">
        <v>3.51</v>
      </c>
    </row>
    <row r="522" spans="1:6" x14ac:dyDescent="0.25">
      <c r="A522" t="s">
        <v>238</v>
      </c>
      <c r="B522" t="s">
        <v>453</v>
      </c>
      <c r="C522" t="s">
        <v>601</v>
      </c>
      <c r="D522">
        <v>2020</v>
      </c>
      <c r="E522" t="s">
        <v>444</v>
      </c>
      <c r="F522">
        <v>10.92</v>
      </c>
    </row>
    <row r="523" spans="1:6" x14ac:dyDescent="0.25">
      <c r="A523" t="s">
        <v>238</v>
      </c>
      <c r="B523" t="s">
        <v>26</v>
      </c>
      <c r="C523" t="s">
        <v>601</v>
      </c>
      <c r="D523">
        <v>2020</v>
      </c>
      <c r="E523" t="s">
        <v>444</v>
      </c>
      <c r="F523">
        <v>0</v>
      </c>
    </row>
    <row r="524" spans="1:6" x14ac:dyDescent="0.25">
      <c r="A524" t="s">
        <v>238</v>
      </c>
      <c r="B524" t="s">
        <v>454</v>
      </c>
      <c r="C524" t="s">
        <v>601</v>
      </c>
      <c r="D524">
        <v>2020</v>
      </c>
      <c r="E524" t="s">
        <v>444</v>
      </c>
      <c r="F524">
        <v>0</v>
      </c>
    </row>
    <row r="525" spans="1:6" x14ac:dyDescent="0.25">
      <c r="A525" t="s">
        <v>238</v>
      </c>
      <c r="B525" t="s">
        <v>28</v>
      </c>
      <c r="C525" t="s">
        <v>601</v>
      </c>
      <c r="D525">
        <v>2020</v>
      </c>
      <c r="E525" t="s">
        <v>444</v>
      </c>
      <c r="F525">
        <v>0</v>
      </c>
    </row>
    <row r="526" spans="1:6" x14ac:dyDescent="0.25">
      <c r="A526" t="s">
        <v>238</v>
      </c>
      <c r="B526" t="s">
        <v>29</v>
      </c>
      <c r="C526" t="s">
        <v>601</v>
      </c>
      <c r="D526">
        <v>2020</v>
      </c>
      <c r="E526" t="s">
        <v>444</v>
      </c>
      <c r="F526">
        <v>10.92</v>
      </c>
    </row>
    <row r="527" spans="1:6" x14ac:dyDescent="0.25">
      <c r="A527" t="s">
        <v>238</v>
      </c>
      <c r="B527" t="s">
        <v>452</v>
      </c>
      <c r="C527" t="s">
        <v>601</v>
      </c>
      <c r="D527">
        <v>2021</v>
      </c>
      <c r="E527" t="s">
        <v>444</v>
      </c>
      <c r="F527">
        <v>3.51</v>
      </c>
    </row>
    <row r="528" spans="1:6" x14ac:dyDescent="0.25">
      <c r="A528" t="s">
        <v>238</v>
      </c>
      <c r="B528" t="s">
        <v>453</v>
      </c>
      <c r="C528" t="s">
        <v>601</v>
      </c>
      <c r="D528">
        <v>2021</v>
      </c>
      <c r="E528" t="s">
        <v>444</v>
      </c>
      <c r="F528">
        <v>10.92</v>
      </c>
    </row>
    <row r="529" spans="1:6" x14ac:dyDescent="0.25">
      <c r="A529" t="s">
        <v>238</v>
      </c>
      <c r="B529" t="s">
        <v>26</v>
      </c>
      <c r="C529" t="s">
        <v>601</v>
      </c>
      <c r="D529">
        <v>2021</v>
      </c>
      <c r="E529" t="s">
        <v>444</v>
      </c>
      <c r="F529">
        <v>0</v>
      </c>
    </row>
    <row r="530" spans="1:6" x14ac:dyDescent="0.25">
      <c r="A530" t="s">
        <v>238</v>
      </c>
      <c r="B530" t="s">
        <v>454</v>
      </c>
      <c r="C530" t="s">
        <v>601</v>
      </c>
      <c r="D530">
        <v>2021</v>
      </c>
      <c r="E530" t="s">
        <v>444</v>
      </c>
      <c r="F530">
        <v>0</v>
      </c>
    </row>
    <row r="531" spans="1:6" x14ac:dyDescent="0.25">
      <c r="A531" t="s">
        <v>238</v>
      </c>
      <c r="B531" t="s">
        <v>28</v>
      </c>
      <c r="C531" t="s">
        <v>601</v>
      </c>
      <c r="D531">
        <v>2021</v>
      </c>
      <c r="E531" t="s">
        <v>444</v>
      </c>
      <c r="F531">
        <v>0</v>
      </c>
    </row>
    <row r="532" spans="1:6" x14ac:dyDescent="0.25">
      <c r="A532" t="s">
        <v>238</v>
      </c>
      <c r="B532" t="s">
        <v>29</v>
      </c>
      <c r="C532" t="s">
        <v>601</v>
      </c>
      <c r="D532">
        <v>2021</v>
      </c>
      <c r="E532" t="s">
        <v>444</v>
      </c>
      <c r="F532">
        <v>10.92</v>
      </c>
    </row>
    <row r="533" spans="1:6" x14ac:dyDescent="0.25">
      <c r="A533" t="s">
        <v>238</v>
      </c>
      <c r="B533" t="s">
        <v>452</v>
      </c>
      <c r="C533" t="s">
        <v>601</v>
      </c>
      <c r="D533">
        <v>2022</v>
      </c>
      <c r="E533" t="s">
        <v>444</v>
      </c>
      <c r="F533">
        <v>3.51</v>
      </c>
    </row>
    <row r="534" spans="1:6" x14ac:dyDescent="0.25">
      <c r="A534" t="s">
        <v>238</v>
      </c>
      <c r="B534" t="s">
        <v>453</v>
      </c>
      <c r="C534" t="s">
        <v>601</v>
      </c>
      <c r="D534">
        <v>2022</v>
      </c>
      <c r="E534" t="s">
        <v>444</v>
      </c>
      <c r="F534">
        <v>10.92</v>
      </c>
    </row>
    <row r="535" spans="1:6" x14ac:dyDescent="0.25">
      <c r="A535" t="s">
        <v>238</v>
      </c>
      <c r="B535" t="s">
        <v>26</v>
      </c>
      <c r="C535" t="s">
        <v>601</v>
      </c>
      <c r="D535">
        <v>2022</v>
      </c>
      <c r="E535" t="s">
        <v>444</v>
      </c>
      <c r="F535">
        <v>0</v>
      </c>
    </row>
    <row r="536" spans="1:6" x14ac:dyDescent="0.25">
      <c r="A536" t="s">
        <v>238</v>
      </c>
      <c r="B536" t="s">
        <v>454</v>
      </c>
      <c r="C536" t="s">
        <v>601</v>
      </c>
      <c r="D536">
        <v>2022</v>
      </c>
      <c r="E536" t="s">
        <v>444</v>
      </c>
      <c r="F536">
        <v>0</v>
      </c>
    </row>
    <row r="537" spans="1:6" x14ac:dyDescent="0.25">
      <c r="A537" t="s">
        <v>238</v>
      </c>
      <c r="B537" t="s">
        <v>28</v>
      </c>
      <c r="C537" t="s">
        <v>601</v>
      </c>
      <c r="D537">
        <v>2022</v>
      </c>
      <c r="E537" t="s">
        <v>444</v>
      </c>
      <c r="F537">
        <v>0</v>
      </c>
    </row>
    <row r="538" spans="1:6" x14ac:dyDescent="0.25">
      <c r="A538" t="s">
        <v>238</v>
      </c>
      <c r="B538" t="s">
        <v>29</v>
      </c>
      <c r="C538" t="s">
        <v>601</v>
      </c>
      <c r="D538">
        <v>2022</v>
      </c>
      <c r="E538" t="s">
        <v>444</v>
      </c>
      <c r="F538">
        <v>10.92</v>
      </c>
    </row>
    <row r="539" spans="1:6" x14ac:dyDescent="0.25">
      <c r="A539" t="s">
        <v>121</v>
      </c>
      <c r="B539" t="s">
        <v>452</v>
      </c>
      <c r="C539" t="s">
        <v>600</v>
      </c>
      <c r="D539">
        <v>2020</v>
      </c>
      <c r="E539" t="s">
        <v>444</v>
      </c>
      <c r="F539">
        <v>5.7</v>
      </c>
    </row>
    <row r="540" spans="1:6" x14ac:dyDescent="0.25">
      <c r="A540" t="s">
        <v>121</v>
      </c>
      <c r="B540" t="s">
        <v>453</v>
      </c>
      <c r="C540" t="s">
        <v>600</v>
      </c>
      <c r="D540">
        <v>2020</v>
      </c>
      <c r="E540" t="s">
        <v>444</v>
      </c>
      <c r="F540">
        <v>3.21</v>
      </c>
    </row>
    <row r="541" spans="1:6" x14ac:dyDescent="0.25">
      <c r="A541" t="s">
        <v>121</v>
      </c>
      <c r="B541" t="s">
        <v>26</v>
      </c>
      <c r="C541" t="s">
        <v>600</v>
      </c>
      <c r="D541">
        <v>2020</v>
      </c>
      <c r="E541" t="s">
        <v>444</v>
      </c>
      <c r="F541">
        <v>0</v>
      </c>
    </row>
    <row r="542" spans="1:6" x14ac:dyDescent="0.25">
      <c r="A542" t="s">
        <v>121</v>
      </c>
      <c r="B542" t="s">
        <v>454</v>
      </c>
      <c r="C542" t="s">
        <v>600</v>
      </c>
      <c r="D542">
        <v>2020</v>
      </c>
      <c r="E542" t="s">
        <v>444</v>
      </c>
      <c r="F542">
        <v>0</v>
      </c>
    </row>
    <row r="543" spans="1:6" x14ac:dyDescent="0.25">
      <c r="A543" t="s">
        <v>121</v>
      </c>
      <c r="B543" t="s">
        <v>28</v>
      </c>
      <c r="C543" t="s">
        <v>600</v>
      </c>
      <c r="D543">
        <v>2020</v>
      </c>
      <c r="E543" t="s">
        <v>444</v>
      </c>
      <c r="F543">
        <v>0</v>
      </c>
    </row>
    <row r="544" spans="1:6" x14ac:dyDescent="0.25">
      <c r="A544" t="s">
        <v>121</v>
      </c>
      <c r="B544" t="s">
        <v>29</v>
      </c>
      <c r="C544" t="s">
        <v>600</v>
      </c>
      <c r="D544">
        <v>2020</v>
      </c>
      <c r="E544" t="s">
        <v>444</v>
      </c>
      <c r="F544">
        <v>3.21</v>
      </c>
    </row>
    <row r="545" spans="1:6" x14ac:dyDescent="0.25">
      <c r="A545" t="s">
        <v>121</v>
      </c>
      <c r="B545" t="s">
        <v>452</v>
      </c>
      <c r="C545" t="s">
        <v>600</v>
      </c>
      <c r="D545">
        <v>2021</v>
      </c>
      <c r="E545" t="s">
        <v>444</v>
      </c>
      <c r="F545">
        <v>5.7</v>
      </c>
    </row>
    <row r="546" spans="1:6" x14ac:dyDescent="0.25">
      <c r="A546" t="s">
        <v>121</v>
      </c>
      <c r="B546" t="s">
        <v>453</v>
      </c>
      <c r="C546" t="s">
        <v>600</v>
      </c>
      <c r="D546">
        <v>2021</v>
      </c>
      <c r="E546" t="s">
        <v>444</v>
      </c>
      <c r="F546">
        <v>3.21</v>
      </c>
    </row>
    <row r="547" spans="1:6" x14ac:dyDescent="0.25">
      <c r="A547" t="s">
        <v>121</v>
      </c>
      <c r="B547" t="s">
        <v>26</v>
      </c>
      <c r="C547" t="s">
        <v>600</v>
      </c>
      <c r="D547">
        <v>2021</v>
      </c>
      <c r="E547" t="s">
        <v>444</v>
      </c>
      <c r="F547">
        <v>0</v>
      </c>
    </row>
    <row r="548" spans="1:6" x14ac:dyDescent="0.25">
      <c r="A548" t="s">
        <v>121</v>
      </c>
      <c r="B548" t="s">
        <v>454</v>
      </c>
      <c r="C548" t="s">
        <v>600</v>
      </c>
      <c r="D548">
        <v>2021</v>
      </c>
      <c r="E548" t="s">
        <v>444</v>
      </c>
      <c r="F548">
        <v>0</v>
      </c>
    </row>
    <row r="549" spans="1:6" x14ac:dyDescent="0.25">
      <c r="A549" t="s">
        <v>121</v>
      </c>
      <c r="B549" t="s">
        <v>28</v>
      </c>
      <c r="C549" t="s">
        <v>600</v>
      </c>
      <c r="D549">
        <v>2021</v>
      </c>
      <c r="E549" t="s">
        <v>444</v>
      </c>
      <c r="F549">
        <v>0</v>
      </c>
    </row>
    <row r="550" spans="1:6" x14ac:dyDescent="0.25">
      <c r="A550" t="s">
        <v>121</v>
      </c>
      <c r="B550" t="s">
        <v>29</v>
      </c>
      <c r="C550" t="s">
        <v>600</v>
      </c>
      <c r="D550">
        <v>2021</v>
      </c>
      <c r="E550" t="s">
        <v>444</v>
      </c>
      <c r="F550">
        <v>3.21</v>
      </c>
    </row>
    <row r="551" spans="1:6" x14ac:dyDescent="0.25">
      <c r="A551" t="s">
        <v>121</v>
      </c>
      <c r="B551" t="s">
        <v>452</v>
      </c>
      <c r="C551" t="s">
        <v>600</v>
      </c>
      <c r="D551">
        <v>2022</v>
      </c>
      <c r="E551" t="s">
        <v>444</v>
      </c>
      <c r="F551">
        <v>5.7</v>
      </c>
    </row>
    <row r="552" spans="1:6" x14ac:dyDescent="0.25">
      <c r="A552" t="s">
        <v>121</v>
      </c>
      <c r="B552" t="s">
        <v>453</v>
      </c>
      <c r="C552" t="s">
        <v>600</v>
      </c>
      <c r="D552">
        <v>2022</v>
      </c>
      <c r="E552" t="s">
        <v>444</v>
      </c>
      <c r="F552">
        <v>3.21</v>
      </c>
    </row>
    <row r="553" spans="1:6" x14ac:dyDescent="0.25">
      <c r="A553" t="s">
        <v>121</v>
      </c>
      <c r="B553" t="s">
        <v>26</v>
      </c>
      <c r="C553" t="s">
        <v>600</v>
      </c>
      <c r="D553">
        <v>2022</v>
      </c>
      <c r="E553" t="s">
        <v>444</v>
      </c>
      <c r="F553">
        <v>0</v>
      </c>
    </row>
    <row r="554" spans="1:6" x14ac:dyDescent="0.25">
      <c r="A554" t="s">
        <v>121</v>
      </c>
      <c r="B554" t="s">
        <v>454</v>
      </c>
      <c r="C554" t="s">
        <v>600</v>
      </c>
      <c r="D554">
        <v>2022</v>
      </c>
      <c r="E554" t="s">
        <v>444</v>
      </c>
      <c r="F554">
        <v>0</v>
      </c>
    </row>
    <row r="555" spans="1:6" x14ac:dyDescent="0.25">
      <c r="A555" t="s">
        <v>121</v>
      </c>
      <c r="B555" t="s">
        <v>28</v>
      </c>
      <c r="C555" t="s">
        <v>600</v>
      </c>
      <c r="D555">
        <v>2022</v>
      </c>
      <c r="E555" t="s">
        <v>444</v>
      </c>
      <c r="F555">
        <v>0</v>
      </c>
    </row>
    <row r="556" spans="1:6" x14ac:dyDescent="0.25">
      <c r="A556" t="s">
        <v>121</v>
      </c>
      <c r="B556" t="s">
        <v>29</v>
      </c>
      <c r="C556" t="s">
        <v>600</v>
      </c>
      <c r="D556">
        <v>2022</v>
      </c>
      <c r="E556" t="s">
        <v>444</v>
      </c>
      <c r="F556">
        <v>3.21</v>
      </c>
    </row>
    <row r="557" spans="1:6" x14ac:dyDescent="0.25">
      <c r="A557" t="s">
        <v>121</v>
      </c>
      <c r="B557" t="s">
        <v>452</v>
      </c>
      <c r="C557" t="s">
        <v>601</v>
      </c>
      <c r="D557">
        <v>2020</v>
      </c>
      <c r="E557" t="s">
        <v>444</v>
      </c>
      <c r="F557">
        <v>0</v>
      </c>
    </row>
    <row r="558" spans="1:6" x14ac:dyDescent="0.25">
      <c r="A558" t="s">
        <v>121</v>
      </c>
      <c r="B558" t="s">
        <v>453</v>
      </c>
      <c r="C558" t="s">
        <v>601</v>
      </c>
      <c r="D558">
        <v>2020</v>
      </c>
      <c r="E558" t="s">
        <v>444</v>
      </c>
      <c r="F558">
        <v>0</v>
      </c>
    </row>
    <row r="559" spans="1:6" x14ac:dyDescent="0.25">
      <c r="A559" t="s">
        <v>121</v>
      </c>
      <c r="B559" t="s">
        <v>26</v>
      </c>
      <c r="C559" t="s">
        <v>601</v>
      </c>
      <c r="D559">
        <v>2020</v>
      </c>
      <c r="E559" t="s">
        <v>444</v>
      </c>
      <c r="F559">
        <v>0</v>
      </c>
    </row>
    <row r="560" spans="1:6" x14ac:dyDescent="0.25">
      <c r="A560" t="s">
        <v>121</v>
      </c>
      <c r="B560" t="s">
        <v>454</v>
      </c>
      <c r="C560" t="s">
        <v>601</v>
      </c>
      <c r="D560">
        <v>2020</v>
      </c>
      <c r="E560" t="s">
        <v>444</v>
      </c>
      <c r="F560">
        <v>0</v>
      </c>
    </row>
    <row r="561" spans="1:6" x14ac:dyDescent="0.25">
      <c r="A561" t="s">
        <v>121</v>
      </c>
      <c r="B561" t="s">
        <v>28</v>
      </c>
      <c r="C561" t="s">
        <v>601</v>
      </c>
      <c r="D561">
        <v>2020</v>
      </c>
      <c r="E561" t="s">
        <v>444</v>
      </c>
      <c r="F561">
        <v>0</v>
      </c>
    </row>
    <row r="562" spans="1:6" x14ac:dyDescent="0.25">
      <c r="A562" t="s">
        <v>121</v>
      </c>
      <c r="B562" t="s">
        <v>29</v>
      </c>
      <c r="C562" t="s">
        <v>601</v>
      </c>
      <c r="D562">
        <v>2020</v>
      </c>
      <c r="E562" t="s">
        <v>444</v>
      </c>
      <c r="F562">
        <v>0</v>
      </c>
    </row>
    <row r="563" spans="1:6" x14ac:dyDescent="0.25">
      <c r="A563" t="s">
        <v>121</v>
      </c>
      <c r="B563" t="s">
        <v>452</v>
      </c>
      <c r="C563" t="s">
        <v>601</v>
      </c>
      <c r="D563">
        <v>2021</v>
      </c>
      <c r="E563" t="s">
        <v>444</v>
      </c>
      <c r="F563">
        <v>0</v>
      </c>
    </row>
    <row r="564" spans="1:6" x14ac:dyDescent="0.25">
      <c r="A564" t="s">
        <v>121</v>
      </c>
      <c r="B564" t="s">
        <v>453</v>
      </c>
      <c r="C564" t="s">
        <v>601</v>
      </c>
      <c r="D564">
        <v>2021</v>
      </c>
      <c r="E564" t="s">
        <v>444</v>
      </c>
      <c r="F564">
        <v>0</v>
      </c>
    </row>
    <row r="565" spans="1:6" x14ac:dyDescent="0.25">
      <c r="A565" t="s">
        <v>121</v>
      </c>
      <c r="B565" t="s">
        <v>26</v>
      </c>
      <c r="C565" t="s">
        <v>601</v>
      </c>
      <c r="D565">
        <v>2021</v>
      </c>
      <c r="E565" t="s">
        <v>444</v>
      </c>
      <c r="F565">
        <v>0</v>
      </c>
    </row>
    <row r="566" spans="1:6" x14ac:dyDescent="0.25">
      <c r="A566" t="s">
        <v>121</v>
      </c>
      <c r="B566" t="s">
        <v>454</v>
      </c>
      <c r="C566" t="s">
        <v>601</v>
      </c>
      <c r="D566">
        <v>2021</v>
      </c>
      <c r="E566" t="s">
        <v>444</v>
      </c>
      <c r="F566">
        <v>0</v>
      </c>
    </row>
    <row r="567" spans="1:6" x14ac:dyDescent="0.25">
      <c r="A567" t="s">
        <v>121</v>
      </c>
      <c r="B567" t="s">
        <v>28</v>
      </c>
      <c r="C567" t="s">
        <v>601</v>
      </c>
      <c r="D567">
        <v>2021</v>
      </c>
      <c r="E567" t="s">
        <v>444</v>
      </c>
      <c r="F567">
        <v>0</v>
      </c>
    </row>
    <row r="568" spans="1:6" x14ac:dyDescent="0.25">
      <c r="A568" t="s">
        <v>121</v>
      </c>
      <c r="B568" t="s">
        <v>29</v>
      </c>
      <c r="C568" t="s">
        <v>601</v>
      </c>
      <c r="D568">
        <v>2021</v>
      </c>
      <c r="E568" t="s">
        <v>444</v>
      </c>
      <c r="F568">
        <v>0</v>
      </c>
    </row>
    <row r="569" spans="1:6" x14ac:dyDescent="0.25">
      <c r="A569" t="s">
        <v>121</v>
      </c>
      <c r="B569" t="s">
        <v>452</v>
      </c>
      <c r="C569" t="s">
        <v>601</v>
      </c>
      <c r="D569">
        <v>2022</v>
      </c>
      <c r="E569" t="s">
        <v>444</v>
      </c>
      <c r="F569">
        <v>0</v>
      </c>
    </row>
    <row r="570" spans="1:6" x14ac:dyDescent="0.25">
      <c r="A570" t="s">
        <v>121</v>
      </c>
      <c r="B570" t="s">
        <v>453</v>
      </c>
      <c r="C570" t="s">
        <v>601</v>
      </c>
      <c r="D570">
        <v>2022</v>
      </c>
      <c r="E570" t="s">
        <v>444</v>
      </c>
      <c r="F570">
        <v>0</v>
      </c>
    </row>
    <row r="571" spans="1:6" x14ac:dyDescent="0.25">
      <c r="A571" t="s">
        <v>121</v>
      </c>
      <c r="B571" t="s">
        <v>26</v>
      </c>
      <c r="C571" t="s">
        <v>601</v>
      </c>
      <c r="D571">
        <v>2022</v>
      </c>
      <c r="E571" t="s">
        <v>444</v>
      </c>
      <c r="F571">
        <v>0</v>
      </c>
    </row>
    <row r="572" spans="1:6" x14ac:dyDescent="0.25">
      <c r="A572" t="s">
        <v>121</v>
      </c>
      <c r="B572" t="s">
        <v>454</v>
      </c>
      <c r="C572" t="s">
        <v>601</v>
      </c>
      <c r="D572">
        <v>2022</v>
      </c>
      <c r="E572" t="s">
        <v>444</v>
      </c>
      <c r="F572">
        <v>0</v>
      </c>
    </row>
    <row r="573" spans="1:6" x14ac:dyDescent="0.25">
      <c r="A573" t="s">
        <v>121</v>
      </c>
      <c r="B573" t="s">
        <v>28</v>
      </c>
      <c r="C573" t="s">
        <v>601</v>
      </c>
      <c r="D573">
        <v>2022</v>
      </c>
      <c r="E573" t="s">
        <v>444</v>
      </c>
      <c r="F573">
        <v>0</v>
      </c>
    </row>
    <row r="574" spans="1:6" x14ac:dyDescent="0.25">
      <c r="A574" t="s">
        <v>121</v>
      </c>
      <c r="B574" t="s">
        <v>29</v>
      </c>
      <c r="C574" t="s">
        <v>601</v>
      </c>
      <c r="D574">
        <v>2022</v>
      </c>
      <c r="E574" t="s">
        <v>444</v>
      </c>
      <c r="F574">
        <v>0</v>
      </c>
    </row>
    <row r="575" spans="1:6" x14ac:dyDescent="0.25">
      <c r="A575" t="s">
        <v>308</v>
      </c>
      <c r="B575" t="s">
        <v>452</v>
      </c>
      <c r="C575" t="s">
        <v>600</v>
      </c>
      <c r="D575">
        <v>2020</v>
      </c>
      <c r="E575" t="s">
        <v>444</v>
      </c>
      <c r="F575">
        <v>0</v>
      </c>
    </row>
    <row r="576" spans="1:6" x14ac:dyDescent="0.25">
      <c r="A576" t="s">
        <v>308</v>
      </c>
      <c r="B576" t="s">
        <v>453</v>
      </c>
      <c r="C576" t="s">
        <v>600</v>
      </c>
      <c r="D576">
        <v>2020</v>
      </c>
      <c r="E576" t="s">
        <v>444</v>
      </c>
      <c r="F576">
        <v>4.53</v>
      </c>
    </row>
    <row r="577" spans="1:6" x14ac:dyDescent="0.25">
      <c r="A577" t="s">
        <v>308</v>
      </c>
      <c r="B577" t="s">
        <v>454</v>
      </c>
      <c r="C577" t="s">
        <v>600</v>
      </c>
      <c r="D577">
        <v>2020</v>
      </c>
      <c r="E577" t="s">
        <v>444</v>
      </c>
      <c r="F577">
        <v>0.03</v>
      </c>
    </row>
    <row r="578" spans="1:6" x14ac:dyDescent="0.25">
      <c r="A578" t="s">
        <v>308</v>
      </c>
      <c r="B578" t="s">
        <v>29</v>
      </c>
      <c r="C578" t="s">
        <v>600</v>
      </c>
      <c r="D578">
        <v>2020</v>
      </c>
      <c r="E578" t="s">
        <v>444</v>
      </c>
      <c r="F578">
        <v>4.5</v>
      </c>
    </row>
    <row r="579" spans="1:6" x14ac:dyDescent="0.25">
      <c r="A579" t="s">
        <v>308</v>
      </c>
      <c r="B579" t="s">
        <v>452</v>
      </c>
      <c r="C579" t="s">
        <v>600</v>
      </c>
      <c r="D579">
        <v>2021</v>
      </c>
      <c r="E579" t="s">
        <v>444</v>
      </c>
      <c r="F579">
        <v>0</v>
      </c>
    </row>
    <row r="580" spans="1:6" x14ac:dyDescent="0.25">
      <c r="A580" t="s">
        <v>308</v>
      </c>
      <c r="B580" t="s">
        <v>453</v>
      </c>
      <c r="C580" t="s">
        <v>600</v>
      </c>
      <c r="D580">
        <v>2021</v>
      </c>
      <c r="E580" t="s">
        <v>444</v>
      </c>
      <c r="F580">
        <v>4.72</v>
      </c>
    </row>
    <row r="581" spans="1:6" x14ac:dyDescent="0.25">
      <c r="A581" t="s">
        <v>308</v>
      </c>
      <c r="B581" t="s">
        <v>454</v>
      </c>
      <c r="C581" t="s">
        <v>600</v>
      </c>
      <c r="D581">
        <v>2021</v>
      </c>
      <c r="E581" t="s">
        <v>444</v>
      </c>
      <c r="F581">
        <v>0.04</v>
      </c>
    </row>
    <row r="582" spans="1:6" x14ac:dyDescent="0.25">
      <c r="A582" t="s">
        <v>308</v>
      </c>
      <c r="B582" t="s">
        <v>29</v>
      </c>
      <c r="C582" t="s">
        <v>600</v>
      </c>
      <c r="D582">
        <v>2021</v>
      </c>
      <c r="E582" t="s">
        <v>444</v>
      </c>
      <c r="F582">
        <v>4.67</v>
      </c>
    </row>
    <row r="583" spans="1:6" x14ac:dyDescent="0.25">
      <c r="A583" t="s">
        <v>308</v>
      </c>
      <c r="B583" t="s">
        <v>452</v>
      </c>
      <c r="C583" t="s">
        <v>600</v>
      </c>
      <c r="D583">
        <v>2022</v>
      </c>
      <c r="E583" t="s">
        <v>444</v>
      </c>
      <c r="F583">
        <v>0</v>
      </c>
    </row>
    <row r="584" spans="1:6" x14ac:dyDescent="0.25">
      <c r="A584" t="s">
        <v>308</v>
      </c>
      <c r="B584" t="s">
        <v>453</v>
      </c>
      <c r="C584" t="s">
        <v>600</v>
      </c>
      <c r="D584">
        <v>2022</v>
      </c>
      <c r="E584" t="s">
        <v>444</v>
      </c>
      <c r="F584">
        <v>4.72</v>
      </c>
    </row>
    <row r="585" spans="1:6" x14ac:dyDescent="0.25">
      <c r="A585" t="s">
        <v>308</v>
      </c>
      <c r="B585" t="s">
        <v>454</v>
      </c>
      <c r="C585" t="s">
        <v>600</v>
      </c>
      <c r="D585">
        <v>2022</v>
      </c>
      <c r="E585" t="s">
        <v>444</v>
      </c>
      <c r="F585">
        <v>0.04</v>
      </c>
    </row>
    <row r="586" spans="1:6" x14ac:dyDescent="0.25">
      <c r="A586" t="s">
        <v>308</v>
      </c>
      <c r="B586" t="s">
        <v>29</v>
      </c>
      <c r="C586" t="s">
        <v>600</v>
      </c>
      <c r="D586">
        <v>2022</v>
      </c>
      <c r="E586" t="s">
        <v>444</v>
      </c>
      <c r="F586">
        <v>4.67</v>
      </c>
    </row>
    <row r="587" spans="1:6" x14ac:dyDescent="0.25">
      <c r="A587" t="s">
        <v>308</v>
      </c>
      <c r="B587" t="s">
        <v>453</v>
      </c>
      <c r="C587" t="s">
        <v>601</v>
      </c>
      <c r="D587">
        <v>2020</v>
      </c>
      <c r="E587" t="s">
        <v>444</v>
      </c>
      <c r="F587">
        <v>0.97</v>
      </c>
    </row>
    <row r="588" spans="1:6" x14ac:dyDescent="0.25">
      <c r="A588" t="s">
        <v>308</v>
      </c>
      <c r="B588" t="s">
        <v>454</v>
      </c>
      <c r="C588" t="s">
        <v>601</v>
      </c>
      <c r="D588">
        <v>2020</v>
      </c>
      <c r="E588" t="s">
        <v>444</v>
      </c>
      <c r="F588">
        <v>0</v>
      </c>
    </row>
    <row r="589" spans="1:6" x14ac:dyDescent="0.25">
      <c r="A589" t="s">
        <v>308</v>
      </c>
      <c r="B589" t="s">
        <v>29</v>
      </c>
      <c r="C589" t="s">
        <v>601</v>
      </c>
      <c r="D589">
        <v>2020</v>
      </c>
      <c r="E589" t="s">
        <v>444</v>
      </c>
      <c r="F589">
        <v>0.96</v>
      </c>
    </row>
    <row r="590" spans="1:6" x14ac:dyDescent="0.25">
      <c r="A590" t="s">
        <v>308</v>
      </c>
      <c r="B590" t="s">
        <v>453</v>
      </c>
      <c r="C590" t="s">
        <v>601</v>
      </c>
      <c r="D590">
        <v>2021</v>
      </c>
      <c r="E590" t="s">
        <v>444</v>
      </c>
      <c r="F590">
        <v>0.99</v>
      </c>
    </row>
    <row r="591" spans="1:6" x14ac:dyDescent="0.25">
      <c r="A591" t="s">
        <v>308</v>
      </c>
      <c r="B591" t="s">
        <v>454</v>
      </c>
      <c r="C591" t="s">
        <v>601</v>
      </c>
      <c r="D591">
        <v>2021</v>
      </c>
      <c r="E591" t="s">
        <v>444</v>
      </c>
      <c r="F591">
        <v>0</v>
      </c>
    </row>
    <row r="592" spans="1:6" x14ac:dyDescent="0.25">
      <c r="A592" t="s">
        <v>308</v>
      </c>
      <c r="B592" t="s">
        <v>29</v>
      </c>
      <c r="C592" t="s">
        <v>601</v>
      </c>
      <c r="D592">
        <v>2021</v>
      </c>
      <c r="E592" t="s">
        <v>444</v>
      </c>
      <c r="F592">
        <v>0.99</v>
      </c>
    </row>
    <row r="593" spans="1:6" x14ac:dyDescent="0.25">
      <c r="A593" t="s">
        <v>308</v>
      </c>
      <c r="B593" t="s">
        <v>453</v>
      </c>
      <c r="C593" t="s">
        <v>601</v>
      </c>
      <c r="D593">
        <v>2022</v>
      </c>
      <c r="E593" t="s">
        <v>444</v>
      </c>
      <c r="F593">
        <v>0.99</v>
      </c>
    </row>
    <row r="594" spans="1:6" x14ac:dyDescent="0.25">
      <c r="A594" t="s">
        <v>308</v>
      </c>
      <c r="B594" t="s">
        <v>454</v>
      </c>
      <c r="C594" t="s">
        <v>601</v>
      </c>
      <c r="D594">
        <v>2022</v>
      </c>
      <c r="E594" t="s">
        <v>444</v>
      </c>
      <c r="F594">
        <v>0</v>
      </c>
    </row>
    <row r="595" spans="1:6" x14ac:dyDescent="0.25">
      <c r="A595" t="s">
        <v>308</v>
      </c>
      <c r="B595" t="s">
        <v>29</v>
      </c>
      <c r="C595" t="s">
        <v>601</v>
      </c>
      <c r="D595">
        <v>2022</v>
      </c>
      <c r="E595" t="s">
        <v>444</v>
      </c>
      <c r="F595">
        <v>0.99</v>
      </c>
    </row>
    <row r="596" spans="1:6" x14ac:dyDescent="0.25">
      <c r="A596" t="s">
        <v>309</v>
      </c>
      <c r="B596" t="s">
        <v>452</v>
      </c>
      <c r="C596" t="s">
        <v>600</v>
      </c>
      <c r="D596">
        <v>2020</v>
      </c>
      <c r="E596" t="s">
        <v>444</v>
      </c>
      <c r="F596">
        <v>0</v>
      </c>
    </row>
    <row r="597" spans="1:6" x14ac:dyDescent="0.25">
      <c r="A597" t="s">
        <v>309</v>
      </c>
      <c r="B597" t="s">
        <v>453</v>
      </c>
      <c r="C597" t="s">
        <v>600</v>
      </c>
      <c r="D597">
        <v>2020</v>
      </c>
      <c r="E597" t="s">
        <v>444</v>
      </c>
      <c r="F597">
        <v>1.85</v>
      </c>
    </row>
    <row r="598" spans="1:6" x14ac:dyDescent="0.25">
      <c r="A598" t="s">
        <v>309</v>
      </c>
      <c r="B598" t="s">
        <v>26</v>
      </c>
      <c r="C598" t="s">
        <v>600</v>
      </c>
      <c r="D598">
        <v>2020</v>
      </c>
      <c r="E598" t="s">
        <v>444</v>
      </c>
      <c r="F598">
        <v>0</v>
      </c>
    </row>
    <row r="599" spans="1:6" x14ac:dyDescent="0.25">
      <c r="A599" t="s">
        <v>309</v>
      </c>
      <c r="B599" t="s">
        <v>454</v>
      </c>
      <c r="C599" t="s">
        <v>600</v>
      </c>
      <c r="D599">
        <v>2020</v>
      </c>
      <c r="E599" t="s">
        <v>444</v>
      </c>
      <c r="F599">
        <v>0.02</v>
      </c>
    </row>
    <row r="600" spans="1:6" x14ac:dyDescent="0.25">
      <c r="A600" t="s">
        <v>309</v>
      </c>
      <c r="B600" t="s">
        <v>28</v>
      </c>
      <c r="C600" t="s">
        <v>600</v>
      </c>
      <c r="D600">
        <v>2020</v>
      </c>
      <c r="E600" t="s">
        <v>444</v>
      </c>
      <c r="F600">
        <v>0</v>
      </c>
    </row>
    <row r="601" spans="1:6" x14ac:dyDescent="0.25">
      <c r="A601" t="s">
        <v>309</v>
      </c>
      <c r="B601" t="s">
        <v>29</v>
      </c>
      <c r="C601" t="s">
        <v>600</v>
      </c>
      <c r="D601">
        <v>2020</v>
      </c>
      <c r="E601" t="s">
        <v>444</v>
      </c>
      <c r="F601">
        <v>1.83</v>
      </c>
    </row>
    <row r="602" spans="1:6" x14ac:dyDescent="0.25">
      <c r="A602" t="s">
        <v>309</v>
      </c>
      <c r="B602" t="s">
        <v>452</v>
      </c>
      <c r="C602" t="s">
        <v>600</v>
      </c>
      <c r="D602">
        <v>2021</v>
      </c>
      <c r="E602" t="s">
        <v>444</v>
      </c>
      <c r="F602">
        <v>0</v>
      </c>
    </row>
    <row r="603" spans="1:6" x14ac:dyDescent="0.25">
      <c r="A603" t="s">
        <v>309</v>
      </c>
      <c r="B603" t="s">
        <v>453</v>
      </c>
      <c r="C603" t="s">
        <v>600</v>
      </c>
      <c r="D603">
        <v>2021</v>
      </c>
      <c r="E603" t="s">
        <v>444</v>
      </c>
      <c r="F603">
        <v>1.85</v>
      </c>
    </row>
    <row r="604" spans="1:6" x14ac:dyDescent="0.25">
      <c r="A604" t="s">
        <v>309</v>
      </c>
      <c r="B604" t="s">
        <v>26</v>
      </c>
      <c r="C604" t="s">
        <v>600</v>
      </c>
      <c r="D604">
        <v>2021</v>
      </c>
      <c r="E604" t="s">
        <v>444</v>
      </c>
      <c r="F604">
        <v>0</v>
      </c>
    </row>
    <row r="605" spans="1:6" x14ac:dyDescent="0.25">
      <c r="A605" t="s">
        <v>309</v>
      </c>
      <c r="B605" t="s">
        <v>454</v>
      </c>
      <c r="C605" t="s">
        <v>600</v>
      </c>
      <c r="D605">
        <v>2021</v>
      </c>
      <c r="E605" t="s">
        <v>444</v>
      </c>
      <c r="F605">
        <v>0.02</v>
      </c>
    </row>
    <row r="606" spans="1:6" x14ac:dyDescent="0.25">
      <c r="A606" t="s">
        <v>309</v>
      </c>
      <c r="B606" t="s">
        <v>28</v>
      </c>
      <c r="C606" t="s">
        <v>600</v>
      </c>
      <c r="D606">
        <v>2021</v>
      </c>
      <c r="E606" t="s">
        <v>444</v>
      </c>
      <c r="F606">
        <v>0</v>
      </c>
    </row>
    <row r="607" spans="1:6" x14ac:dyDescent="0.25">
      <c r="A607" t="s">
        <v>309</v>
      </c>
      <c r="B607" t="s">
        <v>29</v>
      </c>
      <c r="C607" t="s">
        <v>600</v>
      </c>
      <c r="D607">
        <v>2021</v>
      </c>
      <c r="E607" t="s">
        <v>444</v>
      </c>
      <c r="F607">
        <v>1.83</v>
      </c>
    </row>
    <row r="608" spans="1:6" x14ac:dyDescent="0.25">
      <c r="A608" t="s">
        <v>309</v>
      </c>
      <c r="B608" t="s">
        <v>452</v>
      </c>
      <c r="C608" t="s">
        <v>600</v>
      </c>
      <c r="D608">
        <v>2022</v>
      </c>
      <c r="E608" t="s">
        <v>444</v>
      </c>
      <c r="F608">
        <v>0</v>
      </c>
    </row>
    <row r="609" spans="1:6" x14ac:dyDescent="0.25">
      <c r="A609" t="s">
        <v>309</v>
      </c>
      <c r="B609" t="s">
        <v>453</v>
      </c>
      <c r="C609" t="s">
        <v>600</v>
      </c>
      <c r="D609">
        <v>2022</v>
      </c>
      <c r="E609" t="s">
        <v>444</v>
      </c>
      <c r="F609">
        <v>1.85</v>
      </c>
    </row>
    <row r="610" spans="1:6" x14ac:dyDescent="0.25">
      <c r="A610" t="s">
        <v>309</v>
      </c>
      <c r="B610" t="s">
        <v>26</v>
      </c>
      <c r="C610" t="s">
        <v>600</v>
      </c>
      <c r="D610">
        <v>2022</v>
      </c>
      <c r="E610" t="s">
        <v>444</v>
      </c>
      <c r="F610">
        <v>0</v>
      </c>
    </row>
    <row r="611" spans="1:6" x14ac:dyDescent="0.25">
      <c r="A611" t="s">
        <v>309</v>
      </c>
      <c r="B611" t="s">
        <v>454</v>
      </c>
      <c r="C611" t="s">
        <v>600</v>
      </c>
      <c r="D611">
        <v>2022</v>
      </c>
      <c r="E611" t="s">
        <v>444</v>
      </c>
      <c r="F611">
        <v>0.02</v>
      </c>
    </row>
    <row r="612" spans="1:6" x14ac:dyDescent="0.25">
      <c r="A612" t="s">
        <v>309</v>
      </c>
      <c r="B612" t="s">
        <v>28</v>
      </c>
      <c r="C612" t="s">
        <v>600</v>
      </c>
      <c r="D612">
        <v>2022</v>
      </c>
      <c r="E612" t="s">
        <v>444</v>
      </c>
      <c r="F612">
        <v>0</v>
      </c>
    </row>
    <row r="613" spans="1:6" x14ac:dyDescent="0.25">
      <c r="A613" t="s">
        <v>309</v>
      </c>
      <c r="B613" t="s">
        <v>29</v>
      </c>
      <c r="C613" t="s">
        <v>600</v>
      </c>
      <c r="D613">
        <v>2022</v>
      </c>
      <c r="E613" t="s">
        <v>444</v>
      </c>
      <c r="F613">
        <v>1.83</v>
      </c>
    </row>
    <row r="614" spans="1:6" x14ac:dyDescent="0.25">
      <c r="A614" t="s">
        <v>309</v>
      </c>
      <c r="B614" t="s">
        <v>452</v>
      </c>
      <c r="C614" t="s">
        <v>601</v>
      </c>
      <c r="D614">
        <v>2020</v>
      </c>
      <c r="E614" t="s">
        <v>444</v>
      </c>
      <c r="F614">
        <v>0.01</v>
      </c>
    </row>
    <row r="615" spans="1:6" x14ac:dyDescent="0.25">
      <c r="A615" t="s">
        <v>309</v>
      </c>
      <c r="B615" t="s">
        <v>453</v>
      </c>
      <c r="C615" t="s">
        <v>601</v>
      </c>
      <c r="D615">
        <v>2020</v>
      </c>
      <c r="E615" t="s">
        <v>444</v>
      </c>
      <c r="F615">
        <v>2.48</v>
      </c>
    </row>
    <row r="616" spans="1:6" x14ac:dyDescent="0.25">
      <c r="A616" t="s">
        <v>309</v>
      </c>
      <c r="B616" t="s">
        <v>26</v>
      </c>
      <c r="C616" t="s">
        <v>601</v>
      </c>
      <c r="D616">
        <v>2020</v>
      </c>
      <c r="E616" t="s">
        <v>444</v>
      </c>
      <c r="F616">
        <v>1.78</v>
      </c>
    </row>
    <row r="617" spans="1:6" x14ac:dyDescent="0.25">
      <c r="A617" t="s">
        <v>309</v>
      </c>
      <c r="B617" t="s">
        <v>454</v>
      </c>
      <c r="C617" t="s">
        <v>601</v>
      </c>
      <c r="D617">
        <v>2020</v>
      </c>
      <c r="E617" t="s">
        <v>444</v>
      </c>
      <c r="F617">
        <v>0</v>
      </c>
    </row>
    <row r="618" spans="1:6" x14ac:dyDescent="0.25">
      <c r="A618" t="s">
        <v>309</v>
      </c>
      <c r="B618" t="s">
        <v>28</v>
      </c>
      <c r="C618" t="s">
        <v>601</v>
      </c>
      <c r="D618">
        <v>2020</v>
      </c>
      <c r="E618" t="s">
        <v>444</v>
      </c>
      <c r="F618">
        <v>0</v>
      </c>
    </row>
    <row r="619" spans="1:6" x14ac:dyDescent="0.25">
      <c r="A619" t="s">
        <v>309</v>
      </c>
      <c r="B619" t="s">
        <v>29</v>
      </c>
      <c r="C619" t="s">
        <v>601</v>
      </c>
      <c r="D619">
        <v>2020</v>
      </c>
      <c r="E619" t="s">
        <v>444</v>
      </c>
      <c r="F619">
        <v>0.7</v>
      </c>
    </row>
    <row r="620" spans="1:6" x14ac:dyDescent="0.25">
      <c r="A620" t="s">
        <v>309</v>
      </c>
      <c r="B620" t="s">
        <v>452</v>
      </c>
      <c r="C620" t="s">
        <v>601</v>
      </c>
      <c r="D620">
        <v>2021</v>
      </c>
      <c r="E620" t="s">
        <v>444</v>
      </c>
      <c r="F620">
        <v>0.01</v>
      </c>
    </row>
    <row r="621" spans="1:6" x14ac:dyDescent="0.25">
      <c r="A621" t="s">
        <v>309</v>
      </c>
      <c r="B621" t="s">
        <v>453</v>
      </c>
      <c r="C621" t="s">
        <v>601</v>
      </c>
      <c r="D621">
        <v>2021</v>
      </c>
      <c r="E621" t="s">
        <v>444</v>
      </c>
      <c r="F621">
        <v>2.48</v>
      </c>
    </row>
    <row r="622" spans="1:6" x14ac:dyDescent="0.25">
      <c r="A622" t="s">
        <v>309</v>
      </c>
      <c r="B622" t="s">
        <v>26</v>
      </c>
      <c r="C622" t="s">
        <v>601</v>
      </c>
      <c r="D622">
        <v>2021</v>
      </c>
      <c r="E622" t="s">
        <v>444</v>
      </c>
      <c r="F622">
        <v>1.78</v>
      </c>
    </row>
    <row r="623" spans="1:6" x14ac:dyDescent="0.25">
      <c r="A623" t="s">
        <v>309</v>
      </c>
      <c r="B623" t="s">
        <v>454</v>
      </c>
      <c r="C623" t="s">
        <v>601</v>
      </c>
      <c r="D623">
        <v>2021</v>
      </c>
      <c r="E623" t="s">
        <v>444</v>
      </c>
      <c r="F623">
        <v>0</v>
      </c>
    </row>
    <row r="624" spans="1:6" x14ac:dyDescent="0.25">
      <c r="A624" t="s">
        <v>309</v>
      </c>
      <c r="B624" t="s">
        <v>28</v>
      </c>
      <c r="C624" t="s">
        <v>601</v>
      </c>
      <c r="D624">
        <v>2021</v>
      </c>
      <c r="E624" t="s">
        <v>444</v>
      </c>
      <c r="F624">
        <v>0</v>
      </c>
    </row>
    <row r="625" spans="1:6" x14ac:dyDescent="0.25">
      <c r="A625" t="s">
        <v>309</v>
      </c>
      <c r="B625" t="s">
        <v>29</v>
      </c>
      <c r="C625" t="s">
        <v>601</v>
      </c>
      <c r="D625">
        <v>2021</v>
      </c>
      <c r="E625" t="s">
        <v>444</v>
      </c>
      <c r="F625">
        <v>0.7</v>
      </c>
    </row>
    <row r="626" spans="1:6" x14ac:dyDescent="0.25">
      <c r="A626" t="s">
        <v>309</v>
      </c>
      <c r="B626" t="s">
        <v>452</v>
      </c>
      <c r="C626" t="s">
        <v>601</v>
      </c>
      <c r="D626">
        <v>2022</v>
      </c>
      <c r="E626" t="s">
        <v>444</v>
      </c>
      <c r="F626">
        <v>0.01</v>
      </c>
    </row>
    <row r="627" spans="1:6" x14ac:dyDescent="0.25">
      <c r="A627" t="s">
        <v>309</v>
      </c>
      <c r="B627" t="s">
        <v>453</v>
      </c>
      <c r="C627" t="s">
        <v>601</v>
      </c>
      <c r="D627">
        <v>2022</v>
      </c>
      <c r="E627" t="s">
        <v>444</v>
      </c>
      <c r="F627">
        <v>2.48</v>
      </c>
    </row>
    <row r="628" spans="1:6" x14ac:dyDescent="0.25">
      <c r="A628" t="s">
        <v>309</v>
      </c>
      <c r="B628" t="s">
        <v>26</v>
      </c>
      <c r="C628" t="s">
        <v>601</v>
      </c>
      <c r="D628">
        <v>2022</v>
      </c>
      <c r="E628" t="s">
        <v>444</v>
      </c>
      <c r="F628">
        <v>1.78</v>
      </c>
    </row>
    <row r="629" spans="1:6" x14ac:dyDescent="0.25">
      <c r="A629" t="s">
        <v>309</v>
      </c>
      <c r="B629" t="s">
        <v>454</v>
      </c>
      <c r="C629" t="s">
        <v>601</v>
      </c>
      <c r="D629">
        <v>2022</v>
      </c>
      <c r="E629" t="s">
        <v>444</v>
      </c>
      <c r="F629">
        <v>0</v>
      </c>
    </row>
    <row r="630" spans="1:6" x14ac:dyDescent="0.25">
      <c r="A630" t="s">
        <v>309</v>
      </c>
      <c r="B630" t="s">
        <v>28</v>
      </c>
      <c r="C630" t="s">
        <v>601</v>
      </c>
      <c r="D630">
        <v>2022</v>
      </c>
      <c r="E630" t="s">
        <v>444</v>
      </c>
      <c r="F630">
        <v>0</v>
      </c>
    </row>
    <row r="631" spans="1:6" x14ac:dyDescent="0.25">
      <c r="A631" t="s">
        <v>309</v>
      </c>
      <c r="B631" t="s">
        <v>29</v>
      </c>
      <c r="C631" t="s">
        <v>601</v>
      </c>
      <c r="D631">
        <v>2022</v>
      </c>
      <c r="E631" t="s">
        <v>444</v>
      </c>
      <c r="F631">
        <v>0.7</v>
      </c>
    </row>
    <row r="632" spans="1:6" x14ac:dyDescent="0.25">
      <c r="A632" t="s">
        <v>445</v>
      </c>
      <c r="B632" t="s">
        <v>452</v>
      </c>
      <c r="C632" t="s">
        <v>600</v>
      </c>
      <c r="D632">
        <v>2020</v>
      </c>
      <c r="E632" t="s">
        <v>444</v>
      </c>
      <c r="F632">
        <v>6.62</v>
      </c>
    </row>
    <row r="633" spans="1:6" x14ac:dyDescent="0.25">
      <c r="A633" t="s">
        <v>445</v>
      </c>
      <c r="B633" t="s">
        <v>453</v>
      </c>
      <c r="C633" t="s">
        <v>600</v>
      </c>
      <c r="D633">
        <v>2020</v>
      </c>
      <c r="E633" t="s">
        <v>444</v>
      </c>
      <c r="F633">
        <v>33.82</v>
      </c>
    </row>
    <row r="634" spans="1:6" x14ac:dyDescent="0.25">
      <c r="A634" t="s">
        <v>445</v>
      </c>
      <c r="B634" t="s">
        <v>26</v>
      </c>
      <c r="C634" t="s">
        <v>600</v>
      </c>
      <c r="D634">
        <v>2020</v>
      </c>
      <c r="E634" t="s">
        <v>444</v>
      </c>
      <c r="F634">
        <v>0</v>
      </c>
    </row>
    <row r="635" spans="1:6" x14ac:dyDescent="0.25">
      <c r="A635" t="s">
        <v>445</v>
      </c>
      <c r="B635" t="s">
        <v>454</v>
      </c>
      <c r="C635" t="s">
        <v>600</v>
      </c>
      <c r="D635">
        <v>2020</v>
      </c>
      <c r="E635" t="s">
        <v>444</v>
      </c>
      <c r="F635">
        <v>0.42</v>
      </c>
    </row>
    <row r="636" spans="1:6" x14ac:dyDescent="0.25">
      <c r="A636" t="s">
        <v>445</v>
      </c>
      <c r="B636" t="s">
        <v>28</v>
      </c>
      <c r="C636" t="s">
        <v>600</v>
      </c>
      <c r="D636">
        <v>2020</v>
      </c>
      <c r="E636" t="s">
        <v>444</v>
      </c>
      <c r="F636">
        <v>0</v>
      </c>
    </row>
    <row r="637" spans="1:6" x14ac:dyDescent="0.25">
      <c r="A637" t="s">
        <v>445</v>
      </c>
      <c r="B637" t="s">
        <v>29</v>
      </c>
      <c r="C637" t="s">
        <v>600</v>
      </c>
      <c r="D637">
        <v>2020</v>
      </c>
      <c r="E637" t="s">
        <v>444</v>
      </c>
      <c r="F637">
        <v>33.409999999999997</v>
      </c>
    </row>
    <row r="638" spans="1:6" x14ac:dyDescent="0.25">
      <c r="A638" t="s">
        <v>445</v>
      </c>
      <c r="B638" t="s">
        <v>452</v>
      </c>
      <c r="C638" t="s">
        <v>600</v>
      </c>
      <c r="D638">
        <v>2021</v>
      </c>
      <c r="E638" t="s">
        <v>444</v>
      </c>
      <c r="F638">
        <v>6.62</v>
      </c>
    </row>
    <row r="639" spans="1:6" x14ac:dyDescent="0.25">
      <c r="A639" t="s">
        <v>445</v>
      </c>
      <c r="B639" t="s">
        <v>453</v>
      </c>
      <c r="C639" t="s">
        <v>600</v>
      </c>
      <c r="D639">
        <v>2021</v>
      </c>
      <c r="E639" t="s">
        <v>444</v>
      </c>
      <c r="F639">
        <v>33.82</v>
      </c>
    </row>
    <row r="640" spans="1:6" x14ac:dyDescent="0.25">
      <c r="A640" t="s">
        <v>445</v>
      </c>
      <c r="B640" t="s">
        <v>26</v>
      </c>
      <c r="C640" t="s">
        <v>600</v>
      </c>
      <c r="D640">
        <v>2021</v>
      </c>
      <c r="E640" t="s">
        <v>444</v>
      </c>
      <c r="F640">
        <v>0</v>
      </c>
    </row>
    <row r="641" spans="1:6" x14ac:dyDescent="0.25">
      <c r="A641" t="s">
        <v>445</v>
      </c>
      <c r="B641" t="s">
        <v>454</v>
      </c>
      <c r="C641" t="s">
        <v>600</v>
      </c>
      <c r="D641">
        <v>2021</v>
      </c>
      <c r="E641" t="s">
        <v>444</v>
      </c>
      <c r="F641">
        <v>0.42</v>
      </c>
    </row>
    <row r="642" spans="1:6" x14ac:dyDescent="0.25">
      <c r="A642" t="s">
        <v>445</v>
      </c>
      <c r="B642" t="s">
        <v>28</v>
      </c>
      <c r="C642" t="s">
        <v>600</v>
      </c>
      <c r="D642">
        <v>2021</v>
      </c>
      <c r="E642" t="s">
        <v>444</v>
      </c>
      <c r="F642">
        <v>0</v>
      </c>
    </row>
    <row r="643" spans="1:6" x14ac:dyDescent="0.25">
      <c r="A643" t="s">
        <v>445</v>
      </c>
      <c r="B643" t="s">
        <v>29</v>
      </c>
      <c r="C643" t="s">
        <v>600</v>
      </c>
      <c r="D643">
        <v>2021</v>
      </c>
      <c r="E643" t="s">
        <v>444</v>
      </c>
      <c r="F643">
        <v>33.409999999999997</v>
      </c>
    </row>
    <row r="644" spans="1:6" x14ac:dyDescent="0.25">
      <c r="A644" t="s">
        <v>445</v>
      </c>
      <c r="B644" t="s">
        <v>452</v>
      </c>
      <c r="C644" t="s">
        <v>600</v>
      </c>
      <c r="D644">
        <v>2022</v>
      </c>
      <c r="E644" t="s">
        <v>444</v>
      </c>
      <c r="F644">
        <v>6.62</v>
      </c>
    </row>
    <row r="645" spans="1:6" x14ac:dyDescent="0.25">
      <c r="A645" t="s">
        <v>445</v>
      </c>
      <c r="B645" t="s">
        <v>453</v>
      </c>
      <c r="C645" t="s">
        <v>600</v>
      </c>
      <c r="D645">
        <v>2022</v>
      </c>
      <c r="E645" t="s">
        <v>444</v>
      </c>
      <c r="F645">
        <v>33.82</v>
      </c>
    </row>
    <row r="646" spans="1:6" x14ac:dyDescent="0.25">
      <c r="A646" t="s">
        <v>445</v>
      </c>
      <c r="B646" t="s">
        <v>26</v>
      </c>
      <c r="C646" t="s">
        <v>600</v>
      </c>
      <c r="D646">
        <v>2022</v>
      </c>
      <c r="E646" t="s">
        <v>444</v>
      </c>
      <c r="F646">
        <v>0</v>
      </c>
    </row>
    <row r="647" spans="1:6" x14ac:dyDescent="0.25">
      <c r="A647" t="s">
        <v>445</v>
      </c>
      <c r="B647" t="s">
        <v>454</v>
      </c>
      <c r="C647" t="s">
        <v>600</v>
      </c>
      <c r="D647">
        <v>2022</v>
      </c>
      <c r="E647" t="s">
        <v>444</v>
      </c>
      <c r="F647">
        <v>0.42</v>
      </c>
    </row>
    <row r="648" spans="1:6" x14ac:dyDescent="0.25">
      <c r="A648" t="s">
        <v>445</v>
      </c>
      <c r="B648" t="s">
        <v>28</v>
      </c>
      <c r="C648" t="s">
        <v>600</v>
      </c>
      <c r="D648">
        <v>2022</v>
      </c>
      <c r="E648" t="s">
        <v>444</v>
      </c>
      <c r="F648">
        <v>0</v>
      </c>
    </row>
    <row r="649" spans="1:6" x14ac:dyDescent="0.25">
      <c r="A649" t="s">
        <v>445</v>
      </c>
      <c r="B649" t="s">
        <v>29</v>
      </c>
      <c r="C649" t="s">
        <v>600</v>
      </c>
      <c r="D649">
        <v>2022</v>
      </c>
      <c r="E649" t="s">
        <v>444</v>
      </c>
      <c r="F649">
        <v>33.409999999999997</v>
      </c>
    </row>
    <row r="650" spans="1:6" x14ac:dyDescent="0.25">
      <c r="A650" t="s">
        <v>445</v>
      </c>
      <c r="B650" t="s">
        <v>452</v>
      </c>
      <c r="C650" t="s">
        <v>601</v>
      </c>
      <c r="D650">
        <v>2020</v>
      </c>
      <c r="E650" t="s">
        <v>444</v>
      </c>
      <c r="F650">
        <v>0.01</v>
      </c>
    </row>
    <row r="651" spans="1:6" x14ac:dyDescent="0.25">
      <c r="A651" t="s">
        <v>445</v>
      </c>
      <c r="B651" t="s">
        <v>453</v>
      </c>
      <c r="C651" t="s">
        <v>601</v>
      </c>
      <c r="D651">
        <v>2020</v>
      </c>
      <c r="E651" t="s">
        <v>444</v>
      </c>
      <c r="F651">
        <v>0.01</v>
      </c>
    </row>
    <row r="652" spans="1:6" x14ac:dyDescent="0.25">
      <c r="A652" t="s">
        <v>445</v>
      </c>
      <c r="B652" t="s">
        <v>26</v>
      </c>
      <c r="C652" t="s">
        <v>601</v>
      </c>
      <c r="D652">
        <v>2020</v>
      </c>
      <c r="E652" t="s">
        <v>444</v>
      </c>
      <c r="F652">
        <v>0</v>
      </c>
    </row>
    <row r="653" spans="1:6" x14ac:dyDescent="0.25">
      <c r="A653" t="s">
        <v>445</v>
      </c>
      <c r="B653" t="s">
        <v>454</v>
      </c>
      <c r="C653" t="s">
        <v>601</v>
      </c>
      <c r="D653">
        <v>2020</v>
      </c>
      <c r="E653" t="s">
        <v>444</v>
      </c>
      <c r="F653">
        <v>0</v>
      </c>
    </row>
    <row r="654" spans="1:6" x14ac:dyDescent="0.25">
      <c r="A654" t="s">
        <v>445</v>
      </c>
      <c r="B654" t="s">
        <v>28</v>
      </c>
      <c r="C654" t="s">
        <v>601</v>
      </c>
      <c r="D654">
        <v>2020</v>
      </c>
      <c r="E654" t="s">
        <v>444</v>
      </c>
      <c r="F654">
        <v>0</v>
      </c>
    </row>
    <row r="655" spans="1:6" x14ac:dyDescent="0.25">
      <c r="A655" t="s">
        <v>445</v>
      </c>
      <c r="B655" t="s">
        <v>29</v>
      </c>
      <c r="C655" t="s">
        <v>601</v>
      </c>
      <c r="D655">
        <v>2020</v>
      </c>
      <c r="E655" t="s">
        <v>444</v>
      </c>
      <c r="F655">
        <v>0.01</v>
      </c>
    </row>
    <row r="656" spans="1:6" x14ac:dyDescent="0.25">
      <c r="A656" t="s">
        <v>445</v>
      </c>
      <c r="B656" t="s">
        <v>452</v>
      </c>
      <c r="C656" t="s">
        <v>601</v>
      </c>
      <c r="D656">
        <v>2021</v>
      </c>
      <c r="E656" t="s">
        <v>444</v>
      </c>
      <c r="F656">
        <v>0.01</v>
      </c>
    </row>
    <row r="657" spans="1:6" x14ac:dyDescent="0.25">
      <c r="A657" t="s">
        <v>445</v>
      </c>
      <c r="B657" t="s">
        <v>453</v>
      </c>
      <c r="C657" t="s">
        <v>601</v>
      </c>
      <c r="D657">
        <v>2021</v>
      </c>
      <c r="E657" t="s">
        <v>444</v>
      </c>
      <c r="F657">
        <v>0.01</v>
      </c>
    </row>
    <row r="658" spans="1:6" x14ac:dyDescent="0.25">
      <c r="A658" t="s">
        <v>445</v>
      </c>
      <c r="B658" t="s">
        <v>26</v>
      </c>
      <c r="C658" t="s">
        <v>601</v>
      </c>
      <c r="D658">
        <v>2021</v>
      </c>
      <c r="E658" t="s">
        <v>444</v>
      </c>
      <c r="F658">
        <v>0</v>
      </c>
    </row>
    <row r="659" spans="1:6" x14ac:dyDescent="0.25">
      <c r="A659" t="s">
        <v>445</v>
      </c>
      <c r="B659" t="s">
        <v>454</v>
      </c>
      <c r="C659" t="s">
        <v>601</v>
      </c>
      <c r="D659">
        <v>2021</v>
      </c>
      <c r="E659" t="s">
        <v>444</v>
      </c>
      <c r="F659">
        <v>0</v>
      </c>
    </row>
    <row r="660" spans="1:6" x14ac:dyDescent="0.25">
      <c r="A660" t="s">
        <v>445</v>
      </c>
      <c r="B660" t="s">
        <v>28</v>
      </c>
      <c r="C660" t="s">
        <v>601</v>
      </c>
      <c r="D660">
        <v>2021</v>
      </c>
      <c r="E660" t="s">
        <v>444</v>
      </c>
      <c r="F660">
        <v>0</v>
      </c>
    </row>
    <row r="661" spans="1:6" x14ac:dyDescent="0.25">
      <c r="A661" t="s">
        <v>445</v>
      </c>
      <c r="B661" t="s">
        <v>29</v>
      </c>
      <c r="C661" t="s">
        <v>601</v>
      </c>
      <c r="D661">
        <v>2021</v>
      </c>
      <c r="E661" t="s">
        <v>444</v>
      </c>
      <c r="F661">
        <v>0.01</v>
      </c>
    </row>
    <row r="662" spans="1:6" x14ac:dyDescent="0.25">
      <c r="A662" t="s">
        <v>445</v>
      </c>
      <c r="B662" t="s">
        <v>452</v>
      </c>
      <c r="C662" t="s">
        <v>601</v>
      </c>
      <c r="D662">
        <v>2022</v>
      </c>
      <c r="E662" t="s">
        <v>444</v>
      </c>
      <c r="F662">
        <v>0.01</v>
      </c>
    </row>
    <row r="663" spans="1:6" x14ac:dyDescent="0.25">
      <c r="A663" t="s">
        <v>445</v>
      </c>
      <c r="B663" t="s">
        <v>453</v>
      </c>
      <c r="C663" t="s">
        <v>601</v>
      </c>
      <c r="D663">
        <v>2022</v>
      </c>
      <c r="E663" t="s">
        <v>444</v>
      </c>
      <c r="F663">
        <v>0.01</v>
      </c>
    </row>
    <row r="664" spans="1:6" x14ac:dyDescent="0.25">
      <c r="A664" t="s">
        <v>445</v>
      </c>
      <c r="B664" t="s">
        <v>26</v>
      </c>
      <c r="C664" t="s">
        <v>601</v>
      </c>
      <c r="D664">
        <v>2022</v>
      </c>
      <c r="E664" t="s">
        <v>444</v>
      </c>
      <c r="F664">
        <v>0</v>
      </c>
    </row>
    <row r="665" spans="1:6" x14ac:dyDescent="0.25">
      <c r="A665" t="s">
        <v>445</v>
      </c>
      <c r="B665" t="s">
        <v>454</v>
      </c>
      <c r="C665" t="s">
        <v>601</v>
      </c>
      <c r="D665">
        <v>2022</v>
      </c>
      <c r="E665" t="s">
        <v>444</v>
      </c>
      <c r="F665">
        <v>0</v>
      </c>
    </row>
    <row r="666" spans="1:6" x14ac:dyDescent="0.25">
      <c r="A666" t="s">
        <v>445</v>
      </c>
      <c r="B666" t="s">
        <v>28</v>
      </c>
      <c r="C666" t="s">
        <v>601</v>
      </c>
      <c r="D666">
        <v>2022</v>
      </c>
      <c r="E666" t="s">
        <v>444</v>
      </c>
      <c r="F666">
        <v>0</v>
      </c>
    </row>
    <row r="667" spans="1:6" x14ac:dyDescent="0.25">
      <c r="A667" t="s">
        <v>445</v>
      </c>
      <c r="B667" t="s">
        <v>29</v>
      </c>
      <c r="C667" t="s">
        <v>601</v>
      </c>
      <c r="D667">
        <v>2022</v>
      </c>
      <c r="E667" t="s">
        <v>444</v>
      </c>
      <c r="F667">
        <v>0.01</v>
      </c>
    </row>
    <row r="668" spans="1:6" x14ac:dyDescent="0.25">
      <c r="A668" t="s">
        <v>124</v>
      </c>
      <c r="B668" t="s">
        <v>452</v>
      </c>
      <c r="C668" t="s">
        <v>600</v>
      </c>
      <c r="D668">
        <v>2020</v>
      </c>
      <c r="E668" t="s">
        <v>444</v>
      </c>
      <c r="F668">
        <v>67.17</v>
      </c>
    </row>
    <row r="669" spans="1:6" x14ac:dyDescent="0.25">
      <c r="A669" t="s">
        <v>124</v>
      </c>
      <c r="B669" t="s">
        <v>453</v>
      </c>
      <c r="C669" t="s">
        <v>600</v>
      </c>
      <c r="D669">
        <v>2020</v>
      </c>
      <c r="E669" t="s">
        <v>444</v>
      </c>
      <c r="F669">
        <v>35.29</v>
      </c>
    </row>
    <row r="670" spans="1:6" x14ac:dyDescent="0.25">
      <c r="A670" t="s">
        <v>124</v>
      </c>
      <c r="B670" t="s">
        <v>26</v>
      </c>
      <c r="C670" t="s">
        <v>600</v>
      </c>
      <c r="D670">
        <v>2020</v>
      </c>
      <c r="E670" t="s">
        <v>444</v>
      </c>
      <c r="F670">
        <v>0</v>
      </c>
    </row>
    <row r="671" spans="1:6" x14ac:dyDescent="0.25">
      <c r="A671" t="s">
        <v>124</v>
      </c>
      <c r="B671" t="s">
        <v>454</v>
      </c>
      <c r="C671" t="s">
        <v>600</v>
      </c>
      <c r="D671">
        <v>2020</v>
      </c>
      <c r="E671" t="s">
        <v>444</v>
      </c>
      <c r="F671">
        <v>0.05</v>
      </c>
    </row>
    <row r="672" spans="1:6" x14ac:dyDescent="0.25">
      <c r="A672" t="s">
        <v>124</v>
      </c>
      <c r="B672" t="s">
        <v>28</v>
      </c>
      <c r="C672" t="s">
        <v>600</v>
      </c>
      <c r="D672">
        <v>2020</v>
      </c>
      <c r="E672" t="s">
        <v>444</v>
      </c>
      <c r="F672">
        <v>0</v>
      </c>
    </row>
    <row r="673" spans="1:6" x14ac:dyDescent="0.25">
      <c r="A673" t="s">
        <v>124</v>
      </c>
      <c r="B673" t="s">
        <v>29</v>
      </c>
      <c r="C673" t="s">
        <v>600</v>
      </c>
      <c r="D673">
        <v>2020</v>
      </c>
      <c r="E673" t="s">
        <v>444</v>
      </c>
      <c r="F673">
        <v>35.24</v>
      </c>
    </row>
    <row r="674" spans="1:6" x14ac:dyDescent="0.25">
      <c r="A674" t="s">
        <v>124</v>
      </c>
      <c r="B674" t="s">
        <v>452</v>
      </c>
      <c r="C674" t="s">
        <v>600</v>
      </c>
      <c r="D674">
        <v>2021</v>
      </c>
      <c r="E674" t="s">
        <v>444</v>
      </c>
      <c r="F674">
        <v>67.17</v>
      </c>
    </row>
    <row r="675" spans="1:6" x14ac:dyDescent="0.25">
      <c r="A675" t="s">
        <v>124</v>
      </c>
      <c r="B675" t="s">
        <v>453</v>
      </c>
      <c r="C675" t="s">
        <v>600</v>
      </c>
      <c r="D675">
        <v>2021</v>
      </c>
      <c r="E675" t="s">
        <v>444</v>
      </c>
      <c r="F675">
        <v>35.29</v>
      </c>
    </row>
    <row r="676" spans="1:6" x14ac:dyDescent="0.25">
      <c r="A676" t="s">
        <v>124</v>
      </c>
      <c r="B676" t="s">
        <v>26</v>
      </c>
      <c r="C676" t="s">
        <v>600</v>
      </c>
      <c r="D676">
        <v>2021</v>
      </c>
      <c r="E676" t="s">
        <v>444</v>
      </c>
      <c r="F676">
        <v>0</v>
      </c>
    </row>
    <row r="677" spans="1:6" x14ac:dyDescent="0.25">
      <c r="A677" t="s">
        <v>124</v>
      </c>
      <c r="B677" t="s">
        <v>454</v>
      </c>
      <c r="C677" t="s">
        <v>600</v>
      </c>
      <c r="D677">
        <v>2021</v>
      </c>
      <c r="E677" t="s">
        <v>444</v>
      </c>
      <c r="F677">
        <v>0.05</v>
      </c>
    </row>
    <row r="678" spans="1:6" x14ac:dyDescent="0.25">
      <c r="A678" t="s">
        <v>124</v>
      </c>
      <c r="B678" t="s">
        <v>28</v>
      </c>
      <c r="C678" t="s">
        <v>600</v>
      </c>
      <c r="D678">
        <v>2021</v>
      </c>
      <c r="E678" t="s">
        <v>444</v>
      </c>
      <c r="F678">
        <v>0</v>
      </c>
    </row>
    <row r="679" spans="1:6" x14ac:dyDescent="0.25">
      <c r="A679" t="s">
        <v>124</v>
      </c>
      <c r="B679" t="s">
        <v>29</v>
      </c>
      <c r="C679" t="s">
        <v>600</v>
      </c>
      <c r="D679">
        <v>2021</v>
      </c>
      <c r="E679" t="s">
        <v>444</v>
      </c>
      <c r="F679">
        <v>35.24</v>
      </c>
    </row>
    <row r="680" spans="1:6" x14ac:dyDescent="0.25">
      <c r="A680" t="s">
        <v>124</v>
      </c>
      <c r="B680" t="s">
        <v>452</v>
      </c>
      <c r="C680" t="s">
        <v>600</v>
      </c>
      <c r="D680">
        <v>2022</v>
      </c>
      <c r="E680" t="s">
        <v>444</v>
      </c>
      <c r="F680">
        <v>67.17</v>
      </c>
    </row>
    <row r="681" spans="1:6" x14ac:dyDescent="0.25">
      <c r="A681" t="s">
        <v>124</v>
      </c>
      <c r="B681" t="s">
        <v>453</v>
      </c>
      <c r="C681" t="s">
        <v>600</v>
      </c>
      <c r="D681">
        <v>2022</v>
      </c>
      <c r="E681" t="s">
        <v>444</v>
      </c>
      <c r="F681">
        <v>35.29</v>
      </c>
    </row>
    <row r="682" spans="1:6" x14ac:dyDescent="0.25">
      <c r="A682" t="s">
        <v>124</v>
      </c>
      <c r="B682" t="s">
        <v>26</v>
      </c>
      <c r="C682" t="s">
        <v>600</v>
      </c>
      <c r="D682">
        <v>2022</v>
      </c>
      <c r="E682" t="s">
        <v>444</v>
      </c>
      <c r="F682">
        <v>0</v>
      </c>
    </row>
    <row r="683" spans="1:6" x14ac:dyDescent="0.25">
      <c r="A683" t="s">
        <v>124</v>
      </c>
      <c r="B683" t="s">
        <v>454</v>
      </c>
      <c r="C683" t="s">
        <v>600</v>
      </c>
      <c r="D683">
        <v>2022</v>
      </c>
      <c r="E683" t="s">
        <v>444</v>
      </c>
      <c r="F683">
        <v>0.05</v>
      </c>
    </row>
    <row r="684" spans="1:6" x14ac:dyDescent="0.25">
      <c r="A684" t="s">
        <v>124</v>
      </c>
      <c r="B684" t="s">
        <v>28</v>
      </c>
      <c r="C684" t="s">
        <v>600</v>
      </c>
      <c r="D684">
        <v>2022</v>
      </c>
      <c r="E684" t="s">
        <v>444</v>
      </c>
      <c r="F684">
        <v>0</v>
      </c>
    </row>
    <row r="685" spans="1:6" x14ac:dyDescent="0.25">
      <c r="A685" t="s">
        <v>124</v>
      </c>
      <c r="B685" t="s">
        <v>29</v>
      </c>
      <c r="C685" t="s">
        <v>600</v>
      </c>
      <c r="D685">
        <v>2022</v>
      </c>
      <c r="E685" t="s">
        <v>444</v>
      </c>
      <c r="F685">
        <v>35.24</v>
      </c>
    </row>
    <row r="686" spans="1:6" x14ac:dyDescent="0.25">
      <c r="A686" t="s">
        <v>124</v>
      </c>
      <c r="B686" t="s">
        <v>452</v>
      </c>
      <c r="C686" t="s">
        <v>601</v>
      </c>
      <c r="D686">
        <v>2020</v>
      </c>
      <c r="E686" t="s">
        <v>444</v>
      </c>
      <c r="F686">
        <v>0</v>
      </c>
    </row>
    <row r="687" spans="1:6" x14ac:dyDescent="0.25">
      <c r="A687" t="s">
        <v>124</v>
      </c>
      <c r="B687" t="s">
        <v>453</v>
      </c>
      <c r="C687" t="s">
        <v>601</v>
      </c>
      <c r="D687">
        <v>2020</v>
      </c>
      <c r="E687" t="s">
        <v>444</v>
      </c>
      <c r="F687">
        <v>0</v>
      </c>
    </row>
    <row r="688" spans="1:6" x14ac:dyDescent="0.25">
      <c r="A688" t="s">
        <v>124</v>
      </c>
      <c r="B688" t="s">
        <v>26</v>
      </c>
      <c r="C688" t="s">
        <v>601</v>
      </c>
      <c r="D688">
        <v>2020</v>
      </c>
      <c r="E688" t="s">
        <v>444</v>
      </c>
      <c r="F688">
        <v>0</v>
      </c>
    </row>
    <row r="689" spans="1:6" x14ac:dyDescent="0.25">
      <c r="A689" t="s">
        <v>124</v>
      </c>
      <c r="B689" t="s">
        <v>454</v>
      </c>
      <c r="C689" t="s">
        <v>601</v>
      </c>
      <c r="D689">
        <v>2020</v>
      </c>
      <c r="E689" t="s">
        <v>444</v>
      </c>
      <c r="F689">
        <v>0</v>
      </c>
    </row>
    <row r="690" spans="1:6" x14ac:dyDescent="0.25">
      <c r="A690" t="s">
        <v>124</v>
      </c>
      <c r="B690" t="s">
        <v>28</v>
      </c>
      <c r="C690" t="s">
        <v>601</v>
      </c>
      <c r="D690">
        <v>2020</v>
      </c>
      <c r="E690" t="s">
        <v>444</v>
      </c>
      <c r="F690">
        <v>0</v>
      </c>
    </row>
    <row r="691" spans="1:6" x14ac:dyDescent="0.25">
      <c r="A691" t="s">
        <v>124</v>
      </c>
      <c r="B691" t="s">
        <v>29</v>
      </c>
      <c r="C691" t="s">
        <v>601</v>
      </c>
      <c r="D691">
        <v>2020</v>
      </c>
      <c r="E691" t="s">
        <v>444</v>
      </c>
      <c r="F691">
        <v>0</v>
      </c>
    </row>
    <row r="692" spans="1:6" x14ac:dyDescent="0.25">
      <c r="A692" t="s">
        <v>124</v>
      </c>
      <c r="B692" t="s">
        <v>452</v>
      </c>
      <c r="C692" t="s">
        <v>601</v>
      </c>
      <c r="D692">
        <v>2021</v>
      </c>
      <c r="E692" t="s">
        <v>444</v>
      </c>
      <c r="F692">
        <v>0</v>
      </c>
    </row>
    <row r="693" spans="1:6" x14ac:dyDescent="0.25">
      <c r="A693" t="s">
        <v>124</v>
      </c>
      <c r="B693" t="s">
        <v>453</v>
      </c>
      <c r="C693" t="s">
        <v>601</v>
      </c>
      <c r="D693">
        <v>2021</v>
      </c>
      <c r="E693" t="s">
        <v>444</v>
      </c>
      <c r="F693">
        <v>0</v>
      </c>
    </row>
    <row r="694" spans="1:6" x14ac:dyDescent="0.25">
      <c r="A694" t="s">
        <v>124</v>
      </c>
      <c r="B694" t="s">
        <v>26</v>
      </c>
      <c r="C694" t="s">
        <v>601</v>
      </c>
      <c r="D694">
        <v>2021</v>
      </c>
      <c r="E694" t="s">
        <v>444</v>
      </c>
      <c r="F694">
        <v>0</v>
      </c>
    </row>
    <row r="695" spans="1:6" x14ac:dyDescent="0.25">
      <c r="A695" t="s">
        <v>124</v>
      </c>
      <c r="B695" t="s">
        <v>454</v>
      </c>
      <c r="C695" t="s">
        <v>601</v>
      </c>
      <c r="D695">
        <v>2021</v>
      </c>
      <c r="E695" t="s">
        <v>444</v>
      </c>
      <c r="F695">
        <v>0</v>
      </c>
    </row>
    <row r="696" spans="1:6" x14ac:dyDescent="0.25">
      <c r="A696" t="s">
        <v>124</v>
      </c>
      <c r="B696" t="s">
        <v>28</v>
      </c>
      <c r="C696" t="s">
        <v>601</v>
      </c>
      <c r="D696">
        <v>2021</v>
      </c>
      <c r="E696" t="s">
        <v>444</v>
      </c>
      <c r="F696">
        <v>0</v>
      </c>
    </row>
    <row r="697" spans="1:6" x14ac:dyDescent="0.25">
      <c r="A697" t="s">
        <v>124</v>
      </c>
      <c r="B697" t="s">
        <v>29</v>
      </c>
      <c r="C697" t="s">
        <v>601</v>
      </c>
      <c r="D697">
        <v>2021</v>
      </c>
      <c r="E697" t="s">
        <v>444</v>
      </c>
      <c r="F697">
        <v>0</v>
      </c>
    </row>
    <row r="698" spans="1:6" x14ac:dyDescent="0.25">
      <c r="A698" t="s">
        <v>124</v>
      </c>
      <c r="B698" t="s">
        <v>452</v>
      </c>
      <c r="C698" t="s">
        <v>601</v>
      </c>
      <c r="D698">
        <v>2022</v>
      </c>
      <c r="E698" t="s">
        <v>444</v>
      </c>
      <c r="F698">
        <v>0</v>
      </c>
    </row>
    <row r="699" spans="1:6" x14ac:dyDescent="0.25">
      <c r="A699" t="s">
        <v>124</v>
      </c>
      <c r="B699" t="s">
        <v>453</v>
      </c>
      <c r="C699" t="s">
        <v>601</v>
      </c>
      <c r="D699">
        <v>2022</v>
      </c>
      <c r="E699" t="s">
        <v>444</v>
      </c>
      <c r="F699">
        <v>0</v>
      </c>
    </row>
    <row r="700" spans="1:6" x14ac:dyDescent="0.25">
      <c r="A700" t="s">
        <v>124</v>
      </c>
      <c r="B700" t="s">
        <v>26</v>
      </c>
      <c r="C700" t="s">
        <v>601</v>
      </c>
      <c r="D700">
        <v>2022</v>
      </c>
      <c r="E700" t="s">
        <v>444</v>
      </c>
      <c r="F700">
        <v>0</v>
      </c>
    </row>
    <row r="701" spans="1:6" x14ac:dyDescent="0.25">
      <c r="A701" t="s">
        <v>124</v>
      </c>
      <c r="B701" t="s">
        <v>454</v>
      </c>
      <c r="C701" t="s">
        <v>601</v>
      </c>
      <c r="D701">
        <v>2022</v>
      </c>
      <c r="E701" t="s">
        <v>444</v>
      </c>
      <c r="F701">
        <v>0</v>
      </c>
    </row>
    <row r="702" spans="1:6" x14ac:dyDescent="0.25">
      <c r="A702" t="s">
        <v>124</v>
      </c>
      <c r="B702" t="s">
        <v>28</v>
      </c>
      <c r="C702" t="s">
        <v>601</v>
      </c>
      <c r="D702">
        <v>2022</v>
      </c>
      <c r="E702" t="s">
        <v>444</v>
      </c>
      <c r="F702">
        <v>0</v>
      </c>
    </row>
    <row r="703" spans="1:6" x14ac:dyDescent="0.25">
      <c r="A703" t="s">
        <v>124</v>
      </c>
      <c r="B703" t="s">
        <v>29</v>
      </c>
      <c r="C703" t="s">
        <v>601</v>
      </c>
      <c r="D703">
        <v>2022</v>
      </c>
      <c r="E703" t="s">
        <v>444</v>
      </c>
      <c r="F703">
        <v>0</v>
      </c>
    </row>
    <row r="704" spans="1:6" x14ac:dyDescent="0.25">
      <c r="A704" t="s">
        <v>310</v>
      </c>
      <c r="B704" t="s">
        <v>452</v>
      </c>
      <c r="C704" t="s">
        <v>600</v>
      </c>
      <c r="D704">
        <v>2020</v>
      </c>
      <c r="E704" t="s">
        <v>444</v>
      </c>
      <c r="F704">
        <v>1.04</v>
      </c>
    </row>
    <row r="705" spans="1:6" x14ac:dyDescent="0.25">
      <c r="A705" t="s">
        <v>310</v>
      </c>
      <c r="B705" t="s">
        <v>453</v>
      </c>
      <c r="C705" t="s">
        <v>600</v>
      </c>
      <c r="D705">
        <v>2020</v>
      </c>
      <c r="E705" t="s">
        <v>444</v>
      </c>
      <c r="F705">
        <v>39.659999999999997</v>
      </c>
    </row>
    <row r="706" spans="1:6" x14ac:dyDescent="0.25">
      <c r="A706" t="s">
        <v>310</v>
      </c>
      <c r="B706" t="s">
        <v>454</v>
      </c>
      <c r="C706" t="s">
        <v>600</v>
      </c>
      <c r="D706">
        <v>2020</v>
      </c>
      <c r="E706" t="s">
        <v>444</v>
      </c>
      <c r="F706">
        <v>0.01</v>
      </c>
    </row>
    <row r="707" spans="1:6" x14ac:dyDescent="0.25">
      <c r="A707" t="s">
        <v>310</v>
      </c>
      <c r="B707" t="s">
        <v>29</v>
      </c>
      <c r="C707" t="s">
        <v>600</v>
      </c>
      <c r="D707">
        <v>2020</v>
      </c>
      <c r="E707" t="s">
        <v>444</v>
      </c>
      <c r="F707">
        <v>39.65</v>
      </c>
    </row>
    <row r="708" spans="1:6" x14ac:dyDescent="0.25">
      <c r="A708" t="s">
        <v>310</v>
      </c>
      <c r="B708" t="s">
        <v>452</v>
      </c>
      <c r="C708" t="s">
        <v>600</v>
      </c>
      <c r="D708">
        <v>2021</v>
      </c>
      <c r="E708" t="s">
        <v>444</v>
      </c>
      <c r="F708">
        <v>0.98</v>
      </c>
    </row>
    <row r="709" spans="1:6" x14ac:dyDescent="0.25">
      <c r="A709" t="s">
        <v>310</v>
      </c>
      <c r="B709" t="s">
        <v>453</v>
      </c>
      <c r="C709" t="s">
        <v>600</v>
      </c>
      <c r="D709">
        <v>2021</v>
      </c>
      <c r="E709" t="s">
        <v>444</v>
      </c>
      <c r="F709">
        <v>40.630000000000003</v>
      </c>
    </row>
    <row r="710" spans="1:6" x14ac:dyDescent="0.25">
      <c r="A710" t="s">
        <v>310</v>
      </c>
      <c r="B710" t="s">
        <v>454</v>
      </c>
      <c r="C710" t="s">
        <v>600</v>
      </c>
      <c r="D710">
        <v>2021</v>
      </c>
      <c r="E710" t="s">
        <v>444</v>
      </c>
      <c r="F710">
        <v>0.02</v>
      </c>
    </row>
    <row r="711" spans="1:6" x14ac:dyDescent="0.25">
      <c r="A711" t="s">
        <v>310</v>
      </c>
      <c r="B711" t="s">
        <v>29</v>
      </c>
      <c r="C711" t="s">
        <v>600</v>
      </c>
      <c r="D711">
        <v>2021</v>
      </c>
      <c r="E711" t="s">
        <v>444</v>
      </c>
      <c r="F711">
        <v>40.61</v>
      </c>
    </row>
    <row r="712" spans="1:6" x14ac:dyDescent="0.25">
      <c r="A712" t="s">
        <v>310</v>
      </c>
      <c r="B712" t="s">
        <v>452</v>
      </c>
      <c r="C712" t="s">
        <v>600</v>
      </c>
      <c r="D712">
        <v>2022</v>
      </c>
      <c r="E712" t="s">
        <v>444</v>
      </c>
      <c r="F712">
        <v>0.98</v>
      </c>
    </row>
    <row r="713" spans="1:6" x14ac:dyDescent="0.25">
      <c r="A713" t="s">
        <v>310</v>
      </c>
      <c r="B713" t="s">
        <v>453</v>
      </c>
      <c r="C713" t="s">
        <v>600</v>
      </c>
      <c r="D713">
        <v>2022</v>
      </c>
      <c r="E713" t="s">
        <v>444</v>
      </c>
      <c r="F713">
        <v>40.630000000000003</v>
      </c>
    </row>
    <row r="714" spans="1:6" x14ac:dyDescent="0.25">
      <c r="A714" t="s">
        <v>310</v>
      </c>
      <c r="B714" t="s">
        <v>454</v>
      </c>
      <c r="C714" t="s">
        <v>600</v>
      </c>
      <c r="D714">
        <v>2022</v>
      </c>
      <c r="E714" t="s">
        <v>444</v>
      </c>
      <c r="F714">
        <v>0.02</v>
      </c>
    </row>
    <row r="715" spans="1:6" x14ac:dyDescent="0.25">
      <c r="A715" t="s">
        <v>310</v>
      </c>
      <c r="B715" t="s">
        <v>29</v>
      </c>
      <c r="C715" t="s">
        <v>600</v>
      </c>
      <c r="D715">
        <v>2022</v>
      </c>
      <c r="E715" t="s">
        <v>444</v>
      </c>
      <c r="F715">
        <v>40.61</v>
      </c>
    </row>
    <row r="716" spans="1:6" x14ac:dyDescent="0.25">
      <c r="A716" t="s">
        <v>310</v>
      </c>
      <c r="B716" t="s">
        <v>452</v>
      </c>
      <c r="C716" t="s">
        <v>601</v>
      </c>
      <c r="D716">
        <v>2020</v>
      </c>
      <c r="E716" t="s">
        <v>444</v>
      </c>
      <c r="F716">
        <v>3.68</v>
      </c>
    </row>
    <row r="717" spans="1:6" x14ac:dyDescent="0.25">
      <c r="A717" t="s">
        <v>310</v>
      </c>
      <c r="B717" t="s">
        <v>453</v>
      </c>
      <c r="C717" t="s">
        <v>601</v>
      </c>
      <c r="D717">
        <v>2020</v>
      </c>
      <c r="E717" t="s">
        <v>444</v>
      </c>
      <c r="F717">
        <v>24.53</v>
      </c>
    </row>
    <row r="718" spans="1:6" x14ac:dyDescent="0.25">
      <c r="A718" t="s">
        <v>310</v>
      </c>
      <c r="B718" t="s">
        <v>454</v>
      </c>
      <c r="C718" t="s">
        <v>601</v>
      </c>
      <c r="D718">
        <v>2020</v>
      </c>
      <c r="E718" t="s">
        <v>444</v>
      </c>
      <c r="F718">
        <v>0</v>
      </c>
    </row>
    <row r="719" spans="1:6" x14ac:dyDescent="0.25">
      <c r="A719" t="s">
        <v>310</v>
      </c>
      <c r="B719" t="s">
        <v>29</v>
      </c>
      <c r="C719" t="s">
        <v>601</v>
      </c>
      <c r="D719">
        <v>2020</v>
      </c>
      <c r="E719" t="s">
        <v>444</v>
      </c>
      <c r="F719">
        <v>24.53</v>
      </c>
    </row>
    <row r="720" spans="1:6" x14ac:dyDescent="0.25">
      <c r="A720" t="s">
        <v>310</v>
      </c>
      <c r="B720" t="s">
        <v>452</v>
      </c>
      <c r="C720" t="s">
        <v>601</v>
      </c>
      <c r="D720">
        <v>2021</v>
      </c>
      <c r="E720" t="s">
        <v>444</v>
      </c>
      <c r="F720">
        <v>0.18</v>
      </c>
    </row>
    <row r="721" spans="1:6" x14ac:dyDescent="0.25">
      <c r="A721" t="s">
        <v>310</v>
      </c>
      <c r="B721" t="s">
        <v>453</v>
      </c>
      <c r="C721" t="s">
        <v>601</v>
      </c>
      <c r="D721">
        <v>2021</v>
      </c>
      <c r="E721" t="s">
        <v>444</v>
      </c>
      <c r="F721">
        <v>19.079999999999998</v>
      </c>
    </row>
    <row r="722" spans="1:6" x14ac:dyDescent="0.25">
      <c r="A722" t="s">
        <v>310</v>
      </c>
      <c r="B722" t="s">
        <v>454</v>
      </c>
      <c r="C722" t="s">
        <v>601</v>
      </c>
      <c r="D722">
        <v>2021</v>
      </c>
      <c r="E722" t="s">
        <v>444</v>
      </c>
      <c r="F722">
        <v>0</v>
      </c>
    </row>
    <row r="723" spans="1:6" x14ac:dyDescent="0.25">
      <c r="A723" t="s">
        <v>310</v>
      </c>
      <c r="B723" t="s">
        <v>29</v>
      </c>
      <c r="C723" t="s">
        <v>601</v>
      </c>
      <c r="D723">
        <v>2021</v>
      </c>
      <c r="E723" t="s">
        <v>444</v>
      </c>
      <c r="F723">
        <v>19.079999999999998</v>
      </c>
    </row>
    <row r="724" spans="1:6" x14ac:dyDescent="0.25">
      <c r="A724" t="s">
        <v>310</v>
      </c>
      <c r="B724" t="s">
        <v>452</v>
      </c>
      <c r="C724" t="s">
        <v>601</v>
      </c>
      <c r="D724">
        <v>2022</v>
      </c>
      <c r="E724" t="s">
        <v>444</v>
      </c>
      <c r="F724">
        <v>0.18</v>
      </c>
    </row>
    <row r="725" spans="1:6" x14ac:dyDescent="0.25">
      <c r="A725" t="s">
        <v>310</v>
      </c>
      <c r="B725" t="s">
        <v>453</v>
      </c>
      <c r="C725" t="s">
        <v>601</v>
      </c>
      <c r="D725">
        <v>2022</v>
      </c>
      <c r="E725" t="s">
        <v>444</v>
      </c>
      <c r="F725">
        <v>19.079999999999998</v>
      </c>
    </row>
    <row r="726" spans="1:6" x14ac:dyDescent="0.25">
      <c r="A726" t="s">
        <v>310</v>
      </c>
      <c r="B726" t="s">
        <v>454</v>
      </c>
      <c r="C726" t="s">
        <v>601</v>
      </c>
      <c r="D726">
        <v>2022</v>
      </c>
      <c r="E726" t="s">
        <v>444</v>
      </c>
      <c r="F726">
        <v>0</v>
      </c>
    </row>
    <row r="727" spans="1:6" x14ac:dyDescent="0.25">
      <c r="A727" t="s">
        <v>310</v>
      </c>
      <c r="B727" t="s">
        <v>29</v>
      </c>
      <c r="C727" t="s">
        <v>601</v>
      </c>
      <c r="D727">
        <v>2022</v>
      </c>
      <c r="E727" t="s">
        <v>444</v>
      </c>
      <c r="F727">
        <v>19.079999999999998</v>
      </c>
    </row>
    <row r="728" spans="1:6" x14ac:dyDescent="0.25">
      <c r="A728" t="s">
        <v>164</v>
      </c>
      <c r="B728" t="s">
        <v>452</v>
      </c>
      <c r="C728" t="s">
        <v>600</v>
      </c>
      <c r="D728">
        <v>2020</v>
      </c>
      <c r="E728" t="s">
        <v>444</v>
      </c>
      <c r="F728">
        <v>16.649999999999999</v>
      </c>
    </row>
    <row r="729" spans="1:6" x14ac:dyDescent="0.25">
      <c r="A729" t="s">
        <v>164</v>
      </c>
      <c r="B729" t="s">
        <v>453</v>
      </c>
      <c r="C729" t="s">
        <v>600</v>
      </c>
      <c r="D729">
        <v>2020</v>
      </c>
      <c r="E729" t="s">
        <v>444</v>
      </c>
      <c r="F729">
        <v>45.25</v>
      </c>
    </row>
    <row r="730" spans="1:6" x14ac:dyDescent="0.25">
      <c r="A730" t="s">
        <v>164</v>
      </c>
      <c r="B730" t="s">
        <v>26</v>
      </c>
      <c r="C730" t="s">
        <v>600</v>
      </c>
      <c r="D730">
        <v>2020</v>
      </c>
      <c r="E730" t="s">
        <v>444</v>
      </c>
      <c r="F730">
        <v>0</v>
      </c>
    </row>
    <row r="731" spans="1:6" x14ac:dyDescent="0.25">
      <c r="A731" t="s">
        <v>164</v>
      </c>
      <c r="B731" t="s">
        <v>454</v>
      </c>
      <c r="C731" t="s">
        <v>600</v>
      </c>
      <c r="D731">
        <v>2020</v>
      </c>
      <c r="E731" t="s">
        <v>444</v>
      </c>
      <c r="F731">
        <v>2.75</v>
      </c>
    </row>
    <row r="732" spans="1:6" x14ac:dyDescent="0.25">
      <c r="A732" t="s">
        <v>164</v>
      </c>
      <c r="B732" t="s">
        <v>28</v>
      </c>
      <c r="C732" t="s">
        <v>600</v>
      </c>
      <c r="D732">
        <v>2020</v>
      </c>
      <c r="E732" t="s">
        <v>444</v>
      </c>
      <c r="F732">
        <v>0</v>
      </c>
    </row>
    <row r="733" spans="1:6" x14ac:dyDescent="0.25">
      <c r="A733" t="s">
        <v>164</v>
      </c>
      <c r="B733" t="s">
        <v>29</v>
      </c>
      <c r="C733" t="s">
        <v>600</v>
      </c>
      <c r="D733">
        <v>2020</v>
      </c>
      <c r="E733" t="s">
        <v>444</v>
      </c>
      <c r="F733">
        <v>42.5</v>
      </c>
    </row>
    <row r="734" spans="1:6" x14ac:dyDescent="0.25">
      <c r="A734" t="s">
        <v>164</v>
      </c>
      <c r="B734" t="s">
        <v>452</v>
      </c>
      <c r="C734" t="s">
        <v>600</v>
      </c>
      <c r="D734">
        <v>2021</v>
      </c>
      <c r="E734" t="s">
        <v>444</v>
      </c>
      <c r="F734">
        <v>16.649999999999999</v>
      </c>
    </row>
    <row r="735" spans="1:6" x14ac:dyDescent="0.25">
      <c r="A735" t="s">
        <v>164</v>
      </c>
      <c r="B735" t="s">
        <v>453</v>
      </c>
      <c r="C735" t="s">
        <v>600</v>
      </c>
      <c r="D735">
        <v>2021</v>
      </c>
      <c r="E735" t="s">
        <v>444</v>
      </c>
      <c r="F735">
        <v>45.25</v>
      </c>
    </row>
    <row r="736" spans="1:6" x14ac:dyDescent="0.25">
      <c r="A736" t="s">
        <v>164</v>
      </c>
      <c r="B736" t="s">
        <v>26</v>
      </c>
      <c r="C736" t="s">
        <v>600</v>
      </c>
      <c r="D736">
        <v>2021</v>
      </c>
      <c r="E736" t="s">
        <v>444</v>
      </c>
      <c r="F736">
        <v>0</v>
      </c>
    </row>
    <row r="737" spans="1:6" x14ac:dyDescent="0.25">
      <c r="A737" t="s">
        <v>164</v>
      </c>
      <c r="B737" t="s">
        <v>454</v>
      </c>
      <c r="C737" t="s">
        <v>600</v>
      </c>
      <c r="D737">
        <v>2021</v>
      </c>
      <c r="E737" t="s">
        <v>444</v>
      </c>
      <c r="F737">
        <v>2.75</v>
      </c>
    </row>
    <row r="738" spans="1:6" x14ac:dyDescent="0.25">
      <c r="A738" t="s">
        <v>164</v>
      </c>
      <c r="B738" t="s">
        <v>28</v>
      </c>
      <c r="C738" t="s">
        <v>600</v>
      </c>
      <c r="D738">
        <v>2021</v>
      </c>
      <c r="E738" t="s">
        <v>444</v>
      </c>
      <c r="F738">
        <v>0</v>
      </c>
    </row>
    <row r="739" spans="1:6" x14ac:dyDescent="0.25">
      <c r="A739" t="s">
        <v>164</v>
      </c>
      <c r="B739" t="s">
        <v>29</v>
      </c>
      <c r="C739" t="s">
        <v>600</v>
      </c>
      <c r="D739">
        <v>2021</v>
      </c>
      <c r="E739" t="s">
        <v>444</v>
      </c>
      <c r="F739">
        <v>42.5</v>
      </c>
    </row>
    <row r="740" spans="1:6" x14ac:dyDescent="0.25">
      <c r="A740" t="s">
        <v>164</v>
      </c>
      <c r="B740" t="s">
        <v>452</v>
      </c>
      <c r="C740" t="s">
        <v>600</v>
      </c>
      <c r="D740">
        <v>2022</v>
      </c>
      <c r="E740" t="s">
        <v>444</v>
      </c>
      <c r="F740">
        <v>16.649999999999999</v>
      </c>
    </row>
    <row r="741" spans="1:6" x14ac:dyDescent="0.25">
      <c r="A741" t="s">
        <v>164</v>
      </c>
      <c r="B741" t="s">
        <v>453</v>
      </c>
      <c r="C741" t="s">
        <v>600</v>
      </c>
      <c r="D741">
        <v>2022</v>
      </c>
      <c r="E741" t="s">
        <v>444</v>
      </c>
      <c r="F741">
        <v>45.25</v>
      </c>
    </row>
    <row r="742" spans="1:6" x14ac:dyDescent="0.25">
      <c r="A742" t="s">
        <v>164</v>
      </c>
      <c r="B742" t="s">
        <v>26</v>
      </c>
      <c r="C742" t="s">
        <v>600</v>
      </c>
      <c r="D742">
        <v>2022</v>
      </c>
      <c r="E742" t="s">
        <v>444</v>
      </c>
      <c r="F742">
        <v>0</v>
      </c>
    </row>
    <row r="743" spans="1:6" x14ac:dyDescent="0.25">
      <c r="A743" t="s">
        <v>164</v>
      </c>
      <c r="B743" t="s">
        <v>454</v>
      </c>
      <c r="C743" t="s">
        <v>600</v>
      </c>
      <c r="D743">
        <v>2022</v>
      </c>
      <c r="E743" t="s">
        <v>444</v>
      </c>
      <c r="F743">
        <v>2.75</v>
      </c>
    </row>
    <row r="744" spans="1:6" x14ac:dyDescent="0.25">
      <c r="A744" t="s">
        <v>164</v>
      </c>
      <c r="B744" t="s">
        <v>28</v>
      </c>
      <c r="C744" t="s">
        <v>600</v>
      </c>
      <c r="D744">
        <v>2022</v>
      </c>
      <c r="E744" t="s">
        <v>444</v>
      </c>
      <c r="F744">
        <v>0</v>
      </c>
    </row>
    <row r="745" spans="1:6" x14ac:dyDescent="0.25">
      <c r="A745" t="s">
        <v>164</v>
      </c>
      <c r="B745" t="s">
        <v>29</v>
      </c>
      <c r="C745" t="s">
        <v>600</v>
      </c>
      <c r="D745">
        <v>2022</v>
      </c>
      <c r="E745" t="s">
        <v>444</v>
      </c>
      <c r="F745">
        <v>42.5</v>
      </c>
    </row>
    <row r="746" spans="1:6" x14ac:dyDescent="0.25">
      <c r="A746" t="s">
        <v>164</v>
      </c>
      <c r="B746" t="s">
        <v>452</v>
      </c>
      <c r="C746" t="s">
        <v>601</v>
      </c>
      <c r="D746">
        <v>2020</v>
      </c>
      <c r="E746" t="s">
        <v>444</v>
      </c>
      <c r="F746">
        <v>0</v>
      </c>
    </row>
    <row r="747" spans="1:6" x14ac:dyDescent="0.25">
      <c r="A747" t="s">
        <v>164</v>
      </c>
      <c r="B747" t="s">
        <v>453</v>
      </c>
      <c r="C747" t="s">
        <v>601</v>
      </c>
      <c r="D747">
        <v>2020</v>
      </c>
      <c r="E747" t="s">
        <v>444</v>
      </c>
      <c r="F747">
        <v>4.6900000000000004</v>
      </c>
    </row>
    <row r="748" spans="1:6" x14ac:dyDescent="0.25">
      <c r="A748" t="s">
        <v>164</v>
      </c>
      <c r="B748" t="s">
        <v>26</v>
      </c>
      <c r="C748" t="s">
        <v>601</v>
      </c>
      <c r="D748">
        <v>2020</v>
      </c>
      <c r="E748" t="s">
        <v>444</v>
      </c>
      <c r="F748">
        <v>0</v>
      </c>
    </row>
    <row r="749" spans="1:6" x14ac:dyDescent="0.25">
      <c r="A749" t="s">
        <v>164</v>
      </c>
      <c r="B749" t="s">
        <v>454</v>
      </c>
      <c r="C749" t="s">
        <v>601</v>
      </c>
      <c r="D749">
        <v>2020</v>
      </c>
      <c r="E749" t="s">
        <v>444</v>
      </c>
      <c r="F749">
        <v>0.04</v>
      </c>
    </row>
    <row r="750" spans="1:6" x14ac:dyDescent="0.25">
      <c r="A750" t="s">
        <v>164</v>
      </c>
      <c r="B750" t="s">
        <v>28</v>
      </c>
      <c r="C750" t="s">
        <v>601</v>
      </c>
      <c r="D750">
        <v>2020</v>
      </c>
      <c r="E750" t="s">
        <v>444</v>
      </c>
      <c r="F750">
        <v>0</v>
      </c>
    </row>
    <row r="751" spans="1:6" x14ac:dyDescent="0.25">
      <c r="A751" t="s">
        <v>164</v>
      </c>
      <c r="B751" t="s">
        <v>29</v>
      </c>
      <c r="C751" t="s">
        <v>601</v>
      </c>
      <c r="D751">
        <v>2020</v>
      </c>
      <c r="E751" t="s">
        <v>444</v>
      </c>
      <c r="F751">
        <v>4.6500000000000004</v>
      </c>
    </row>
    <row r="752" spans="1:6" x14ac:dyDescent="0.25">
      <c r="A752" t="s">
        <v>164</v>
      </c>
      <c r="B752" t="s">
        <v>452</v>
      </c>
      <c r="C752" t="s">
        <v>601</v>
      </c>
      <c r="D752">
        <v>2021</v>
      </c>
      <c r="E752" t="s">
        <v>444</v>
      </c>
      <c r="F752">
        <v>0</v>
      </c>
    </row>
    <row r="753" spans="1:6" x14ac:dyDescent="0.25">
      <c r="A753" t="s">
        <v>164</v>
      </c>
      <c r="B753" t="s">
        <v>453</v>
      </c>
      <c r="C753" t="s">
        <v>601</v>
      </c>
      <c r="D753">
        <v>2021</v>
      </c>
      <c r="E753" t="s">
        <v>444</v>
      </c>
      <c r="F753">
        <v>4.6900000000000004</v>
      </c>
    </row>
    <row r="754" spans="1:6" x14ac:dyDescent="0.25">
      <c r="A754" t="s">
        <v>164</v>
      </c>
      <c r="B754" t="s">
        <v>26</v>
      </c>
      <c r="C754" t="s">
        <v>601</v>
      </c>
      <c r="D754">
        <v>2021</v>
      </c>
      <c r="E754" t="s">
        <v>444</v>
      </c>
      <c r="F754">
        <v>0</v>
      </c>
    </row>
    <row r="755" spans="1:6" x14ac:dyDescent="0.25">
      <c r="A755" t="s">
        <v>164</v>
      </c>
      <c r="B755" t="s">
        <v>454</v>
      </c>
      <c r="C755" t="s">
        <v>601</v>
      </c>
      <c r="D755">
        <v>2021</v>
      </c>
      <c r="E755" t="s">
        <v>444</v>
      </c>
      <c r="F755">
        <v>0.04</v>
      </c>
    </row>
    <row r="756" spans="1:6" x14ac:dyDescent="0.25">
      <c r="A756" t="s">
        <v>164</v>
      </c>
      <c r="B756" t="s">
        <v>28</v>
      </c>
      <c r="C756" t="s">
        <v>601</v>
      </c>
      <c r="D756">
        <v>2021</v>
      </c>
      <c r="E756" t="s">
        <v>444</v>
      </c>
      <c r="F756">
        <v>0</v>
      </c>
    </row>
    <row r="757" spans="1:6" x14ac:dyDescent="0.25">
      <c r="A757" t="s">
        <v>164</v>
      </c>
      <c r="B757" t="s">
        <v>29</v>
      </c>
      <c r="C757" t="s">
        <v>601</v>
      </c>
      <c r="D757">
        <v>2021</v>
      </c>
      <c r="E757" t="s">
        <v>444</v>
      </c>
      <c r="F757">
        <v>4.6500000000000004</v>
      </c>
    </row>
    <row r="758" spans="1:6" x14ac:dyDescent="0.25">
      <c r="A758" t="s">
        <v>164</v>
      </c>
      <c r="B758" t="s">
        <v>452</v>
      </c>
      <c r="C758" t="s">
        <v>601</v>
      </c>
      <c r="D758">
        <v>2022</v>
      </c>
      <c r="E758" t="s">
        <v>444</v>
      </c>
      <c r="F758">
        <v>0</v>
      </c>
    </row>
    <row r="759" spans="1:6" x14ac:dyDescent="0.25">
      <c r="A759" t="s">
        <v>164</v>
      </c>
      <c r="B759" t="s">
        <v>453</v>
      </c>
      <c r="C759" t="s">
        <v>601</v>
      </c>
      <c r="D759">
        <v>2022</v>
      </c>
      <c r="E759" t="s">
        <v>444</v>
      </c>
      <c r="F759">
        <v>4.6900000000000004</v>
      </c>
    </row>
    <row r="760" spans="1:6" x14ac:dyDescent="0.25">
      <c r="A760" t="s">
        <v>164</v>
      </c>
      <c r="B760" t="s">
        <v>26</v>
      </c>
      <c r="C760" t="s">
        <v>601</v>
      </c>
      <c r="D760">
        <v>2022</v>
      </c>
      <c r="E760" t="s">
        <v>444</v>
      </c>
      <c r="F760">
        <v>0</v>
      </c>
    </row>
    <row r="761" spans="1:6" x14ac:dyDescent="0.25">
      <c r="A761" t="s">
        <v>164</v>
      </c>
      <c r="B761" t="s">
        <v>454</v>
      </c>
      <c r="C761" t="s">
        <v>601</v>
      </c>
      <c r="D761">
        <v>2022</v>
      </c>
      <c r="E761" t="s">
        <v>444</v>
      </c>
      <c r="F761">
        <v>0.04</v>
      </c>
    </row>
    <row r="762" spans="1:6" x14ac:dyDescent="0.25">
      <c r="A762" t="s">
        <v>164</v>
      </c>
      <c r="B762" t="s">
        <v>28</v>
      </c>
      <c r="C762" t="s">
        <v>601</v>
      </c>
      <c r="D762">
        <v>2022</v>
      </c>
      <c r="E762" t="s">
        <v>444</v>
      </c>
      <c r="F762">
        <v>0</v>
      </c>
    </row>
    <row r="763" spans="1:6" x14ac:dyDescent="0.25">
      <c r="A763" t="s">
        <v>164</v>
      </c>
      <c r="B763" t="s">
        <v>29</v>
      </c>
      <c r="C763" t="s">
        <v>601</v>
      </c>
      <c r="D763">
        <v>2022</v>
      </c>
      <c r="E763" t="s">
        <v>444</v>
      </c>
      <c r="F763">
        <v>4.6500000000000004</v>
      </c>
    </row>
    <row r="764" spans="1:6" x14ac:dyDescent="0.25">
      <c r="A764" t="s">
        <v>234</v>
      </c>
      <c r="B764" t="s">
        <v>452</v>
      </c>
      <c r="C764" t="s">
        <v>600</v>
      </c>
      <c r="D764">
        <v>2020</v>
      </c>
      <c r="E764" t="s">
        <v>444</v>
      </c>
      <c r="F764">
        <v>4.55</v>
      </c>
    </row>
    <row r="765" spans="1:6" x14ac:dyDescent="0.25">
      <c r="A765" t="s">
        <v>234</v>
      </c>
      <c r="B765" t="s">
        <v>453</v>
      </c>
      <c r="C765" t="s">
        <v>600</v>
      </c>
      <c r="D765">
        <v>2020</v>
      </c>
      <c r="E765" t="s">
        <v>444</v>
      </c>
      <c r="F765">
        <v>15.46</v>
      </c>
    </row>
    <row r="766" spans="1:6" x14ac:dyDescent="0.25">
      <c r="A766" t="s">
        <v>234</v>
      </c>
      <c r="B766" t="s">
        <v>26</v>
      </c>
      <c r="C766" t="s">
        <v>600</v>
      </c>
      <c r="D766">
        <v>2020</v>
      </c>
      <c r="E766" t="s">
        <v>444</v>
      </c>
      <c r="F766">
        <v>0</v>
      </c>
    </row>
    <row r="767" spans="1:6" x14ac:dyDescent="0.25">
      <c r="A767" t="s">
        <v>234</v>
      </c>
      <c r="B767" t="s">
        <v>454</v>
      </c>
      <c r="C767" t="s">
        <v>600</v>
      </c>
      <c r="D767">
        <v>2020</v>
      </c>
      <c r="E767" t="s">
        <v>444</v>
      </c>
      <c r="F767">
        <v>0.14000000000000001</v>
      </c>
    </row>
    <row r="768" spans="1:6" x14ac:dyDescent="0.25">
      <c r="A768" t="s">
        <v>234</v>
      </c>
      <c r="B768" t="s">
        <v>28</v>
      </c>
      <c r="C768" t="s">
        <v>600</v>
      </c>
      <c r="D768">
        <v>2020</v>
      </c>
      <c r="E768" t="s">
        <v>444</v>
      </c>
      <c r="F768">
        <v>0</v>
      </c>
    </row>
    <row r="769" spans="1:6" x14ac:dyDescent="0.25">
      <c r="A769" t="s">
        <v>234</v>
      </c>
      <c r="B769" t="s">
        <v>29</v>
      </c>
      <c r="C769" t="s">
        <v>600</v>
      </c>
      <c r="D769">
        <v>2020</v>
      </c>
      <c r="E769" t="s">
        <v>444</v>
      </c>
      <c r="F769">
        <v>15.33</v>
      </c>
    </row>
    <row r="770" spans="1:6" x14ac:dyDescent="0.25">
      <c r="A770" t="s">
        <v>234</v>
      </c>
      <c r="B770" t="s">
        <v>452</v>
      </c>
      <c r="C770" t="s">
        <v>600</v>
      </c>
      <c r="D770">
        <v>2021</v>
      </c>
      <c r="E770" t="s">
        <v>444</v>
      </c>
      <c r="F770">
        <v>4.55</v>
      </c>
    </row>
    <row r="771" spans="1:6" x14ac:dyDescent="0.25">
      <c r="A771" t="s">
        <v>234</v>
      </c>
      <c r="B771" t="s">
        <v>453</v>
      </c>
      <c r="C771" t="s">
        <v>600</v>
      </c>
      <c r="D771">
        <v>2021</v>
      </c>
      <c r="E771" t="s">
        <v>444</v>
      </c>
      <c r="F771">
        <v>15.46</v>
      </c>
    </row>
    <row r="772" spans="1:6" x14ac:dyDescent="0.25">
      <c r="A772" t="s">
        <v>234</v>
      </c>
      <c r="B772" t="s">
        <v>26</v>
      </c>
      <c r="C772" t="s">
        <v>600</v>
      </c>
      <c r="D772">
        <v>2021</v>
      </c>
      <c r="E772" t="s">
        <v>444</v>
      </c>
      <c r="F772">
        <v>0</v>
      </c>
    </row>
    <row r="773" spans="1:6" x14ac:dyDescent="0.25">
      <c r="A773" t="s">
        <v>234</v>
      </c>
      <c r="B773" t="s">
        <v>454</v>
      </c>
      <c r="C773" t="s">
        <v>600</v>
      </c>
      <c r="D773">
        <v>2021</v>
      </c>
      <c r="E773" t="s">
        <v>444</v>
      </c>
      <c r="F773">
        <v>0.14000000000000001</v>
      </c>
    </row>
    <row r="774" spans="1:6" x14ac:dyDescent="0.25">
      <c r="A774" t="s">
        <v>234</v>
      </c>
      <c r="B774" t="s">
        <v>28</v>
      </c>
      <c r="C774" t="s">
        <v>600</v>
      </c>
      <c r="D774">
        <v>2021</v>
      </c>
      <c r="E774" t="s">
        <v>444</v>
      </c>
      <c r="F774">
        <v>0</v>
      </c>
    </row>
    <row r="775" spans="1:6" x14ac:dyDescent="0.25">
      <c r="A775" t="s">
        <v>234</v>
      </c>
      <c r="B775" t="s">
        <v>29</v>
      </c>
      <c r="C775" t="s">
        <v>600</v>
      </c>
      <c r="D775">
        <v>2021</v>
      </c>
      <c r="E775" t="s">
        <v>444</v>
      </c>
      <c r="F775">
        <v>15.33</v>
      </c>
    </row>
    <row r="776" spans="1:6" x14ac:dyDescent="0.25">
      <c r="A776" t="s">
        <v>234</v>
      </c>
      <c r="B776" t="s">
        <v>452</v>
      </c>
      <c r="C776" t="s">
        <v>600</v>
      </c>
      <c r="D776">
        <v>2022</v>
      </c>
      <c r="E776" t="s">
        <v>444</v>
      </c>
      <c r="F776">
        <v>4.55</v>
      </c>
    </row>
    <row r="777" spans="1:6" x14ac:dyDescent="0.25">
      <c r="A777" t="s">
        <v>234</v>
      </c>
      <c r="B777" t="s">
        <v>453</v>
      </c>
      <c r="C777" t="s">
        <v>600</v>
      </c>
      <c r="D777">
        <v>2022</v>
      </c>
      <c r="E777" t="s">
        <v>444</v>
      </c>
      <c r="F777">
        <v>15.46</v>
      </c>
    </row>
    <row r="778" spans="1:6" x14ac:dyDescent="0.25">
      <c r="A778" t="s">
        <v>234</v>
      </c>
      <c r="B778" t="s">
        <v>26</v>
      </c>
      <c r="C778" t="s">
        <v>600</v>
      </c>
      <c r="D778">
        <v>2022</v>
      </c>
      <c r="E778" t="s">
        <v>444</v>
      </c>
      <c r="F778">
        <v>0</v>
      </c>
    </row>
    <row r="779" spans="1:6" x14ac:dyDescent="0.25">
      <c r="A779" t="s">
        <v>234</v>
      </c>
      <c r="B779" t="s">
        <v>454</v>
      </c>
      <c r="C779" t="s">
        <v>600</v>
      </c>
      <c r="D779">
        <v>2022</v>
      </c>
      <c r="E779" t="s">
        <v>444</v>
      </c>
      <c r="F779">
        <v>0.14000000000000001</v>
      </c>
    </row>
    <row r="780" spans="1:6" x14ac:dyDescent="0.25">
      <c r="A780" t="s">
        <v>234</v>
      </c>
      <c r="B780" t="s">
        <v>28</v>
      </c>
      <c r="C780" t="s">
        <v>600</v>
      </c>
      <c r="D780">
        <v>2022</v>
      </c>
      <c r="E780" t="s">
        <v>444</v>
      </c>
      <c r="F780">
        <v>0</v>
      </c>
    </row>
    <row r="781" spans="1:6" x14ac:dyDescent="0.25">
      <c r="A781" t="s">
        <v>234</v>
      </c>
      <c r="B781" t="s">
        <v>29</v>
      </c>
      <c r="C781" t="s">
        <v>600</v>
      </c>
      <c r="D781">
        <v>2022</v>
      </c>
      <c r="E781" t="s">
        <v>444</v>
      </c>
      <c r="F781">
        <v>15.33</v>
      </c>
    </row>
    <row r="782" spans="1:6" x14ac:dyDescent="0.25">
      <c r="A782" t="s">
        <v>234</v>
      </c>
      <c r="B782" t="s">
        <v>452</v>
      </c>
      <c r="C782" t="s">
        <v>601</v>
      </c>
      <c r="D782">
        <v>2020</v>
      </c>
      <c r="E782" t="s">
        <v>444</v>
      </c>
      <c r="F782">
        <v>0</v>
      </c>
    </row>
    <row r="783" spans="1:6" x14ac:dyDescent="0.25">
      <c r="A783" t="s">
        <v>234</v>
      </c>
      <c r="B783" t="s">
        <v>453</v>
      </c>
      <c r="C783" t="s">
        <v>601</v>
      </c>
      <c r="D783">
        <v>2020</v>
      </c>
      <c r="E783" t="s">
        <v>444</v>
      </c>
      <c r="F783">
        <v>1.72</v>
      </c>
    </row>
    <row r="784" spans="1:6" x14ac:dyDescent="0.25">
      <c r="A784" t="s">
        <v>234</v>
      </c>
      <c r="B784" t="s">
        <v>26</v>
      </c>
      <c r="C784" t="s">
        <v>601</v>
      </c>
      <c r="D784">
        <v>2020</v>
      </c>
      <c r="E784" t="s">
        <v>444</v>
      </c>
      <c r="F784">
        <v>0</v>
      </c>
    </row>
    <row r="785" spans="1:6" x14ac:dyDescent="0.25">
      <c r="A785" t="s">
        <v>234</v>
      </c>
      <c r="B785" t="s">
        <v>454</v>
      </c>
      <c r="C785" t="s">
        <v>601</v>
      </c>
      <c r="D785">
        <v>2020</v>
      </c>
      <c r="E785" t="s">
        <v>444</v>
      </c>
      <c r="F785">
        <v>0</v>
      </c>
    </row>
    <row r="786" spans="1:6" x14ac:dyDescent="0.25">
      <c r="A786" t="s">
        <v>234</v>
      </c>
      <c r="B786" t="s">
        <v>28</v>
      </c>
      <c r="C786" t="s">
        <v>601</v>
      </c>
      <c r="D786">
        <v>2020</v>
      </c>
      <c r="E786" t="s">
        <v>444</v>
      </c>
      <c r="F786">
        <v>0</v>
      </c>
    </row>
    <row r="787" spans="1:6" x14ac:dyDescent="0.25">
      <c r="A787" t="s">
        <v>234</v>
      </c>
      <c r="B787" t="s">
        <v>29</v>
      </c>
      <c r="C787" t="s">
        <v>601</v>
      </c>
      <c r="D787">
        <v>2020</v>
      </c>
      <c r="E787" t="s">
        <v>444</v>
      </c>
      <c r="F787">
        <v>1.72</v>
      </c>
    </row>
    <row r="788" spans="1:6" x14ac:dyDescent="0.25">
      <c r="A788" t="s">
        <v>234</v>
      </c>
      <c r="B788" t="s">
        <v>452</v>
      </c>
      <c r="C788" t="s">
        <v>601</v>
      </c>
      <c r="D788">
        <v>2021</v>
      </c>
      <c r="E788" t="s">
        <v>444</v>
      </c>
      <c r="F788">
        <v>0</v>
      </c>
    </row>
    <row r="789" spans="1:6" x14ac:dyDescent="0.25">
      <c r="A789" t="s">
        <v>234</v>
      </c>
      <c r="B789" t="s">
        <v>453</v>
      </c>
      <c r="C789" t="s">
        <v>601</v>
      </c>
      <c r="D789">
        <v>2021</v>
      </c>
      <c r="E789" t="s">
        <v>444</v>
      </c>
      <c r="F789">
        <v>1.72</v>
      </c>
    </row>
    <row r="790" spans="1:6" x14ac:dyDescent="0.25">
      <c r="A790" t="s">
        <v>234</v>
      </c>
      <c r="B790" t="s">
        <v>26</v>
      </c>
      <c r="C790" t="s">
        <v>601</v>
      </c>
      <c r="D790">
        <v>2021</v>
      </c>
      <c r="E790" t="s">
        <v>444</v>
      </c>
      <c r="F790">
        <v>0</v>
      </c>
    </row>
    <row r="791" spans="1:6" x14ac:dyDescent="0.25">
      <c r="A791" t="s">
        <v>234</v>
      </c>
      <c r="B791" t="s">
        <v>454</v>
      </c>
      <c r="C791" t="s">
        <v>601</v>
      </c>
      <c r="D791">
        <v>2021</v>
      </c>
      <c r="E791" t="s">
        <v>444</v>
      </c>
      <c r="F791">
        <v>0</v>
      </c>
    </row>
    <row r="792" spans="1:6" x14ac:dyDescent="0.25">
      <c r="A792" t="s">
        <v>234</v>
      </c>
      <c r="B792" t="s">
        <v>28</v>
      </c>
      <c r="C792" t="s">
        <v>601</v>
      </c>
      <c r="D792">
        <v>2021</v>
      </c>
      <c r="E792" t="s">
        <v>444</v>
      </c>
      <c r="F792">
        <v>0</v>
      </c>
    </row>
    <row r="793" spans="1:6" x14ac:dyDescent="0.25">
      <c r="A793" t="s">
        <v>234</v>
      </c>
      <c r="B793" t="s">
        <v>29</v>
      </c>
      <c r="C793" t="s">
        <v>601</v>
      </c>
      <c r="D793">
        <v>2021</v>
      </c>
      <c r="E793" t="s">
        <v>444</v>
      </c>
      <c r="F793">
        <v>1.72</v>
      </c>
    </row>
    <row r="794" spans="1:6" x14ac:dyDescent="0.25">
      <c r="A794" t="s">
        <v>234</v>
      </c>
      <c r="B794" t="s">
        <v>452</v>
      </c>
      <c r="C794" t="s">
        <v>601</v>
      </c>
      <c r="D794">
        <v>2022</v>
      </c>
      <c r="E794" t="s">
        <v>444</v>
      </c>
      <c r="F794">
        <v>0</v>
      </c>
    </row>
    <row r="795" spans="1:6" x14ac:dyDescent="0.25">
      <c r="A795" t="s">
        <v>234</v>
      </c>
      <c r="B795" t="s">
        <v>453</v>
      </c>
      <c r="C795" t="s">
        <v>601</v>
      </c>
      <c r="D795">
        <v>2022</v>
      </c>
      <c r="E795" t="s">
        <v>444</v>
      </c>
      <c r="F795">
        <v>1.72</v>
      </c>
    </row>
    <row r="796" spans="1:6" x14ac:dyDescent="0.25">
      <c r="A796" t="s">
        <v>234</v>
      </c>
      <c r="B796" t="s">
        <v>26</v>
      </c>
      <c r="C796" t="s">
        <v>601</v>
      </c>
      <c r="D796">
        <v>2022</v>
      </c>
      <c r="E796" t="s">
        <v>444</v>
      </c>
      <c r="F796">
        <v>0</v>
      </c>
    </row>
    <row r="797" spans="1:6" x14ac:dyDescent="0.25">
      <c r="A797" t="s">
        <v>234</v>
      </c>
      <c r="B797" t="s">
        <v>454</v>
      </c>
      <c r="C797" t="s">
        <v>601</v>
      </c>
      <c r="D797">
        <v>2022</v>
      </c>
      <c r="E797" t="s">
        <v>444</v>
      </c>
      <c r="F797">
        <v>0</v>
      </c>
    </row>
    <row r="798" spans="1:6" x14ac:dyDescent="0.25">
      <c r="A798" t="s">
        <v>234</v>
      </c>
      <c r="B798" t="s">
        <v>28</v>
      </c>
      <c r="C798" t="s">
        <v>601</v>
      </c>
      <c r="D798">
        <v>2022</v>
      </c>
      <c r="E798" t="s">
        <v>444</v>
      </c>
      <c r="F798">
        <v>0</v>
      </c>
    </row>
    <row r="799" spans="1:6" x14ac:dyDescent="0.25">
      <c r="A799" t="s">
        <v>234</v>
      </c>
      <c r="B799" t="s">
        <v>29</v>
      </c>
      <c r="C799" t="s">
        <v>601</v>
      </c>
      <c r="D799">
        <v>2022</v>
      </c>
      <c r="E799" t="s">
        <v>444</v>
      </c>
      <c r="F799">
        <v>1.72</v>
      </c>
    </row>
    <row r="800" spans="1:6" x14ac:dyDescent="0.25">
      <c r="A800" t="s">
        <v>240</v>
      </c>
      <c r="B800" t="s">
        <v>452</v>
      </c>
      <c r="C800" t="s">
        <v>600</v>
      </c>
      <c r="D800">
        <v>2020</v>
      </c>
      <c r="E800" t="s">
        <v>444</v>
      </c>
      <c r="F800">
        <v>1.38</v>
      </c>
    </row>
    <row r="801" spans="1:6" x14ac:dyDescent="0.25">
      <c r="A801" t="s">
        <v>240</v>
      </c>
      <c r="B801" t="s">
        <v>453</v>
      </c>
      <c r="C801" t="s">
        <v>600</v>
      </c>
      <c r="D801">
        <v>2020</v>
      </c>
      <c r="E801" t="s">
        <v>444</v>
      </c>
      <c r="F801">
        <v>5.13</v>
      </c>
    </row>
    <row r="802" spans="1:6" x14ac:dyDescent="0.25">
      <c r="A802" t="s">
        <v>240</v>
      </c>
      <c r="B802" t="s">
        <v>26</v>
      </c>
      <c r="C802" t="s">
        <v>600</v>
      </c>
      <c r="D802">
        <v>2020</v>
      </c>
      <c r="E802" t="s">
        <v>444</v>
      </c>
      <c r="F802">
        <v>0</v>
      </c>
    </row>
    <row r="803" spans="1:6" x14ac:dyDescent="0.25">
      <c r="A803" t="s">
        <v>240</v>
      </c>
      <c r="B803" t="s">
        <v>454</v>
      </c>
      <c r="C803" t="s">
        <v>600</v>
      </c>
      <c r="D803">
        <v>2020</v>
      </c>
      <c r="E803" t="s">
        <v>444</v>
      </c>
      <c r="F803">
        <v>0</v>
      </c>
    </row>
    <row r="804" spans="1:6" x14ac:dyDescent="0.25">
      <c r="A804" t="s">
        <v>240</v>
      </c>
      <c r="B804" t="s">
        <v>28</v>
      </c>
      <c r="C804" t="s">
        <v>600</v>
      </c>
      <c r="D804">
        <v>2020</v>
      </c>
      <c r="E804" t="s">
        <v>444</v>
      </c>
      <c r="F804">
        <v>0</v>
      </c>
    </row>
    <row r="805" spans="1:6" x14ac:dyDescent="0.25">
      <c r="A805" t="s">
        <v>240</v>
      </c>
      <c r="B805" t="s">
        <v>29</v>
      </c>
      <c r="C805" t="s">
        <v>600</v>
      </c>
      <c r="D805">
        <v>2020</v>
      </c>
      <c r="E805" t="s">
        <v>444</v>
      </c>
      <c r="F805">
        <v>5.13</v>
      </c>
    </row>
    <row r="806" spans="1:6" x14ac:dyDescent="0.25">
      <c r="A806" t="s">
        <v>240</v>
      </c>
      <c r="B806" t="s">
        <v>452</v>
      </c>
      <c r="C806" t="s">
        <v>600</v>
      </c>
      <c r="D806">
        <v>2021</v>
      </c>
      <c r="E806" t="s">
        <v>444</v>
      </c>
      <c r="F806">
        <v>1.38</v>
      </c>
    </row>
    <row r="807" spans="1:6" x14ac:dyDescent="0.25">
      <c r="A807" t="s">
        <v>240</v>
      </c>
      <c r="B807" t="s">
        <v>453</v>
      </c>
      <c r="C807" t="s">
        <v>600</v>
      </c>
      <c r="D807">
        <v>2021</v>
      </c>
      <c r="E807" t="s">
        <v>444</v>
      </c>
      <c r="F807">
        <v>5.13</v>
      </c>
    </row>
    <row r="808" spans="1:6" x14ac:dyDescent="0.25">
      <c r="A808" t="s">
        <v>240</v>
      </c>
      <c r="B808" t="s">
        <v>26</v>
      </c>
      <c r="C808" t="s">
        <v>600</v>
      </c>
      <c r="D808">
        <v>2021</v>
      </c>
      <c r="E808" t="s">
        <v>444</v>
      </c>
      <c r="F808">
        <v>0</v>
      </c>
    </row>
    <row r="809" spans="1:6" x14ac:dyDescent="0.25">
      <c r="A809" t="s">
        <v>240</v>
      </c>
      <c r="B809" t="s">
        <v>454</v>
      </c>
      <c r="C809" t="s">
        <v>600</v>
      </c>
      <c r="D809">
        <v>2021</v>
      </c>
      <c r="E809" t="s">
        <v>444</v>
      </c>
      <c r="F809">
        <v>0</v>
      </c>
    </row>
    <row r="810" spans="1:6" x14ac:dyDescent="0.25">
      <c r="A810" t="s">
        <v>240</v>
      </c>
      <c r="B810" t="s">
        <v>28</v>
      </c>
      <c r="C810" t="s">
        <v>600</v>
      </c>
      <c r="D810">
        <v>2021</v>
      </c>
      <c r="E810" t="s">
        <v>444</v>
      </c>
      <c r="F810">
        <v>0</v>
      </c>
    </row>
    <row r="811" spans="1:6" x14ac:dyDescent="0.25">
      <c r="A811" t="s">
        <v>240</v>
      </c>
      <c r="B811" t="s">
        <v>29</v>
      </c>
      <c r="C811" t="s">
        <v>600</v>
      </c>
      <c r="D811">
        <v>2021</v>
      </c>
      <c r="E811" t="s">
        <v>444</v>
      </c>
      <c r="F811">
        <v>5.13</v>
      </c>
    </row>
    <row r="812" spans="1:6" x14ac:dyDescent="0.25">
      <c r="A812" t="s">
        <v>240</v>
      </c>
      <c r="B812" t="s">
        <v>452</v>
      </c>
      <c r="C812" t="s">
        <v>600</v>
      </c>
      <c r="D812">
        <v>2022</v>
      </c>
      <c r="E812" t="s">
        <v>444</v>
      </c>
      <c r="F812">
        <v>1.38</v>
      </c>
    </row>
    <row r="813" spans="1:6" x14ac:dyDescent="0.25">
      <c r="A813" t="s">
        <v>240</v>
      </c>
      <c r="B813" t="s">
        <v>453</v>
      </c>
      <c r="C813" t="s">
        <v>600</v>
      </c>
      <c r="D813">
        <v>2022</v>
      </c>
      <c r="E813" t="s">
        <v>444</v>
      </c>
      <c r="F813">
        <v>5.13</v>
      </c>
    </row>
    <row r="814" spans="1:6" x14ac:dyDescent="0.25">
      <c r="A814" t="s">
        <v>240</v>
      </c>
      <c r="B814" t="s">
        <v>26</v>
      </c>
      <c r="C814" t="s">
        <v>600</v>
      </c>
      <c r="D814">
        <v>2022</v>
      </c>
      <c r="E814" t="s">
        <v>444</v>
      </c>
      <c r="F814">
        <v>0</v>
      </c>
    </row>
    <row r="815" spans="1:6" x14ac:dyDescent="0.25">
      <c r="A815" t="s">
        <v>240</v>
      </c>
      <c r="B815" t="s">
        <v>454</v>
      </c>
      <c r="C815" t="s">
        <v>600</v>
      </c>
      <c r="D815">
        <v>2022</v>
      </c>
      <c r="E815" t="s">
        <v>444</v>
      </c>
      <c r="F815">
        <v>0</v>
      </c>
    </row>
    <row r="816" spans="1:6" x14ac:dyDescent="0.25">
      <c r="A816" t="s">
        <v>240</v>
      </c>
      <c r="B816" t="s">
        <v>28</v>
      </c>
      <c r="C816" t="s">
        <v>600</v>
      </c>
      <c r="D816">
        <v>2022</v>
      </c>
      <c r="E816" t="s">
        <v>444</v>
      </c>
      <c r="F816">
        <v>0</v>
      </c>
    </row>
    <row r="817" spans="1:6" x14ac:dyDescent="0.25">
      <c r="A817" t="s">
        <v>240</v>
      </c>
      <c r="B817" t="s">
        <v>29</v>
      </c>
      <c r="C817" t="s">
        <v>600</v>
      </c>
      <c r="D817">
        <v>2022</v>
      </c>
      <c r="E817" t="s">
        <v>444</v>
      </c>
      <c r="F817">
        <v>5.13</v>
      </c>
    </row>
    <row r="818" spans="1:6" x14ac:dyDescent="0.25">
      <c r="A818" t="s">
        <v>240</v>
      </c>
      <c r="B818" t="s">
        <v>452</v>
      </c>
      <c r="C818" t="s">
        <v>601</v>
      </c>
      <c r="D818">
        <v>2020</v>
      </c>
      <c r="E818" t="s">
        <v>444</v>
      </c>
      <c r="F818">
        <v>0.01</v>
      </c>
    </row>
    <row r="819" spans="1:6" x14ac:dyDescent="0.25">
      <c r="A819" t="s">
        <v>240</v>
      </c>
      <c r="B819" t="s">
        <v>453</v>
      </c>
      <c r="C819" t="s">
        <v>601</v>
      </c>
      <c r="D819">
        <v>2020</v>
      </c>
      <c r="E819" t="s">
        <v>444</v>
      </c>
      <c r="F819">
        <v>1.05</v>
      </c>
    </row>
    <row r="820" spans="1:6" x14ac:dyDescent="0.25">
      <c r="A820" t="s">
        <v>240</v>
      </c>
      <c r="B820" t="s">
        <v>26</v>
      </c>
      <c r="C820" t="s">
        <v>601</v>
      </c>
      <c r="D820">
        <v>2020</v>
      </c>
      <c r="E820" t="s">
        <v>444</v>
      </c>
      <c r="F820">
        <v>0</v>
      </c>
    </row>
    <row r="821" spans="1:6" x14ac:dyDescent="0.25">
      <c r="A821" t="s">
        <v>240</v>
      </c>
      <c r="B821" t="s">
        <v>454</v>
      </c>
      <c r="C821" t="s">
        <v>601</v>
      </c>
      <c r="D821">
        <v>2020</v>
      </c>
      <c r="E821" t="s">
        <v>444</v>
      </c>
      <c r="F821">
        <v>0</v>
      </c>
    </row>
    <row r="822" spans="1:6" x14ac:dyDescent="0.25">
      <c r="A822" t="s">
        <v>240</v>
      </c>
      <c r="B822" t="s">
        <v>28</v>
      </c>
      <c r="C822" t="s">
        <v>601</v>
      </c>
      <c r="D822">
        <v>2020</v>
      </c>
      <c r="E822" t="s">
        <v>444</v>
      </c>
      <c r="F822">
        <v>0</v>
      </c>
    </row>
    <row r="823" spans="1:6" x14ac:dyDescent="0.25">
      <c r="A823" t="s">
        <v>240</v>
      </c>
      <c r="B823" t="s">
        <v>29</v>
      </c>
      <c r="C823" t="s">
        <v>601</v>
      </c>
      <c r="D823">
        <v>2020</v>
      </c>
      <c r="E823" t="s">
        <v>444</v>
      </c>
      <c r="F823">
        <v>1.05</v>
      </c>
    </row>
    <row r="824" spans="1:6" x14ac:dyDescent="0.25">
      <c r="A824" t="s">
        <v>240</v>
      </c>
      <c r="B824" t="s">
        <v>452</v>
      </c>
      <c r="C824" t="s">
        <v>601</v>
      </c>
      <c r="D824">
        <v>2021</v>
      </c>
      <c r="E824" t="s">
        <v>444</v>
      </c>
      <c r="F824">
        <v>0.01</v>
      </c>
    </row>
    <row r="825" spans="1:6" x14ac:dyDescent="0.25">
      <c r="A825" t="s">
        <v>240</v>
      </c>
      <c r="B825" t="s">
        <v>453</v>
      </c>
      <c r="C825" t="s">
        <v>601</v>
      </c>
      <c r="D825">
        <v>2021</v>
      </c>
      <c r="E825" t="s">
        <v>444</v>
      </c>
      <c r="F825">
        <v>1.05</v>
      </c>
    </row>
    <row r="826" spans="1:6" x14ac:dyDescent="0.25">
      <c r="A826" t="s">
        <v>240</v>
      </c>
      <c r="B826" t="s">
        <v>26</v>
      </c>
      <c r="C826" t="s">
        <v>601</v>
      </c>
      <c r="D826">
        <v>2021</v>
      </c>
      <c r="E826" t="s">
        <v>444</v>
      </c>
      <c r="F826">
        <v>0</v>
      </c>
    </row>
    <row r="827" spans="1:6" x14ac:dyDescent="0.25">
      <c r="A827" t="s">
        <v>240</v>
      </c>
      <c r="B827" t="s">
        <v>454</v>
      </c>
      <c r="C827" t="s">
        <v>601</v>
      </c>
      <c r="D827">
        <v>2021</v>
      </c>
      <c r="E827" t="s">
        <v>444</v>
      </c>
      <c r="F827">
        <v>0</v>
      </c>
    </row>
    <row r="828" spans="1:6" x14ac:dyDescent="0.25">
      <c r="A828" t="s">
        <v>240</v>
      </c>
      <c r="B828" t="s">
        <v>28</v>
      </c>
      <c r="C828" t="s">
        <v>601</v>
      </c>
      <c r="D828">
        <v>2021</v>
      </c>
      <c r="E828" t="s">
        <v>444</v>
      </c>
      <c r="F828">
        <v>0</v>
      </c>
    </row>
    <row r="829" spans="1:6" x14ac:dyDescent="0.25">
      <c r="A829" t="s">
        <v>240</v>
      </c>
      <c r="B829" t="s">
        <v>29</v>
      </c>
      <c r="C829" t="s">
        <v>601</v>
      </c>
      <c r="D829">
        <v>2021</v>
      </c>
      <c r="E829" t="s">
        <v>444</v>
      </c>
      <c r="F829">
        <v>1.05</v>
      </c>
    </row>
    <row r="830" spans="1:6" x14ac:dyDescent="0.25">
      <c r="A830" t="s">
        <v>240</v>
      </c>
      <c r="B830" t="s">
        <v>452</v>
      </c>
      <c r="C830" t="s">
        <v>601</v>
      </c>
      <c r="D830">
        <v>2022</v>
      </c>
      <c r="E830" t="s">
        <v>444</v>
      </c>
      <c r="F830">
        <v>0.01</v>
      </c>
    </row>
    <row r="831" spans="1:6" x14ac:dyDescent="0.25">
      <c r="A831" t="s">
        <v>240</v>
      </c>
      <c r="B831" t="s">
        <v>453</v>
      </c>
      <c r="C831" t="s">
        <v>601</v>
      </c>
      <c r="D831">
        <v>2022</v>
      </c>
      <c r="E831" t="s">
        <v>444</v>
      </c>
      <c r="F831">
        <v>1.05</v>
      </c>
    </row>
    <row r="832" spans="1:6" x14ac:dyDescent="0.25">
      <c r="A832" t="s">
        <v>240</v>
      </c>
      <c r="B832" t="s">
        <v>26</v>
      </c>
      <c r="C832" t="s">
        <v>601</v>
      </c>
      <c r="D832">
        <v>2022</v>
      </c>
      <c r="E832" t="s">
        <v>444</v>
      </c>
      <c r="F832">
        <v>0</v>
      </c>
    </row>
    <row r="833" spans="1:6" x14ac:dyDescent="0.25">
      <c r="A833" t="s">
        <v>240</v>
      </c>
      <c r="B833" t="s">
        <v>454</v>
      </c>
      <c r="C833" t="s">
        <v>601</v>
      </c>
      <c r="D833">
        <v>2022</v>
      </c>
      <c r="E833" t="s">
        <v>444</v>
      </c>
      <c r="F833">
        <v>0</v>
      </c>
    </row>
    <row r="834" spans="1:6" x14ac:dyDescent="0.25">
      <c r="A834" t="s">
        <v>240</v>
      </c>
      <c r="B834" t="s">
        <v>28</v>
      </c>
      <c r="C834" t="s">
        <v>601</v>
      </c>
      <c r="D834">
        <v>2022</v>
      </c>
      <c r="E834" t="s">
        <v>444</v>
      </c>
      <c r="F834">
        <v>0</v>
      </c>
    </row>
    <row r="835" spans="1:6" x14ac:dyDescent="0.25">
      <c r="A835" t="s">
        <v>240</v>
      </c>
      <c r="B835" t="s">
        <v>29</v>
      </c>
      <c r="C835" t="s">
        <v>601</v>
      </c>
      <c r="D835">
        <v>2022</v>
      </c>
      <c r="E835" t="s">
        <v>444</v>
      </c>
      <c r="F835">
        <v>1.05</v>
      </c>
    </row>
    <row r="836" spans="1:6" x14ac:dyDescent="0.25">
      <c r="A836" t="s">
        <v>155</v>
      </c>
      <c r="B836" t="s">
        <v>452</v>
      </c>
      <c r="C836" t="s">
        <v>600</v>
      </c>
      <c r="D836">
        <v>2020</v>
      </c>
      <c r="E836" t="s">
        <v>444</v>
      </c>
      <c r="F836">
        <v>22.25</v>
      </c>
    </row>
    <row r="837" spans="1:6" x14ac:dyDescent="0.25">
      <c r="A837" t="s">
        <v>155</v>
      </c>
      <c r="B837" t="s">
        <v>453</v>
      </c>
      <c r="C837" t="s">
        <v>600</v>
      </c>
      <c r="D837">
        <v>2020</v>
      </c>
      <c r="E837" t="s">
        <v>444</v>
      </c>
      <c r="F837">
        <v>141.66999999999999</v>
      </c>
    </row>
    <row r="838" spans="1:6" x14ac:dyDescent="0.25">
      <c r="A838" t="s">
        <v>155</v>
      </c>
      <c r="B838" t="s">
        <v>26</v>
      </c>
      <c r="C838" t="s">
        <v>600</v>
      </c>
      <c r="D838">
        <v>2020</v>
      </c>
      <c r="E838" t="s">
        <v>444</v>
      </c>
      <c r="F838">
        <v>0</v>
      </c>
    </row>
    <row r="839" spans="1:6" x14ac:dyDescent="0.25">
      <c r="A839" t="s">
        <v>155</v>
      </c>
      <c r="B839" t="s">
        <v>454</v>
      </c>
      <c r="C839" t="s">
        <v>600</v>
      </c>
      <c r="D839">
        <v>2020</v>
      </c>
      <c r="E839" t="s">
        <v>444</v>
      </c>
      <c r="F839">
        <v>0.21</v>
      </c>
    </row>
    <row r="840" spans="1:6" x14ac:dyDescent="0.25">
      <c r="A840" t="s">
        <v>155</v>
      </c>
      <c r="B840" t="s">
        <v>28</v>
      </c>
      <c r="C840" t="s">
        <v>600</v>
      </c>
      <c r="D840">
        <v>2020</v>
      </c>
      <c r="E840" t="s">
        <v>444</v>
      </c>
      <c r="F840">
        <v>0</v>
      </c>
    </row>
    <row r="841" spans="1:6" x14ac:dyDescent="0.25">
      <c r="A841" t="s">
        <v>155</v>
      </c>
      <c r="B841" t="s">
        <v>29</v>
      </c>
      <c r="C841" t="s">
        <v>600</v>
      </c>
      <c r="D841">
        <v>2020</v>
      </c>
      <c r="E841" t="s">
        <v>444</v>
      </c>
      <c r="F841">
        <v>141.46</v>
      </c>
    </row>
    <row r="842" spans="1:6" x14ac:dyDescent="0.25">
      <c r="A842" t="s">
        <v>155</v>
      </c>
      <c r="B842" t="s">
        <v>452</v>
      </c>
      <c r="C842" t="s">
        <v>600</v>
      </c>
      <c r="D842">
        <v>2021</v>
      </c>
      <c r="E842" t="s">
        <v>444</v>
      </c>
      <c r="F842">
        <v>22.25</v>
      </c>
    </row>
    <row r="843" spans="1:6" x14ac:dyDescent="0.25">
      <c r="A843" t="s">
        <v>155</v>
      </c>
      <c r="B843" t="s">
        <v>453</v>
      </c>
      <c r="C843" t="s">
        <v>600</v>
      </c>
      <c r="D843">
        <v>2021</v>
      </c>
      <c r="E843" t="s">
        <v>444</v>
      </c>
      <c r="F843">
        <v>141.66999999999999</v>
      </c>
    </row>
    <row r="844" spans="1:6" x14ac:dyDescent="0.25">
      <c r="A844" t="s">
        <v>155</v>
      </c>
      <c r="B844" t="s">
        <v>26</v>
      </c>
      <c r="C844" t="s">
        <v>600</v>
      </c>
      <c r="D844">
        <v>2021</v>
      </c>
      <c r="E844" t="s">
        <v>444</v>
      </c>
      <c r="F844">
        <v>0</v>
      </c>
    </row>
    <row r="845" spans="1:6" x14ac:dyDescent="0.25">
      <c r="A845" t="s">
        <v>155</v>
      </c>
      <c r="B845" t="s">
        <v>454</v>
      </c>
      <c r="C845" t="s">
        <v>600</v>
      </c>
      <c r="D845">
        <v>2021</v>
      </c>
      <c r="E845" t="s">
        <v>444</v>
      </c>
      <c r="F845">
        <v>0.21</v>
      </c>
    </row>
    <row r="846" spans="1:6" x14ac:dyDescent="0.25">
      <c r="A846" t="s">
        <v>155</v>
      </c>
      <c r="B846" t="s">
        <v>28</v>
      </c>
      <c r="C846" t="s">
        <v>600</v>
      </c>
      <c r="D846">
        <v>2021</v>
      </c>
      <c r="E846" t="s">
        <v>444</v>
      </c>
      <c r="F846">
        <v>0</v>
      </c>
    </row>
    <row r="847" spans="1:6" x14ac:dyDescent="0.25">
      <c r="A847" t="s">
        <v>155</v>
      </c>
      <c r="B847" t="s">
        <v>29</v>
      </c>
      <c r="C847" t="s">
        <v>600</v>
      </c>
      <c r="D847">
        <v>2021</v>
      </c>
      <c r="E847" t="s">
        <v>444</v>
      </c>
      <c r="F847">
        <v>141.46</v>
      </c>
    </row>
    <row r="848" spans="1:6" x14ac:dyDescent="0.25">
      <c r="A848" t="s">
        <v>155</v>
      </c>
      <c r="B848" t="s">
        <v>452</v>
      </c>
      <c r="C848" t="s">
        <v>600</v>
      </c>
      <c r="D848">
        <v>2022</v>
      </c>
      <c r="E848" t="s">
        <v>444</v>
      </c>
      <c r="F848">
        <v>22.25</v>
      </c>
    </row>
    <row r="849" spans="1:6" x14ac:dyDescent="0.25">
      <c r="A849" t="s">
        <v>155</v>
      </c>
      <c r="B849" t="s">
        <v>453</v>
      </c>
      <c r="C849" t="s">
        <v>600</v>
      </c>
      <c r="D849">
        <v>2022</v>
      </c>
      <c r="E849" t="s">
        <v>444</v>
      </c>
      <c r="F849">
        <v>141.66999999999999</v>
      </c>
    </row>
    <row r="850" spans="1:6" x14ac:dyDescent="0.25">
      <c r="A850" t="s">
        <v>155</v>
      </c>
      <c r="B850" t="s">
        <v>26</v>
      </c>
      <c r="C850" t="s">
        <v>600</v>
      </c>
      <c r="D850">
        <v>2022</v>
      </c>
      <c r="E850" t="s">
        <v>444</v>
      </c>
      <c r="F850">
        <v>0</v>
      </c>
    </row>
    <row r="851" spans="1:6" x14ac:dyDescent="0.25">
      <c r="A851" t="s">
        <v>155</v>
      </c>
      <c r="B851" t="s">
        <v>454</v>
      </c>
      <c r="C851" t="s">
        <v>600</v>
      </c>
      <c r="D851">
        <v>2022</v>
      </c>
      <c r="E851" t="s">
        <v>444</v>
      </c>
      <c r="F851">
        <v>0.21</v>
      </c>
    </row>
    <row r="852" spans="1:6" x14ac:dyDescent="0.25">
      <c r="A852" t="s">
        <v>155</v>
      </c>
      <c r="B852" t="s">
        <v>28</v>
      </c>
      <c r="C852" t="s">
        <v>600</v>
      </c>
      <c r="D852">
        <v>2022</v>
      </c>
      <c r="E852" t="s">
        <v>444</v>
      </c>
      <c r="F852">
        <v>0</v>
      </c>
    </row>
    <row r="853" spans="1:6" x14ac:dyDescent="0.25">
      <c r="A853" t="s">
        <v>155</v>
      </c>
      <c r="B853" t="s">
        <v>29</v>
      </c>
      <c r="C853" t="s">
        <v>600</v>
      </c>
      <c r="D853">
        <v>2022</v>
      </c>
      <c r="E853" t="s">
        <v>444</v>
      </c>
      <c r="F853">
        <v>141.46</v>
      </c>
    </row>
    <row r="854" spans="1:6" x14ac:dyDescent="0.25">
      <c r="A854" t="s">
        <v>155</v>
      </c>
      <c r="B854" t="s">
        <v>452</v>
      </c>
      <c r="C854" t="s">
        <v>601</v>
      </c>
      <c r="D854">
        <v>2020</v>
      </c>
      <c r="E854" t="s">
        <v>444</v>
      </c>
      <c r="F854">
        <v>0.91</v>
      </c>
    </row>
    <row r="855" spans="1:6" x14ac:dyDescent="0.25">
      <c r="A855" t="s">
        <v>155</v>
      </c>
      <c r="B855" t="s">
        <v>453</v>
      </c>
      <c r="C855" t="s">
        <v>601</v>
      </c>
      <c r="D855">
        <v>2020</v>
      </c>
      <c r="E855" t="s">
        <v>444</v>
      </c>
      <c r="F855">
        <v>29.19</v>
      </c>
    </row>
    <row r="856" spans="1:6" x14ac:dyDescent="0.25">
      <c r="A856" t="s">
        <v>155</v>
      </c>
      <c r="B856" t="s">
        <v>26</v>
      </c>
      <c r="C856" t="s">
        <v>601</v>
      </c>
      <c r="D856">
        <v>2020</v>
      </c>
      <c r="E856" t="s">
        <v>444</v>
      </c>
      <c r="F856">
        <v>0</v>
      </c>
    </row>
    <row r="857" spans="1:6" x14ac:dyDescent="0.25">
      <c r="A857" t="s">
        <v>155</v>
      </c>
      <c r="B857" t="s">
        <v>454</v>
      </c>
      <c r="C857" t="s">
        <v>601</v>
      </c>
      <c r="D857">
        <v>2020</v>
      </c>
      <c r="E857" t="s">
        <v>444</v>
      </c>
      <c r="F857">
        <v>0.71</v>
      </c>
    </row>
    <row r="858" spans="1:6" x14ac:dyDescent="0.25">
      <c r="A858" t="s">
        <v>155</v>
      </c>
      <c r="B858" t="s">
        <v>28</v>
      </c>
      <c r="C858" t="s">
        <v>601</v>
      </c>
      <c r="D858">
        <v>2020</v>
      </c>
      <c r="E858" t="s">
        <v>444</v>
      </c>
      <c r="F858">
        <v>0</v>
      </c>
    </row>
    <row r="859" spans="1:6" x14ac:dyDescent="0.25">
      <c r="A859" t="s">
        <v>155</v>
      </c>
      <c r="B859" t="s">
        <v>29</v>
      </c>
      <c r="C859" t="s">
        <v>601</v>
      </c>
      <c r="D859">
        <v>2020</v>
      </c>
      <c r="E859" t="s">
        <v>444</v>
      </c>
      <c r="F859">
        <v>28.48</v>
      </c>
    </row>
    <row r="860" spans="1:6" x14ac:dyDescent="0.25">
      <c r="A860" t="s">
        <v>155</v>
      </c>
      <c r="B860" t="s">
        <v>452</v>
      </c>
      <c r="C860" t="s">
        <v>601</v>
      </c>
      <c r="D860">
        <v>2021</v>
      </c>
      <c r="E860" t="s">
        <v>444</v>
      </c>
      <c r="F860">
        <v>0.91</v>
      </c>
    </row>
    <row r="861" spans="1:6" x14ac:dyDescent="0.25">
      <c r="A861" t="s">
        <v>155</v>
      </c>
      <c r="B861" t="s">
        <v>453</v>
      </c>
      <c r="C861" t="s">
        <v>601</v>
      </c>
      <c r="D861">
        <v>2021</v>
      </c>
      <c r="E861" t="s">
        <v>444</v>
      </c>
      <c r="F861">
        <v>29.19</v>
      </c>
    </row>
    <row r="862" spans="1:6" x14ac:dyDescent="0.25">
      <c r="A862" t="s">
        <v>155</v>
      </c>
      <c r="B862" t="s">
        <v>26</v>
      </c>
      <c r="C862" t="s">
        <v>601</v>
      </c>
      <c r="D862">
        <v>2021</v>
      </c>
      <c r="E862" t="s">
        <v>444</v>
      </c>
      <c r="F862">
        <v>0</v>
      </c>
    </row>
    <row r="863" spans="1:6" x14ac:dyDescent="0.25">
      <c r="A863" t="s">
        <v>155</v>
      </c>
      <c r="B863" t="s">
        <v>454</v>
      </c>
      <c r="C863" t="s">
        <v>601</v>
      </c>
      <c r="D863">
        <v>2021</v>
      </c>
      <c r="E863" t="s">
        <v>444</v>
      </c>
      <c r="F863">
        <v>0.71</v>
      </c>
    </row>
    <row r="864" spans="1:6" x14ac:dyDescent="0.25">
      <c r="A864" t="s">
        <v>155</v>
      </c>
      <c r="B864" t="s">
        <v>28</v>
      </c>
      <c r="C864" t="s">
        <v>601</v>
      </c>
      <c r="D864">
        <v>2021</v>
      </c>
      <c r="E864" t="s">
        <v>444</v>
      </c>
      <c r="F864">
        <v>0</v>
      </c>
    </row>
    <row r="865" spans="1:6" x14ac:dyDescent="0.25">
      <c r="A865" t="s">
        <v>155</v>
      </c>
      <c r="B865" t="s">
        <v>29</v>
      </c>
      <c r="C865" t="s">
        <v>601</v>
      </c>
      <c r="D865">
        <v>2021</v>
      </c>
      <c r="E865" t="s">
        <v>444</v>
      </c>
      <c r="F865">
        <v>28.48</v>
      </c>
    </row>
    <row r="866" spans="1:6" x14ac:dyDescent="0.25">
      <c r="A866" t="s">
        <v>155</v>
      </c>
      <c r="B866" t="s">
        <v>452</v>
      </c>
      <c r="C866" t="s">
        <v>601</v>
      </c>
      <c r="D866">
        <v>2022</v>
      </c>
      <c r="E866" t="s">
        <v>444</v>
      </c>
      <c r="F866">
        <v>0.91</v>
      </c>
    </row>
    <row r="867" spans="1:6" x14ac:dyDescent="0.25">
      <c r="A867" t="s">
        <v>155</v>
      </c>
      <c r="B867" t="s">
        <v>453</v>
      </c>
      <c r="C867" t="s">
        <v>601</v>
      </c>
      <c r="D867">
        <v>2022</v>
      </c>
      <c r="E867" t="s">
        <v>444</v>
      </c>
      <c r="F867">
        <v>29.19</v>
      </c>
    </row>
    <row r="868" spans="1:6" x14ac:dyDescent="0.25">
      <c r="A868" t="s">
        <v>155</v>
      </c>
      <c r="B868" t="s">
        <v>26</v>
      </c>
      <c r="C868" t="s">
        <v>601</v>
      </c>
      <c r="D868">
        <v>2022</v>
      </c>
      <c r="E868" t="s">
        <v>444</v>
      </c>
      <c r="F868">
        <v>0</v>
      </c>
    </row>
    <row r="869" spans="1:6" x14ac:dyDescent="0.25">
      <c r="A869" t="s">
        <v>155</v>
      </c>
      <c r="B869" t="s">
        <v>454</v>
      </c>
      <c r="C869" t="s">
        <v>601</v>
      </c>
      <c r="D869">
        <v>2022</v>
      </c>
      <c r="E869" t="s">
        <v>444</v>
      </c>
      <c r="F869">
        <v>0.71</v>
      </c>
    </row>
    <row r="870" spans="1:6" x14ac:dyDescent="0.25">
      <c r="A870" t="s">
        <v>155</v>
      </c>
      <c r="B870" t="s">
        <v>28</v>
      </c>
      <c r="C870" t="s">
        <v>601</v>
      </c>
      <c r="D870">
        <v>2022</v>
      </c>
      <c r="E870" t="s">
        <v>444</v>
      </c>
      <c r="F870">
        <v>0</v>
      </c>
    </row>
    <row r="871" spans="1:6" x14ac:dyDescent="0.25">
      <c r="A871" t="s">
        <v>155</v>
      </c>
      <c r="B871" t="s">
        <v>29</v>
      </c>
      <c r="C871" t="s">
        <v>601</v>
      </c>
      <c r="D871">
        <v>2022</v>
      </c>
      <c r="E871" t="s">
        <v>444</v>
      </c>
      <c r="F871">
        <v>28.48</v>
      </c>
    </row>
    <row r="872" spans="1:6" x14ac:dyDescent="0.25">
      <c r="A872" t="s">
        <v>311</v>
      </c>
      <c r="B872" t="s">
        <v>452</v>
      </c>
      <c r="C872" t="s">
        <v>600</v>
      </c>
      <c r="D872">
        <v>2020</v>
      </c>
      <c r="E872" t="s">
        <v>444</v>
      </c>
      <c r="F872">
        <v>16.97</v>
      </c>
    </row>
    <row r="873" spans="1:6" x14ac:dyDescent="0.25">
      <c r="A873" t="s">
        <v>311</v>
      </c>
      <c r="B873" t="s">
        <v>453</v>
      </c>
      <c r="C873" t="s">
        <v>600</v>
      </c>
      <c r="D873">
        <v>2020</v>
      </c>
      <c r="E873" t="s">
        <v>444</v>
      </c>
      <c r="F873">
        <v>85.72</v>
      </c>
    </row>
    <row r="874" spans="1:6" x14ac:dyDescent="0.25">
      <c r="A874" t="s">
        <v>311</v>
      </c>
      <c r="B874" t="s">
        <v>26</v>
      </c>
      <c r="C874" t="s">
        <v>600</v>
      </c>
      <c r="D874">
        <v>2020</v>
      </c>
      <c r="E874" t="s">
        <v>444</v>
      </c>
      <c r="F874">
        <v>0</v>
      </c>
    </row>
    <row r="875" spans="1:6" x14ac:dyDescent="0.25">
      <c r="A875" t="s">
        <v>311</v>
      </c>
      <c r="B875" t="s">
        <v>454</v>
      </c>
      <c r="C875" t="s">
        <v>600</v>
      </c>
      <c r="D875">
        <v>2020</v>
      </c>
      <c r="E875" t="s">
        <v>444</v>
      </c>
      <c r="F875">
        <v>0.01</v>
      </c>
    </row>
    <row r="876" spans="1:6" x14ac:dyDescent="0.25">
      <c r="A876" t="s">
        <v>311</v>
      </c>
      <c r="B876" t="s">
        <v>28</v>
      </c>
      <c r="C876" t="s">
        <v>600</v>
      </c>
      <c r="D876">
        <v>2020</v>
      </c>
      <c r="E876" t="s">
        <v>444</v>
      </c>
      <c r="F876">
        <v>0</v>
      </c>
    </row>
    <row r="877" spans="1:6" x14ac:dyDescent="0.25">
      <c r="A877" t="s">
        <v>311</v>
      </c>
      <c r="B877" t="s">
        <v>29</v>
      </c>
      <c r="C877" t="s">
        <v>600</v>
      </c>
      <c r="D877">
        <v>2020</v>
      </c>
      <c r="E877" t="s">
        <v>444</v>
      </c>
      <c r="F877">
        <v>85.71</v>
      </c>
    </row>
    <row r="878" spans="1:6" x14ac:dyDescent="0.25">
      <c r="A878" t="s">
        <v>311</v>
      </c>
      <c r="B878" t="s">
        <v>452</v>
      </c>
      <c r="C878" t="s">
        <v>600</v>
      </c>
      <c r="D878">
        <v>2021</v>
      </c>
      <c r="E878" t="s">
        <v>444</v>
      </c>
      <c r="F878">
        <v>16.97</v>
      </c>
    </row>
    <row r="879" spans="1:6" x14ac:dyDescent="0.25">
      <c r="A879" t="s">
        <v>311</v>
      </c>
      <c r="B879" t="s">
        <v>453</v>
      </c>
      <c r="C879" t="s">
        <v>600</v>
      </c>
      <c r="D879">
        <v>2021</v>
      </c>
      <c r="E879" t="s">
        <v>444</v>
      </c>
      <c r="F879">
        <v>85.72</v>
      </c>
    </row>
    <row r="880" spans="1:6" x14ac:dyDescent="0.25">
      <c r="A880" t="s">
        <v>311</v>
      </c>
      <c r="B880" t="s">
        <v>26</v>
      </c>
      <c r="C880" t="s">
        <v>600</v>
      </c>
      <c r="D880">
        <v>2021</v>
      </c>
      <c r="E880" t="s">
        <v>444</v>
      </c>
      <c r="F880">
        <v>0</v>
      </c>
    </row>
    <row r="881" spans="1:6" x14ac:dyDescent="0.25">
      <c r="A881" t="s">
        <v>311</v>
      </c>
      <c r="B881" t="s">
        <v>454</v>
      </c>
      <c r="C881" t="s">
        <v>600</v>
      </c>
      <c r="D881">
        <v>2021</v>
      </c>
      <c r="E881" t="s">
        <v>444</v>
      </c>
      <c r="F881">
        <v>0.01</v>
      </c>
    </row>
    <row r="882" spans="1:6" x14ac:dyDescent="0.25">
      <c r="A882" t="s">
        <v>311</v>
      </c>
      <c r="B882" t="s">
        <v>28</v>
      </c>
      <c r="C882" t="s">
        <v>600</v>
      </c>
      <c r="D882">
        <v>2021</v>
      </c>
      <c r="E882" t="s">
        <v>444</v>
      </c>
      <c r="F882">
        <v>0</v>
      </c>
    </row>
    <row r="883" spans="1:6" x14ac:dyDescent="0.25">
      <c r="A883" t="s">
        <v>311</v>
      </c>
      <c r="B883" t="s">
        <v>29</v>
      </c>
      <c r="C883" t="s">
        <v>600</v>
      </c>
      <c r="D883">
        <v>2021</v>
      </c>
      <c r="E883" t="s">
        <v>444</v>
      </c>
      <c r="F883">
        <v>85.71</v>
      </c>
    </row>
    <row r="884" spans="1:6" x14ac:dyDescent="0.25">
      <c r="A884" t="s">
        <v>311</v>
      </c>
      <c r="B884" t="s">
        <v>452</v>
      </c>
      <c r="C884" t="s">
        <v>600</v>
      </c>
      <c r="D884">
        <v>2022</v>
      </c>
      <c r="E884" t="s">
        <v>444</v>
      </c>
      <c r="F884">
        <v>16.97</v>
      </c>
    </row>
    <row r="885" spans="1:6" x14ac:dyDescent="0.25">
      <c r="A885" t="s">
        <v>311</v>
      </c>
      <c r="B885" t="s">
        <v>453</v>
      </c>
      <c r="C885" t="s">
        <v>600</v>
      </c>
      <c r="D885">
        <v>2022</v>
      </c>
      <c r="E885" t="s">
        <v>444</v>
      </c>
      <c r="F885">
        <v>85.72</v>
      </c>
    </row>
    <row r="886" spans="1:6" x14ac:dyDescent="0.25">
      <c r="A886" t="s">
        <v>311</v>
      </c>
      <c r="B886" t="s">
        <v>26</v>
      </c>
      <c r="C886" t="s">
        <v>600</v>
      </c>
      <c r="D886">
        <v>2022</v>
      </c>
      <c r="E886" t="s">
        <v>444</v>
      </c>
      <c r="F886">
        <v>0</v>
      </c>
    </row>
    <row r="887" spans="1:6" x14ac:dyDescent="0.25">
      <c r="A887" t="s">
        <v>311</v>
      </c>
      <c r="B887" t="s">
        <v>454</v>
      </c>
      <c r="C887" t="s">
        <v>600</v>
      </c>
      <c r="D887">
        <v>2022</v>
      </c>
      <c r="E887" t="s">
        <v>444</v>
      </c>
      <c r="F887">
        <v>0.01</v>
      </c>
    </row>
    <row r="888" spans="1:6" x14ac:dyDescent="0.25">
      <c r="A888" t="s">
        <v>311</v>
      </c>
      <c r="B888" t="s">
        <v>28</v>
      </c>
      <c r="C888" t="s">
        <v>600</v>
      </c>
      <c r="D888">
        <v>2022</v>
      </c>
      <c r="E888" t="s">
        <v>444</v>
      </c>
      <c r="F888">
        <v>0</v>
      </c>
    </row>
    <row r="889" spans="1:6" x14ac:dyDescent="0.25">
      <c r="A889" t="s">
        <v>311</v>
      </c>
      <c r="B889" t="s">
        <v>29</v>
      </c>
      <c r="C889" t="s">
        <v>600</v>
      </c>
      <c r="D889">
        <v>2022</v>
      </c>
      <c r="E889" t="s">
        <v>444</v>
      </c>
      <c r="F889">
        <v>85.71</v>
      </c>
    </row>
    <row r="890" spans="1:6" x14ac:dyDescent="0.25">
      <c r="A890" t="s">
        <v>311</v>
      </c>
      <c r="B890" t="s">
        <v>452</v>
      </c>
      <c r="C890" t="s">
        <v>601</v>
      </c>
      <c r="D890">
        <v>2020</v>
      </c>
      <c r="E890" t="s">
        <v>444</v>
      </c>
      <c r="F890">
        <v>0</v>
      </c>
    </row>
    <row r="891" spans="1:6" x14ac:dyDescent="0.25">
      <c r="A891" t="s">
        <v>311</v>
      </c>
      <c r="B891" t="s">
        <v>453</v>
      </c>
      <c r="C891" t="s">
        <v>601</v>
      </c>
      <c r="D891">
        <v>2020</v>
      </c>
      <c r="E891" t="s">
        <v>444</v>
      </c>
      <c r="F891">
        <v>6.55</v>
      </c>
    </row>
    <row r="892" spans="1:6" x14ac:dyDescent="0.25">
      <c r="A892" t="s">
        <v>311</v>
      </c>
      <c r="B892" t="s">
        <v>26</v>
      </c>
      <c r="C892" t="s">
        <v>601</v>
      </c>
      <c r="D892">
        <v>2020</v>
      </c>
      <c r="E892" t="s">
        <v>444</v>
      </c>
      <c r="F892">
        <v>0</v>
      </c>
    </row>
    <row r="893" spans="1:6" x14ac:dyDescent="0.25">
      <c r="A893" t="s">
        <v>311</v>
      </c>
      <c r="B893" t="s">
        <v>454</v>
      </c>
      <c r="C893" t="s">
        <v>601</v>
      </c>
      <c r="D893">
        <v>2020</v>
      </c>
      <c r="E893" t="s">
        <v>444</v>
      </c>
      <c r="F893">
        <v>0</v>
      </c>
    </row>
    <row r="894" spans="1:6" x14ac:dyDescent="0.25">
      <c r="A894" t="s">
        <v>311</v>
      </c>
      <c r="B894" t="s">
        <v>28</v>
      </c>
      <c r="C894" t="s">
        <v>601</v>
      </c>
      <c r="D894">
        <v>2020</v>
      </c>
      <c r="E894" t="s">
        <v>444</v>
      </c>
      <c r="F894">
        <v>0</v>
      </c>
    </row>
    <row r="895" spans="1:6" x14ac:dyDescent="0.25">
      <c r="A895" t="s">
        <v>311</v>
      </c>
      <c r="B895" t="s">
        <v>29</v>
      </c>
      <c r="C895" t="s">
        <v>601</v>
      </c>
      <c r="D895">
        <v>2020</v>
      </c>
      <c r="E895" t="s">
        <v>444</v>
      </c>
      <c r="F895">
        <v>6.55</v>
      </c>
    </row>
    <row r="896" spans="1:6" x14ac:dyDescent="0.25">
      <c r="A896" t="s">
        <v>311</v>
      </c>
      <c r="B896" t="s">
        <v>452</v>
      </c>
      <c r="C896" t="s">
        <v>601</v>
      </c>
      <c r="D896">
        <v>2021</v>
      </c>
      <c r="E896" t="s">
        <v>444</v>
      </c>
      <c r="F896">
        <v>0</v>
      </c>
    </row>
    <row r="897" spans="1:6" x14ac:dyDescent="0.25">
      <c r="A897" t="s">
        <v>311</v>
      </c>
      <c r="B897" t="s">
        <v>453</v>
      </c>
      <c r="C897" t="s">
        <v>601</v>
      </c>
      <c r="D897">
        <v>2021</v>
      </c>
      <c r="E897" t="s">
        <v>444</v>
      </c>
      <c r="F897">
        <v>6.55</v>
      </c>
    </row>
    <row r="898" spans="1:6" x14ac:dyDescent="0.25">
      <c r="A898" t="s">
        <v>311</v>
      </c>
      <c r="B898" t="s">
        <v>26</v>
      </c>
      <c r="C898" t="s">
        <v>601</v>
      </c>
      <c r="D898">
        <v>2021</v>
      </c>
      <c r="E898" t="s">
        <v>444</v>
      </c>
      <c r="F898">
        <v>0</v>
      </c>
    </row>
    <row r="899" spans="1:6" x14ac:dyDescent="0.25">
      <c r="A899" t="s">
        <v>311</v>
      </c>
      <c r="B899" t="s">
        <v>454</v>
      </c>
      <c r="C899" t="s">
        <v>601</v>
      </c>
      <c r="D899">
        <v>2021</v>
      </c>
      <c r="E899" t="s">
        <v>444</v>
      </c>
      <c r="F899">
        <v>0</v>
      </c>
    </row>
    <row r="900" spans="1:6" x14ac:dyDescent="0.25">
      <c r="A900" t="s">
        <v>311</v>
      </c>
      <c r="B900" t="s">
        <v>28</v>
      </c>
      <c r="C900" t="s">
        <v>601</v>
      </c>
      <c r="D900">
        <v>2021</v>
      </c>
      <c r="E900" t="s">
        <v>444</v>
      </c>
      <c r="F900">
        <v>0</v>
      </c>
    </row>
    <row r="901" spans="1:6" x14ac:dyDescent="0.25">
      <c r="A901" t="s">
        <v>311</v>
      </c>
      <c r="B901" t="s">
        <v>29</v>
      </c>
      <c r="C901" t="s">
        <v>601</v>
      </c>
      <c r="D901">
        <v>2021</v>
      </c>
      <c r="E901" t="s">
        <v>444</v>
      </c>
      <c r="F901">
        <v>6.55</v>
      </c>
    </row>
    <row r="902" spans="1:6" x14ac:dyDescent="0.25">
      <c r="A902" t="s">
        <v>311</v>
      </c>
      <c r="B902" t="s">
        <v>452</v>
      </c>
      <c r="C902" t="s">
        <v>601</v>
      </c>
      <c r="D902">
        <v>2022</v>
      </c>
      <c r="E902" t="s">
        <v>444</v>
      </c>
      <c r="F902">
        <v>0</v>
      </c>
    </row>
    <row r="903" spans="1:6" x14ac:dyDescent="0.25">
      <c r="A903" t="s">
        <v>311</v>
      </c>
      <c r="B903" t="s">
        <v>453</v>
      </c>
      <c r="C903" t="s">
        <v>601</v>
      </c>
      <c r="D903">
        <v>2022</v>
      </c>
      <c r="E903" t="s">
        <v>444</v>
      </c>
      <c r="F903">
        <v>6.55</v>
      </c>
    </row>
    <row r="904" spans="1:6" x14ac:dyDescent="0.25">
      <c r="A904" t="s">
        <v>311</v>
      </c>
      <c r="B904" t="s">
        <v>26</v>
      </c>
      <c r="C904" t="s">
        <v>601</v>
      </c>
      <c r="D904">
        <v>2022</v>
      </c>
      <c r="E904" t="s">
        <v>444</v>
      </c>
      <c r="F904">
        <v>0</v>
      </c>
    </row>
    <row r="905" spans="1:6" x14ac:dyDescent="0.25">
      <c r="A905" t="s">
        <v>311</v>
      </c>
      <c r="B905" t="s">
        <v>454</v>
      </c>
      <c r="C905" t="s">
        <v>601</v>
      </c>
      <c r="D905">
        <v>2022</v>
      </c>
      <c r="E905" t="s">
        <v>444</v>
      </c>
      <c r="F905">
        <v>0</v>
      </c>
    </row>
    <row r="906" spans="1:6" x14ac:dyDescent="0.25">
      <c r="A906" t="s">
        <v>311</v>
      </c>
      <c r="B906" t="s">
        <v>28</v>
      </c>
      <c r="C906" t="s">
        <v>601</v>
      </c>
      <c r="D906">
        <v>2022</v>
      </c>
      <c r="E906" t="s">
        <v>444</v>
      </c>
      <c r="F906">
        <v>0</v>
      </c>
    </row>
    <row r="907" spans="1:6" x14ac:dyDescent="0.25">
      <c r="A907" t="s">
        <v>311</v>
      </c>
      <c r="B907" t="s">
        <v>29</v>
      </c>
      <c r="C907" t="s">
        <v>601</v>
      </c>
      <c r="D907">
        <v>2022</v>
      </c>
      <c r="E907" t="s">
        <v>444</v>
      </c>
      <c r="F907">
        <v>6.55</v>
      </c>
    </row>
  </sheetData>
  <autoFilter ref="A1:G907" xr:uid="{3A98ADED-A4B1-4675-AB87-7BF357B1B7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D0C01-CEBE-4195-8A84-968BC6693E7A}">
  <sheetPr filterMode="1"/>
  <dimension ref="A1:M4042"/>
  <sheetViews>
    <sheetView zoomScale="85" zoomScaleNormal="85" workbookViewId="0">
      <pane ySplit="737" topLeftCell="A2290" activePane="bottomLeft" state="frozen"/>
      <selection pane="bottomLeft" activeCell="D4083" sqref="D4083"/>
    </sheetView>
  </sheetViews>
  <sheetFormatPr defaultColWidth="9.140625" defaultRowHeight="15" x14ac:dyDescent="0.25"/>
  <cols>
    <col min="1" max="1" width="6.140625" style="37" customWidth="1"/>
    <col min="2" max="2" width="28.85546875" style="37" customWidth="1"/>
    <col min="3" max="3" width="15.42578125" style="37" customWidth="1"/>
    <col min="4" max="4" width="37.5703125" style="37" customWidth="1"/>
    <col min="5" max="5" width="15.140625" style="37" customWidth="1"/>
    <col min="6" max="6" width="9.140625" style="37"/>
    <col min="7" max="7" width="16" style="37" customWidth="1"/>
    <col min="8" max="16384" width="9.140625" style="37"/>
  </cols>
  <sheetData>
    <row r="1" spans="1:8" x14ac:dyDescent="0.25">
      <c r="A1" s="80"/>
      <c r="B1" s="80" t="s">
        <v>447</v>
      </c>
      <c r="C1" s="80" t="s">
        <v>448</v>
      </c>
      <c r="D1" s="80" t="s">
        <v>449</v>
      </c>
      <c r="E1" s="80" t="s">
        <v>450</v>
      </c>
      <c r="F1" s="80" t="s">
        <v>446</v>
      </c>
      <c r="G1" s="80" t="s">
        <v>451</v>
      </c>
      <c r="H1" s="80"/>
    </row>
    <row r="2" spans="1:8" hidden="1" x14ac:dyDescent="0.25">
      <c r="B2" s="32" t="s">
        <v>432</v>
      </c>
      <c r="C2" s="32" t="s">
        <v>177</v>
      </c>
      <c r="D2" s="32" t="s">
        <v>452</v>
      </c>
      <c r="E2" s="32" t="s">
        <v>433</v>
      </c>
      <c r="F2" s="32" t="s">
        <v>444</v>
      </c>
      <c r="G2" s="33">
        <v>384</v>
      </c>
    </row>
    <row r="3" spans="1:8" hidden="1" x14ac:dyDescent="0.25">
      <c r="B3" s="32" t="s">
        <v>432</v>
      </c>
      <c r="C3" s="32" t="s">
        <v>177</v>
      </c>
      <c r="D3" s="32" t="s">
        <v>453</v>
      </c>
      <c r="E3" s="32" t="s">
        <v>433</v>
      </c>
      <c r="F3" s="32" t="s">
        <v>444</v>
      </c>
      <c r="G3" s="33">
        <v>408</v>
      </c>
    </row>
    <row r="4" spans="1:8" hidden="1" x14ac:dyDescent="0.25">
      <c r="B4" s="32" t="s">
        <v>432</v>
      </c>
      <c r="C4" s="32" t="s">
        <v>177</v>
      </c>
      <c r="D4" s="32" t="s">
        <v>26</v>
      </c>
      <c r="E4" s="32" t="s">
        <v>433</v>
      </c>
      <c r="F4" s="32" t="s">
        <v>444</v>
      </c>
      <c r="G4" s="33">
        <v>307</v>
      </c>
    </row>
    <row r="5" spans="1:8" hidden="1" x14ac:dyDescent="0.25">
      <c r="B5" s="32" t="s">
        <v>432</v>
      </c>
      <c r="C5" s="32" t="s">
        <v>177</v>
      </c>
      <c r="D5" s="32" t="s">
        <v>25</v>
      </c>
      <c r="E5" s="32" t="s">
        <v>433</v>
      </c>
      <c r="F5" s="32" t="s">
        <v>444</v>
      </c>
      <c r="G5" s="33">
        <v>13</v>
      </c>
    </row>
    <row r="6" spans="1:8" hidden="1" x14ac:dyDescent="0.25">
      <c r="B6" s="32" t="s">
        <v>432</v>
      </c>
      <c r="C6" s="32" t="s">
        <v>177</v>
      </c>
      <c r="D6" s="32" t="s">
        <v>454</v>
      </c>
      <c r="E6" s="32" t="s">
        <v>433</v>
      </c>
      <c r="F6" s="32" t="s">
        <v>444</v>
      </c>
      <c r="G6" s="33">
        <v>65</v>
      </c>
    </row>
    <row r="7" spans="1:8" hidden="1" x14ac:dyDescent="0.25">
      <c r="B7" s="32" t="s">
        <v>432</v>
      </c>
      <c r="C7" s="32" t="s">
        <v>177</v>
      </c>
      <c r="D7" s="32" t="s">
        <v>28</v>
      </c>
      <c r="E7" s="32" t="s">
        <v>433</v>
      </c>
      <c r="F7" s="32" t="s">
        <v>444</v>
      </c>
      <c r="G7" s="33">
        <v>0</v>
      </c>
    </row>
    <row r="8" spans="1:8" hidden="1" x14ac:dyDescent="0.25">
      <c r="B8" s="32" t="s">
        <v>432</v>
      </c>
      <c r="C8" s="32" t="s">
        <v>177</v>
      </c>
      <c r="D8" s="32" t="s">
        <v>29</v>
      </c>
      <c r="E8" s="32" t="s">
        <v>433</v>
      </c>
      <c r="F8" s="32" t="s">
        <v>444</v>
      </c>
      <c r="G8" s="33">
        <v>13</v>
      </c>
    </row>
    <row r="9" spans="1:8" hidden="1" x14ac:dyDescent="0.25">
      <c r="B9" s="34" t="s">
        <v>432</v>
      </c>
      <c r="C9" s="34" t="s">
        <v>177</v>
      </c>
      <c r="D9" s="34" t="s">
        <v>452</v>
      </c>
      <c r="E9" s="34" t="s">
        <v>435</v>
      </c>
      <c r="F9" s="34" t="s">
        <v>444</v>
      </c>
      <c r="G9" s="35">
        <v>318</v>
      </c>
    </row>
    <row r="10" spans="1:8" hidden="1" x14ac:dyDescent="0.25">
      <c r="B10" s="34" t="s">
        <v>432</v>
      </c>
      <c r="C10" s="34" t="s">
        <v>177</v>
      </c>
      <c r="D10" s="34" t="s">
        <v>453</v>
      </c>
      <c r="E10" s="34" t="s">
        <v>435</v>
      </c>
      <c r="F10" s="34" t="s">
        <v>444</v>
      </c>
      <c r="G10" s="35">
        <v>348</v>
      </c>
    </row>
    <row r="11" spans="1:8" hidden="1" x14ac:dyDescent="0.25">
      <c r="B11" s="34" t="s">
        <v>432</v>
      </c>
      <c r="C11" s="34" t="s">
        <v>177</v>
      </c>
      <c r="D11" s="34" t="s">
        <v>26</v>
      </c>
      <c r="E11" s="34" t="s">
        <v>435</v>
      </c>
      <c r="F11" s="34" t="s">
        <v>444</v>
      </c>
      <c r="G11" s="35">
        <v>269</v>
      </c>
    </row>
    <row r="12" spans="1:8" hidden="1" x14ac:dyDescent="0.25">
      <c r="B12" s="34" t="s">
        <v>432</v>
      </c>
      <c r="C12" s="34" t="s">
        <v>177</v>
      </c>
      <c r="D12" s="34" t="s">
        <v>25</v>
      </c>
      <c r="E12" s="34" t="s">
        <v>435</v>
      </c>
      <c r="F12" s="34" t="s">
        <v>444</v>
      </c>
      <c r="G12" s="35">
        <v>11</v>
      </c>
    </row>
    <row r="13" spans="1:8" hidden="1" x14ac:dyDescent="0.25">
      <c r="B13" s="34" t="s">
        <v>432</v>
      </c>
      <c r="C13" s="34" t="s">
        <v>177</v>
      </c>
      <c r="D13" s="34" t="s">
        <v>454</v>
      </c>
      <c r="E13" s="34" t="s">
        <v>435</v>
      </c>
      <c r="F13" s="34" t="s">
        <v>444</v>
      </c>
      <c r="G13" s="35">
        <v>49</v>
      </c>
    </row>
    <row r="14" spans="1:8" hidden="1" x14ac:dyDescent="0.25">
      <c r="B14" s="34" t="s">
        <v>432</v>
      </c>
      <c r="C14" s="34" t="s">
        <v>177</v>
      </c>
      <c r="D14" s="34" t="s">
        <v>28</v>
      </c>
      <c r="E14" s="34" t="s">
        <v>435</v>
      </c>
      <c r="F14" s="34" t="s">
        <v>444</v>
      </c>
      <c r="G14" s="35">
        <v>-8</v>
      </c>
    </row>
    <row r="15" spans="1:8" hidden="1" x14ac:dyDescent="0.25">
      <c r="B15" s="34" t="s">
        <v>432</v>
      </c>
      <c r="C15" s="34" t="s">
        <v>177</v>
      </c>
      <c r="D15" s="34" t="s">
        <v>29</v>
      </c>
      <c r="E15" s="34" t="s">
        <v>435</v>
      </c>
      <c r="F15" s="34" t="s">
        <v>444</v>
      </c>
      <c r="G15" s="35">
        <v>18</v>
      </c>
    </row>
    <row r="16" spans="1:8" hidden="1" x14ac:dyDescent="0.25">
      <c r="B16" s="32" t="s">
        <v>432</v>
      </c>
      <c r="C16" s="32" t="s">
        <v>177</v>
      </c>
      <c r="D16" s="32" t="s">
        <v>452</v>
      </c>
      <c r="E16" s="32" t="s">
        <v>436</v>
      </c>
      <c r="F16" s="32" t="s">
        <v>444</v>
      </c>
      <c r="G16" s="33">
        <v>333</v>
      </c>
    </row>
    <row r="17" spans="2:7" hidden="1" x14ac:dyDescent="0.25">
      <c r="B17" s="32" t="s">
        <v>432</v>
      </c>
      <c r="C17" s="32" t="s">
        <v>177</v>
      </c>
      <c r="D17" s="32" t="s">
        <v>453</v>
      </c>
      <c r="E17" s="32" t="s">
        <v>436</v>
      </c>
      <c r="F17" s="32" t="s">
        <v>444</v>
      </c>
      <c r="G17" s="33">
        <v>358</v>
      </c>
    </row>
    <row r="18" spans="2:7" hidden="1" x14ac:dyDescent="0.25">
      <c r="B18" s="32" t="s">
        <v>432</v>
      </c>
      <c r="C18" s="32" t="s">
        <v>177</v>
      </c>
      <c r="D18" s="32" t="s">
        <v>26</v>
      </c>
      <c r="E18" s="32" t="s">
        <v>436</v>
      </c>
      <c r="F18" s="32" t="s">
        <v>444</v>
      </c>
      <c r="G18" s="33">
        <v>277</v>
      </c>
    </row>
    <row r="19" spans="2:7" hidden="1" x14ac:dyDescent="0.25">
      <c r="B19" s="32" t="s">
        <v>432</v>
      </c>
      <c r="C19" s="32" t="s">
        <v>177</v>
      </c>
      <c r="D19" s="32" t="s">
        <v>25</v>
      </c>
      <c r="E19" s="32" t="s">
        <v>436</v>
      </c>
      <c r="F19" s="32" t="s">
        <v>444</v>
      </c>
      <c r="G19" s="33">
        <v>10</v>
      </c>
    </row>
    <row r="20" spans="2:7" hidden="1" x14ac:dyDescent="0.25">
      <c r="B20" s="32" t="s">
        <v>432</v>
      </c>
      <c r="C20" s="32" t="s">
        <v>177</v>
      </c>
      <c r="D20" s="32" t="s">
        <v>454</v>
      </c>
      <c r="E20" s="32" t="s">
        <v>436</v>
      </c>
      <c r="F20" s="32" t="s">
        <v>444</v>
      </c>
      <c r="G20" s="33">
        <v>47</v>
      </c>
    </row>
    <row r="21" spans="2:7" hidden="1" x14ac:dyDescent="0.25">
      <c r="B21" s="32" t="s">
        <v>432</v>
      </c>
      <c r="C21" s="32" t="s">
        <v>177</v>
      </c>
      <c r="D21" s="32" t="s">
        <v>28</v>
      </c>
      <c r="E21" s="32" t="s">
        <v>436</v>
      </c>
      <c r="F21" s="32" t="s">
        <v>444</v>
      </c>
      <c r="G21" s="33">
        <v>-1</v>
      </c>
    </row>
    <row r="22" spans="2:7" hidden="1" x14ac:dyDescent="0.25">
      <c r="B22" s="32" t="s">
        <v>432</v>
      </c>
      <c r="C22" s="32" t="s">
        <v>177</v>
      </c>
      <c r="D22" s="32" t="s">
        <v>29</v>
      </c>
      <c r="E22" s="32" t="s">
        <v>436</v>
      </c>
      <c r="F22" s="32" t="s">
        <v>444</v>
      </c>
      <c r="G22" s="33">
        <v>15</v>
      </c>
    </row>
    <row r="23" spans="2:7" hidden="1" x14ac:dyDescent="0.25">
      <c r="B23" s="31" t="s">
        <v>437</v>
      </c>
      <c r="C23" s="31" t="s">
        <v>177</v>
      </c>
      <c r="D23" s="31" t="s">
        <v>452</v>
      </c>
      <c r="E23" s="31" t="s">
        <v>433</v>
      </c>
      <c r="F23" s="31" t="s">
        <v>444</v>
      </c>
      <c r="G23" s="30">
        <v>59</v>
      </c>
    </row>
    <row r="24" spans="2:7" hidden="1" x14ac:dyDescent="0.25">
      <c r="B24" s="31" t="s">
        <v>437</v>
      </c>
      <c r="C24" s="31" t="s">
        <v>177</v>
      </c>
      <c r="D24" s="31" t="s">
        <v>453</v>
      </c>
      <c r="E24" s="31" t="s">
        <v>433</v>
      </c>
      <c r="F24" s="31" t="s">
        <v>444</v>
      </c>
      <c r="G24" s="30">
        <v>477</v>
      </c>
    </row>
    <row r="25" spans="2:7" hidden="1" x14ac:dyDescent="0.25">
      <c r="B25" s="31" t="s">
        <v>437</v>
      </c>
      <c r="C25" s="31" t="s">
        <v>177</v>
      </c>
      <c r="D25" s="31" t="s">
        <v>25</v>
      </c>
      <c r="E25" s="31" t="s">
        <v>433</v>
      </c>
      <c r="F25" s="31" t="s">
        <v>444</v>
      </c>
      <c r="G25" s="30">
        <v>16</v>
      </c>
    </row>
    <row r="26" spans="2:7" hidden="1" x14ac:dyDescent="0.25">
      <c r="B26" s="31" t="s">
        <v>437</v>
      </c>
      <c r="C26" s="31" t="s">
        <v>177</v>
      </c>
      <c r="D26" s="31" t="s">
        <v>28</v>
      </c>
      <c r="E26" s="31" t="s">
        <v>433</v>
      </c>
      <c r="F26" s="31" t="s">
        <v>444</v>
      </c>
      <c r="G26" s="30">
        <v>0</v>
      </c>
    </row>
    <row r="27" spans="2:7" hidden="1" x14ac:dyDescent="0.25">
      <c r="B27" s="31" t="s">
        <v>437</v>
      </c>
      <c r="C27" s="31" t="s">
        <v>177</v>
      </c>
      <c r="D27" s="31" t="s">
        <v>29</v>
      </c>
      <c r="E27" s="31" t="s">
        <v>433</v>
      </c>
      <c r="F27" s="31" t="s">
        <v>444</v>
      </c>
      <c r="G27" s="30">
        <v>461</v>
      </c>
    </row>
    <row r="28" spans="2:7" hidden="1" x14ac:dyDescent="0.25">
      <c r="B28" s="31" t="s">
        <v>437</v>
      </c>
      <c r="C28" s="31" t="s">
        <v>177</v>
      </c>
      <c r="D28" s="31" t="s">
        <v>452</v>
      </c>
      <c r="E28" s="31" t="s">
        <v>435</v>
      </c>
      <c r="F28" s="31" t="s">
        <v>444</v>
      </c>
      <c r="G28" s="30">
        <v>60</v>
      </c>
    </row>
    <row r="29" spans="2:7" hidden="1" x14ac:dyDescent="0.25">
      <c r="B29" s="31" t="s">
        <v>437</v>
      </c>
      <c r="C29" s="31" t="s">
        <v>177</v>
      </c>
      <c r="D29" s="31" t="s">
        <v>453</v>
      </c>
      <c r="E29" s="31" t="s">
        <v>435</v>
      </c>
      <c r="F29" s="31" t="s">
        <v>444</v>
      </c>
      <c r="G29" s="30">
        <v>433</v>
      </c>
    </row>
    <row r="30" spans="2:7" hidden="1" x14ac:dyDescent="0.25">
      <c r="B30" s="31" t="s">
        <v>437</v>
      </c>
      <c r="C30" s="31" t="s">
        <v>177</v>
      </c>
      <c r="D30" s="31" t="s">
        <v>25</v>
      </c>
      <c r="E30" s="31" t="s">
        <v>435</v>
      </c>
      <c r="F30" s="31" t="s">
        <v>444</v>
      </c>
      <c r="G30" s="30">
        <v>17</v>
      </c>
    </row>
    <row r="31" spans="2:7" hidden="1" x14ac:dyDescent="0.25">
      <c r="B31" s="31" t="s">
        <v>437</v>
      </c>
      <c r="C31" s="31" t="s">
        <v>177</v>
      </c>
      <c r="D31" s="31" t="s">
        <v>28</v>
      </c>
      <c r="E31" s="31" t="s">
        <v>435</v>
      </c>
      <c r="F31" s="31" t="s">
        <v>444</v>
      </c>
      <c r="G31" s="30">
        <v>0</v>
      </c>
    </row>
    <row r="32" spans="2:7" hidden="1" x14ac:dyDescent="0.25">
      <c r="B32" s="31" t="s">
        <v>437</v>
      </c>
      <c r="C32" s="31" t="s">
        <v>177</v>
      </c>
      <c r="D32" s="31" t="s">
        <v>29</v>
      </c>
      <c r="E32" s="31" t="s">
        <v>435</v>
      </c>
      <c r="F32" s="31" t="s">
        <v>444</v>
      </c>
      <c r="G32" s="30">
        <v>416</v>
      </c>
    </row>
    <row r="33" spans="2:7" hidden="1" x14ac:dyDescent="0.25">
      <c r="B33" s="31" t="s">
        <v>437</v>
      </c>
      <c r="C33" s="31" t="s">
        <v>177</v>
      </c>
      <c r="D33" s="31" t="s">
        <v>452</v>
      </c>
      <c r="E33" s="31" t="s">
        <v>436</v>
      </c>
      <c r="F33" s="31" t="s">
        <v>444</v>
      </c>
      <c r="G33" s="30">
        <v>57</v>
      </c>
    </row>
    <row r="34" spans="2:7" hidden="1" x14ac:dyDescent="0.25">
      <c r="B34" s="31" t="s">
        <v>437</v>
      </c>
      <c r="C34" s="31" t="s">
        <v>177</v>
      </c>
      <c r="D34" s="31" t="s">
        <v>453</v>
      </c>
      <c r="E34" s="31" t="s">
        <v>436</v>
      </c>
      <c r="F34" s="31" t="s">
        <v>444</v>
      </c>
      <c r="G34" s="30">
        <v>489</v>
      </c>
    </row>
    <row r="35" spans="2:7" hidden="1" x14ac:dyDescent="0.25">
      <c r="B35" s="31" t="s">
        <v>437</v>
      </c>
      <c r="C35" s="31" t="s">
        <v>177</v>
      </c>
      <c r="D35" s="31" t="s">
        <v>25</v>
      </c>
      <c r="E35" s="31" t="s">
        <v>436</v>
      </c>
      <c r="F35" s="31" t="s">
        <v>444</v>
      </c>
      <c r="G35" s="30">
        <v>18</v>
      </c>
    </row>
    <row r="36" spans="2:7" hidden="1" x14ac:dyDescent="0.25">
      <c r="B36" s="31" t="s">
        <v>437</v>
      </c>
      <c r="C36" s="31" t="s">
        <v>177</v>
      </c>
      <c r="D36" s="31" t="s">
        <v>28</v>
      </c>
      <c r="E36" s="31" t="s">
        <v>436</v>
      </c>
      <c r="F36" s="31" t="s">
        <v>444</v>
      </c>
      <c r="G36" s="30">
        <v>0</v>
      </c>
    </row>
    <row r="37" spans="2:7" hidden="1" x14ac:dyDescent="0.25">
      <c r="B37" s="31" t="s">
        <v>437</v>
      </c>
      <c r="C37" s="31" t="s">
        <v>177</v>
      </c>
      <c r="D37" s="31" t="s">
        <v>29</v>
      </c>
      <c r="E37" s="31" t="s">
        <v>436</v>
      </c>
      <c r="F37" s="31" t="s">
        <v>444</v>
      </c>
      <c r="G37" s="30">
        <v>471</v>
      </c>
    </row>
    <row r="38" spans="2:7" hidden="1" x14ac:dyDescent="0.25">
      <c r="B38" s="31" t="s">
        <v>438</v>
      </c>
      <c r="C38" s="31" t="s">
        <v>177</v>
      </c>
      <c r="D38" s="31" t="s">
        <v>452</v>
      </c>
      <c r="E38" s="31" t="s">
        <v>433</v>
      </c>
      <c r="F38" s="31" t="s">
        <v>444</v>
      </c>
      <c r="G38" s="30">
        <v>379</v>
      </c>
    </row>
    <row r="39" spans="2:7" hidden="1" x14ac:dyDescent="0.25">
      <c r="B39" s="31" t="s">
        <v>438</v>
      </c>
      <c r="C39" s="31" t="s">
        <v>177</v>
      </c>
      <c r="D39" s="31" t="s">
        <v>453</v>
      </c>
      <c r="E39" s="31" t="s">
        <v>433</v>
      </c>
      <c r="F39" s="31" t="s">
        <v>444</v>
      </c>
      <c r="G39" s="30">
        <v>840</v>
      </c>
    </row>
    <row r="40" spans="2:7" hidden="1" x14ac:dyDescent="0.25">
      <c r="B40" s="31" t="s">
        <v>438</v>
      </c>
      <c r="C40" s="31" t="s">
        <v>177</v>
      </c>
      <c r="D40" s="31" t="s">
        <v>26</v>
      </c>
      <c r="E40" s="31" t="s">
        <v>433</v>
      </c>
      <c r="F40" s="31" t="s">
        <v>444</v>
      </c>
      <c r="G40" s="30">
        <v>0</v>
      </c>
    </row>
    <row r="41" spans="2:7" hidden="1" x14ac:dyDescent="0.25">
      <c r="B41" s="31" t="s">
        <v>438</v>
      </c>
      <c r="C41" s="31" t="s">
        <v>177</v>
      </c>
      <c r="D41" s="31" t="s">
        <v>25</v>
      </c>
      <c r="E41" s="31" t="s">
        <v>433</v>
      </c>
      <c r="F41" s="31" t="s">
        <v>444</v>
      </c>
      <c r="G41" s="30">
        <v>89</v>
      </c>
    </row>
    <row r="42" spans="2:7" hidden="1" x14ac:dyDescent="0.25">
      <c r="B42" s="31" t="s">
        <v>438</v>
      </c>
      <c r="C42" s="31" t="s">
        <v>177</v>
      </c>
      <c r="D42" s="31" t="s">
        <v>28</v>
      </c>
      <c r="E42" s="31" t="s">
        <v>433</v>
      </c>
      <c r="F42" s="31" t="s">
        <v>444</v>
      </c>
      <c r="G42" s="30">
        <v>-21</v>
      </c>
    </row>
    <row r="43" spans="2:7" hidden="1" x14ac:dyDescent="0.25">
      <c r="B43" s="31" t="s">
        <v>438</v>
      </c>
      <c r="C43" s="31" t="s">
        <v>177</v>
      </c>
      <c r="D43" s="31" t="s">
        <v>29</v>
      </c>
      <c r="E43" s="31" t="s">
        <v>433</v>
      </c>
      <c r="F43" s="31" t="s">
        <v>444</v>
      </c>
      <c r="G43" s="30">
        <v>773</v>
      </c>
    </row>
    <row r="44" spans="2:7" hidden="1" x14ac:dyDescent="0.25">
      <c r="B44" s="31" t="s">
        <v>438</v>
      </c>
      <c r="C44" s="31" t="s">
        <v>177</v>
      </c>
      <c r="D44" s="31" t="s">
        <v>452</v>
      </c>
      <c r="E44" s="31" t="s">
        <v>435</v>
      </c>
      <c r="F44" s="31" t="s">
        <v>444</v>
      </c>
      <c r="G44" s="30">
        <v>389</v>
      </c>
    </row>
    <row r="45" spans="2:7" hidden="1" x14ac:dyDescent="0.25">
      <c r="B45" s="31" t="s">
        <v>438</v>
      </c>
      <c r="C45" s="31" t="s">
        <v>177</v>
      </c>
      <c r="D45" s="31" t="s">
        <v>453</v>
      </c>
      <c r="E45" s="31" t="s">
        <v>435</v>
      </c>
      <c r="F45" s="31" t="s">
        <v>444</v>
      </c>
      <c r="G45" s="30">
        <v>853</v>
      </c>
    </row>
    <row r="46" spans="2:7" hidden="1" x14ac:dyDescent="0.25">
      <c r="B46" s="31" t="s">
        <v>438</v>
      </c>
      <c r="C46" s="31" t="s">
        <v>177</v>
      </c>
      <c r="D46" s="31" t="s">
        <v>26</v>
      </c>
      <c r="E46" s="31" t="s">
        <v>435</v>
      </c>
      <c r="F46" s="31" t="s">
        <v>444</v>
      </c>
      <c r="G46" s="30">
        <v>0</v>
      </c>
    </row>
    <row r="47" spans="2:7" hidden="1" x14ac:dyDescent="0.25">
      <c r="B47" s="31" t="s">
        <v>438</v>
      </c>
      <c r="C47" s="31" t="s">
        <v>177</v>
      </c>
      <c r="D47" s="31" t="s">
        <v>25</v>
      </c>
      <c r="E47" s="31" t="s">
        <v>435</v>
      </c>
      <c r="F47" s="31" t="s">
        <v>444</v>
      </c>
      <c r="G47" s="30">
        <v>91</v>
      </c>
    </row>
    <row r="48" spans="2:7" hidden="1" x14ac:dyDescent="0.25">
      <c r="B48" s="31" t="s">
        <v>438</v>
      </c>
      <c r="C48" s="31" t="s">
        <v>177</v>
      </c>
      <c r="D48" s="31" t="s">
        <v>28</v>
      </c>
      <c r="E48" s="31" t="s">
        <v>435</v>
      </c>
      <c r="F48" s="31" t="s">
        <v>444</v>
      </c>
      <c r="G48" s="30">
        <v>-27</v>
      </c>
    </row>
    <row r="49" spans="2:7" hidden="1" x14ac:dyDescent="0.25">
      <c r="B49" s="31" t="s">
        <v>438</v>
      </c>
      <c r="C49" s="31" t="s">
        <v>177</v>
      </c>
      <c r="D49" s="31" t="s">
        <v>29</v>
      </c>
      <c r="E49" s="31" t="s">
        <v>435</v>
      </c>
      <c r="F49" s="31" t="s">
        <v>444</v>
      </c>
      <c r="G49" s="30">
        <v>790</v>
      </c>
    </row>
    <row r="50" spans="2:7" hidden="1" x14ac:dyDescent="0.25">
      <c r="B50" s="31" t="s">
        <v>438</v>
      </c>
      <c r="C50" s="31" t="s">
        <v>177</v>
      </c>
      <c r="D50" s="31" t="s">
        <v>452</v>
      </c>
      <c r="E50" s="31" t="s">
        <v>436</v>
      </c>
      <c r="F50" s="31" t="s">
        <v>444</v>
      </c>
      <c r="G50" s="30">
        <v>386</v>
      </c>
    </row>
    <row r="51" spans="2:7" hidden="1" x14ac:dyDescent="0.25">
      <c r="B51" s="31" t="s">
        <v>438</v>
      </c>
      <c r="C51" s="31" t="s">
        <v>177</v>
      </c>
      <c r="D51" s="31" t="s">
        <v>453</v>
      </c>
      <c r="E51" s="31" t="s">
        <v>436</v>
      </c>
      <c r="F51" s="31" t="s">
        <v>444</v>
      </c>
      <c r="G51" s="30">
        <v>1057</v>
      </c>
    </row>
    <row r="52" spans="2:7" hidden="1" x14ac:dyDescent="0.25">
      <c r="B52" s="31" t="s">
        <v>438</v>
      </c>
      <c r="C52" s="31" t="s">
        <v>177</v>
      </c>
      <c r="D52" s="31" t="s">
        <v>26</v>
      </c>
      <c r="E52" s="31" t="s">
        <v>436</v>
      </c>
      <c r="F52" s="31" t="s">
        <v>444</v>
      </c>
      <c r="G52" s="30">
        <v>0</v>
      </c>
    </row>
    <row r="53" spans="2:7" hidden="1" x14ac:dyDescent="0.25">
      <c r="B53" s="31" t="s">
        <v>438</v>
      </c>
      <c r="C53" s="31" t="s">
        <v>177</v>
      </c>
      <c r="D53" s="31" t="s">
        <v>25</v>
      </c>
      <c r="E53" s="31" t="s">
        <v>436</v>
      </c>
      <c r="F53" s="31" t="s">
        <v>444</v>
      </c>
      <c r="G53" s="30">
        <v>85</v>
      </c>
    </row>
    <row r="54" spans="2:7" hidden="1" x14ac:dyDescent="0.25">
      <c r="B54" s="31" t="s">
        <v>438</v>
      </c>
      <c r="C54" s="31" t="s">
        <v>177</v>
      </c>
      <c r="D54" s="31" t="s">
        <v>28</v>
      </c>
      <c r="E54" s="31" t="s">
        <v>436</v>
      </c>
      <c r="F54" s="31" t="s">
        <v>444</v>
      </c>
      <c r="G54" s="30">
        <v>-28</v>
      </c>
    </row>
    <row r="55" spans="2:7" hidden="1" x14ac:dyDescent="0.25">
      <c r="B55" s="31" t="s">
        <v>438</v>
      </c>
      <c r="C55" s="31" t="s">
        <v>177</v>
      </c>
      <c r="D55" s="31" t="s">
        <v>29</v>
      </c>
      <c r="E55" s="31" t="s">
        <v>436</v>
      </c>
      <c r="F55" s="31" t="s">
        <v>444</v>
      </c>
      <c r="G55" s="30">
        <v>999</v>
      </c>
    </row>
    <row r="56" spans="2:7" hidden="1" x14ac:dyDescent="0.25">
      <c r="B56" s="31" t="s">
        <v>439</v>
      </c>
      <c r="C56" s="31" t="s">
        <v>177</v>
      </c>
      <c r="D56" s="31" t="s">
        <v>452</v>
      </c>
      <c r="E56" s="31" t="s">
        <v>433</v>
      </c>
      <c r="F56" s="31" t="s">
        <v>444</v>
      </c>
      <c r="G56" s="30">
        <v>0</v>
      </c>
    </row>
    <row r="57" spans="2:7" hidden="1" x14ac:dyDescent="0.25">
      <c r="B57" s="31" t="s">
        <v>439</v>
      </c>
      <c r="C57" s="31" t="s">
        <v>177</v>
      </c>
      <c r="D57" s="31" t="s">
        <v>453</v>
      </c>
      <c r="E57" s="31" t="s">
        <v>433</v>
      </c>
      <c r="F57" s="31" t="s">
        <v>444</v>
      </c>
      <c r="G57" s="30">
        <v>4</v>
      </c>
    </row>
    <row r="58" spans="2:7" hidden="1" x14ac:dyDescent="0.25">
      <c r="B58" s="31" t="s">
        <v>439</v>
      </c>
      <c r="C58" s="31" t="s">
        <v>177</v>
      </c>
      <c r="D58" s="31" t="s">
        <v>25</v>
      </c>
      <c r="E58" s="31" t="s">
        <v>433</v>
      </c>
      <c r="F58" s="31" t="s">
        <v>444</v>
      </c>
      <c r="G58" s="30">
        <v>0</v>
      </c>
    </row>
    <row r="59" spans="2:7" hidden="1" x14ac:dyDescent="0.25">
      <c r="B59" s="31" t="s">
        <v>439</v>
      </c>
      <c r="C59" s="31" t="s">
        <v>177</v>
      </c>
      <c r="D59" s="31" t="s">
        <v>28</v>
      </c>
      <c r="E59" s="31" t="s">
        <v>433</v>
      </c>
      <c r="F59" s="31" t="s">
        <v>444</v>
      </c>
      <c r="G59" s="30">
        <v>0</v>
      </c>
    </row>
    <row r="60" spans="2:7" hidden="1" x14ac:dyDescent="0.25">
      <c r="B60" s="31" t="s">
        <v>439</v>
      </c>
      <c r="C60" s="31" t="s">
        <v>177</v>
      </c>
      <c r="D60" s="31" t="s">
        <v>29</v>
      </c>
      <c r="E60" s="31" t="s">
        <v>433</v>
      </c>
      <c r="F60" s="31" t="s">
        <v>444</v>
      </c>
      <c r="G60" s="30">
        <v>4</v>
      </c>
    </row>
    <row r="61" spans="2:7" hidden="1" x14ac:dyDescent="0.25">
      <c r="B61" s="31" t="s">
        <v>439</v>
      </c>
      <c r="C61" s="31" t="s">
        <v>177</v>
      </c>
      <c r="D61" s="31" t="s">
        <v>452</v>
      </c>
      <c r="E61" s="31" t="s">
        <v>435</v>
      </c>
      <c r="F61" s="31" t="s">
        <v>444</v>
      </c>
      <c r="G61" s="30">
        <v>0</v>
      </c>
    </row>
    <row r="62" spans="2:7" hidden="1" x14ac:dyDescent="0.25">
      <c r="B62" s="31" t="s">
        <v>439</v>
      </c>
      <c r="C62" s="31" t="s">
        <v>177</v>
      </c>
      <c r="D62" s="31" t="s">
        <v>453</v>
      </c>
      <c r="E62" s="31" t="s">
        <v>435</v>
      </c>
      <c r="F62" s="31" t="s">
        <v>444</v>
      </c>
      <c r="G62" s="30">
        <v>4</v>
      </c>
    </row>
    <row r="63" spans="2:7" hidden="1" x14ac:dyDescent="0.25">
      <c r="B63" s="31" t="s">
        <v>439</v>
      </c>
      <c r="C63" s="31" t="s">
        <v>177</v>
      </c>
      <c r="D63" s="31" t="s">
        <v>25</v>
      </c>
      <c r="E63" s="31" t="s">
        <v>435</v>
      </c>
      <c r="F63" s="31" t="s">
        <v>444</v>
      </c>
      <c r="G63" s="30">
        <v>0</v>
      </c>
    </row>
    <row r="64" spans="2:7" hidden="1" x14ac:dyDescent="0.25">
      <c r="B64" s="31" t="s">
        <v>439</v>
      </c>
      <c r="C64" s="31" t="s">
        <v>177</v>
      </c>
      <c r="D64" s="31" t="s">
        <v>28</v>
      </c>
      <c r="E64" s="31" t="s">
        <v>435</v>
      </c>
      <c r="F64" s="31" t="s">
        <v>444</v>
      </c>
      <c r="G64" s="30">
        <v>0</v>
      </c>
    </row>
    <row r="65" spans="2:7" hidden="1" x14ac:dyDescent="0.25">
      <c r="B65" s="31" t="s">
        <v>439</v>
      </c>
      <c r="C65" s="31" t="s">
        <v>177</v>
      </c>
      <c r="D65" s="31" t="s">
        <v>29</v>
      </c>
      <c r="E65" s="31" t="s">
        <v>435</v>
      </c>
      <c r="F65" s="31" t="s">
        <v>444</v>
      </c>
      <c r="G65" s="30">
        <v>4</v>
      </c>
    </row>
    <row r="66" spans="2:7" hidden="1" x14ac:dyDescent="0.25">
      <c r="B66" s="31" t="s">
        <v>439</v>
      </c>
      <c r="C66" s="31" t="s">
        <v>177</v>
      </c>
      <c r="D66" s="31" t="s">
        <v>452</v>
      </c>
      <c r="E66" s="31" t="s">
        <v>436</v>
      </c>
      <c r="F66" s="31" t="s">
        <v>444</v>
      </c>
      <c r="G66" s="30">
        <v>0</v>
      </c>
    </row>
    <row r="67" spans="2:7" hidden="1" x14ac:dyDescent="0.25">
      <c r="B67" s="31" t="s">
        <v>439</v>
      </c>
      <c r="C67" s="31" t="s">
        <v>177</v>
      </c>
      <c r="D67" s="31" t="s">
        <v>453</v>
      </c>
      <c r="E67" s="31" t="s">
        <v>436</v>
      </c>
      <c r="F67" s="31" t="s">
        <v>444</v>
      </c>
      <c r="G67" s="30">
        <v>7</v>
      </c>
    </row>
    <row r="68" spans="2:7" hidden="1" x14ac:dyDescent="0.25">
      <c r="B68" s="31" t="s">
        <v>439</v>
      </c>
      <c r="C68" s="31" t="s">
        <v>177</v>
      </c>
      <c r="D68" s="31" t="s">
        <v>25</v>
      </c>
      <c r="E68" s="31" t="s">
        <v>436</v>
      </c>
      <c r="F68" s="31" t="s">
        <v>444</v>
      </c>
      <c r="G68" s="30">
        <v>0</v>
      </c>
    </row>
    <row r="69" spans="2:7" hidden="1" x14ac:dyDescent="0.25">
      <c r="B69" s="31" t="s">
        <v>439</v>
      </c>
      <c r="C69" s="31" t="s">
        <v>177</v>
      </c>
      <c r="D69" s="31" t="s">
        <v>28</v>
      </c>
      <c r="E69" s="31" t="s">
        <v>436</v>
      </c>
      <c r="F69" s="31" t="s">
        <v>444</v>
      </c>
      <c r="G69" s="30">
        <v>0</v>
      </c>
    </row>
    <row r="70" spans="2:7" hidden="1" x14ac:dyDescent="0.25">
      <c r="B70" s="31" t="s">
        <v>439</v>
      </c>
      <c r="C70" s="31" t="s">
        <v>177</v>
      </c>
      <c r="D70" s="31" t="s">
        <v>29</v>
      </c>
      <c r="E70" s="31" t="s">
        <v>436</v>
      </c>
      <c r="F70" s="31" t="s">
        <v>444</v>
      </c>
      <c r="G70" s="30">
        <v>7</v>
      </c>
    </row>
    <row r="71" spans="2:7" hidden="1" x14ac:dyDescent="0.25">
      <c r="B71" s="31" t="s">
        <v>440</v>
      </c>
      <c r="C71" s="31" t="s">
        <v>177</v>
      </c>
      <c r="D71" s="31" t="s">
        <v>452</v>
      </c>
      <c r="E71" s="31" t="s">
        <v>433</v>
      </c>
      <c r="F71" s="31" t="s">
        <v>444</v>
      </c>
      <c r="G71" s="30">
        <v>258</v>
      </c>
    </row>
    <row r="72" spans="2:7" hidden="1" x14ac:dyDescent="0.25">
      <c r="B72" s="31" t="s">
        <v>440</v>
      </c>
      <c r="C72" s="31" t="s">
        <v>177</v>
      </c>
      <c r="D72" s="31" t="s">
        <v>453</v>
      </c>
      <c r="E72" s="31" t="s">
        <v>433</v>
      </c>
      <c r="F72" s="31" t="s">
        <v>444</v>
      </c>
      <c r="G72" s="30">
        <v>279</v>
      </c>
    </row>
    <row r="73" spans="2:7" hidden="1" x14ac:dyDescent="0.25">
      <c r="B73" s="31" t="s">
        <v>440</v>
      </c>
      <c r="C73" s="31" t="s">
        <v>177</v>
      </c>
      <c r="D73" s="31" t="s">
        <v>25</v>
      </c>
      <c r="E73" s="31" t="s">
        <v>433</v>
      </c>
      <c r="F73" s="31" t="s">
        <v>444</v>
      </c>
      <c r="G73" s="30">
        <v>28</v>
      </c>
    </row>
    <row r="74" spans="2:7" hidden="1" x14ac:dyDescent="0.25">
      <c r="B74" s="31" t="s">
        <v>440</v>
      </c>
      <c r="C74" s="31" t="s">
        <v>177</v>
      </c>
      <c r="D74" s="31" t="s">
        <v>30</v>
      </c>
      <c r="E74" s="31" t="s">
        <v>433</v>
      </c>
      <c r="F74" s="31" t="s">
        <v>444</v>
      </c>
      <c r="G74" s="30">
        <v>41</v>
      </c>
    </row>
    <row r="75" spans="2:7" hidden="1" x14ac:dyDescent="0.25">
      <c r="B75" s="31" t="s">
        <v>440</v>
      </c>
      <c r="C75" s="31" t="s">
        <v>177</v>
      </c>
      <c r="D75" s="31" t="s">
        <v>28</v>
      </c>
      <c r="E75" s="31" t="s">
        <v>433</v>
      </c>
      <c r="F75" s="31" t="s">
        <v>444</v>
      </c>
      <c r="G75" s="30">
        <v>0</v>
      </c>
    </row>
    <row r="76" spans="2:7" hidden="1" x14ac:dyDescent="0.25">
      <c r="B76" s="31" t="s">
        <v>440</v>
      </c>
      <c r="C76" s="31" t="s">
        <v>177</v>
      </c>
      <c r="D76" s="31" t="s">
        <v>29</v>
      </c>
      <c r="E76" s="31" t="s">
        <v>433</v>
      </c>
      <c r="F76" s="31" t="s">
        <v>444</v>
      </c>
      <c r="G76" s="30">
        <v>211</v>
      </c>
    </row>
    <row r="77" spans="2:7" hidden="1" x14ac:dyDescent="0.25">
      <c r="B77" s="31" t="s">
        <v>440</v>
      </c>
      <c r="C77" s="31" t="s">
        <v>177</v>
      </c>
      <c r="D77" s="31" t="s">
        <v>452</v>
      </c>
      <c r="E77" s="31" t="s">
        <v>435</v>
      </c>
      <c r="F77" s="31" t="s">
        <v>444</v>
      </c>
      <c r="G77" s="30">
        <v>206</v>
      </c>
    </row>
    <row r="78" spans="2:7" hidden="1" x14ac:dyDescent="0.25">
      <c r="B78" s="31" t="s">
        <v>440</v>
      </c>
      <c r="C78" s="31" t="s">
        <v>177</v>
      </c>
      <c r="D78" s="31" t="s">
        <v>453</v>
      </c>
      <c r="E78" s="31" t="s">
        <v>435</v>
      </c>
      <c r="F78" s="31" t="s">
        <v>444</v>
      </c>
      <c r="G78" s="30">
        <v>252</v>
      </c>
    </row>
    <row r="79" spans="2:7" hidden="1" x14ac:dyDescent="0.25">
      <c r="B79" s="31" t="s">
        <v>440</v>
      </c>
      <c r="C79" s="31" t="s">
        <v>177</v>
      </c>
      <c r="D79" s="31" t="s">
        <v>25</v>
      </c>
      <c r="E79" s="31" t="s">
        <v>435</v>
      </c>
      <c r="F79" s="31" t="s">
        <v>444</v>
      </c>
      <c r="G79" s="30">
        <v>22</v>
      </c>
    </row>
    <row r="80" spans="2:7" hidden="1" x14ac:dyDescent="0.25">
      <c r="B80" s="31" t="s">
        <v>440</v>
      </c>
      <c r="C80" s="31" t="s">
        <v>177</v>
      </c>
      <c r="D80" s="31" t="s">
        <v>30</v>
      </c>
      <c r="E80" s="31" t="s">
        <v>435</v>
      </c>
      <c r="F80" s="31" t="s">
        <v>444</v>
      </c>
      <c r="G80" s="30">
        <v>40</v>
      </c>
    </row>
    <row r="81" spans="2:7" hidden="1" x14ac:dyDescent="0.25">
      <c r="B81" s="31" t="s">
        <v>440</v>
      </c>
      <c r="C81" s="31" t="s">
        <v>177</v>
      </c>
      <c r="D81" s="31" t="s">
        <v>28</v>
      </c>
      <c r="E81" s="31" t="s">
        <v>435</v>
      </c>
      <c r="F81" s="31" t="s">
        <v>444</v>
      </c>
      <c r="G81" s="30">
        <v>0</v>
      </c>
    </row>
    <row r="82" spans="2:7" hidden="1" x14ac:dyDescent="0.25">
      <c r="B82" s="31" t="s">
        <v>440</v>
      </c>
      <c r="C82" s="31" t="s">
        <v>177</v>
      </c>
      <c r="D82" s="31" t="s">
        <v>29</v>
      </c>
      <c r="E82" s="31" t="s">
        <v>435</v>
      </c>
      <c r="F82" s="31" t="s">
        <v>444</v>
      </c>
      <c r="G82" s="30">
        <v>191</v>
      </c>
    </row>
    <row r="83" spans="2:7" hidden="1" x14ac:dyDescent="0.25">
      <c r="B83" s="31" t="s">
        <v>440</v>
      </c>
      <c r="C83" s="31" t="s">
        <v>177</v>
      </c>
      <c r="D83" s="31" t="s">
        <v>452</v>
      </c>
      <c r="E83" s="31" t="s">
        <v>436</v>
      </c>
      <c r="F83" s="31" t="s">
        <v>444</v>
      </c>
      <c r="G83" s="30">
        <v>261</v>
      </c>
    </row>
    <row r="84" spans="2:7" hidden="1" x14ac:dyDescent="0.25">
      <c r="B84" s="31" t="s">
        <v>440</v>
      </c>
      <c r="C84" s="31" t="s">
        <v>177</v>
      </c>
      <c r="D84" s="31" t="s">
        <v>453</v>
      </c>
      <c r="E84" s="31" t="s">
        <v>436</v>
      </c>
      <c r="F84" s="31" t="s">
        <v>444</v>
      </c>
      <c r="G84" s="30">
        <v>413</v>
      </c>
    </row>
    <row r="85" spans="2:7" hidden="1" x14ac:dyDescent="0.25">
      <c r="B85" s="31" t="s">
        <v>440</v>
      </c>
      <c r="C85" s="31" t="s">
        <v>177</v>
      </c>
      <c r="D85" s="31" t="s">
        <v>25</v>
      </c>
      <c r="E85" s="31" t="s">
        <v>436</v>
      </c>
      <c r="F85" s="31" t="s">
        <v>444</v>
      </c>
      <c r="G85" s="30">
        <v>26</v>
      </c>
    </row>
    <row r="86" spans="2:7" hidden="1" x14ac:dyDescent="0.25">
      <c r="B86" s="31" t="s">
        <v>440</v>
      </c>
      <c r="C86" s="31" t="s">
        <v>177</v>
      </c>
      <c r="D86" s="31" t="s">
        <v>30</v>
      </c>
      <c r="E86" s="31" t="s">
        <v>436</v>
      </c>
      <c r="F86" s="31" t="s">
        <v>444</v>
      </c>
      <c r="G86" s="30">
        <v>51</v>
      </c>
    </row>
    <row r="87" spans="2:7" hidden="1" x14ac:dyDescent="0.25">
      <c r="B87" s="31" t="s">
        <v>440</v>
      </c>
      <c r="C87" s="31" t="s">
        <v>177</v>
      </c>
      <c r="D87" s="31" t="s">
        <v>28</v>
      </c>
      <c r="E87" s="31" t="s">
        <v>436</v>
      </c>
      <c r="F87" s="31" t="s">
        <v>444</v>
      </c>
      <c r="G87" s="30">
        <v>0</v>
      </c>
    </row>
    <row r="88" spans="2:7" hidden="1" x14ac:dyDescent="0.25">
      <c r="B88" s="31" t="s">
        <v>440</v>
      </c>
      <c r="C88" s="31" t="s">
        <v>177</v>
      </c>
      <c r="D88" s="31" t="s">
        <v>29</v>
      </c>
      <c r="E88" s="31" t="s">
        <v>436</v>
      </c>
      <c r="F88" s="31" t="s">
        <v>444</v>
      </c>
      <c r="G88" s="30">
        <v>336</v>
      </c>
    </row>
    <row r="89" spans="2:7" hidden="1" x14ac:dyDescent="0.25">
      <c r="B89" s="31" t="s">
        <v>441</v>
      </c>
      <c r="C89" s="31" t="s">
        <v>177</v>
      </c>
      <c r="D89" s="31" t="s">
        <v>452</v>
      </c>
      <c r="E89" s="31" t="s">
        <v>433</v>
      </c>
      <c r="F89" s="31" t="s">
        <v>444</v>
      </c>
      <c r="G89" s="30">
        <v>320</v>
      </c>
    </row>
    <row r="90" spans="2:7" hidden="1" x14ac:dyDescent="0.25">
      <c r="B90" s="31" t="s">
        <v>441</v>
      </c>
      <c r="C90" s="31" t="s">
        <v>177</v>
      </c>
      <c r="D90" s="31" t="s">
        <v>453</v>
      </c>
      <c r="E90" s="31" t="s">
        <v>433</v>
      </c>
      <c r="F90" s="31" t="s">
        <v>444</v>
      </c>
      <c r="G90" s="30">
        <v>386</v>
      </c>
    </row>
    <row r="91" spans="2:7" hidden="1" x14ac:dyDescent="0.25">
      <c r="B91" s="31" t="s">
        <v>441</v>
      </c>
      <c r="C91" s="31" t="s">
        <v>177</v>
      </c>
      <c r="D91" s="31" t="s">
        <v>25</v>
      </c>
      <c r="E91" s="31" t="s">
        <v>433</v>
      </c>
      <c r="F91" s="31" t="s">
        <v>444</v>
      </c>
      <c r="G91" s="30">
        <v>36</v>
      </c>
    </row>
    <row r="92" spans="2:7" hidden="1" x14ac:dyDescent="0.25">
      <c r="B92" s="31" t="s">
        <v>441</v>
      </c>
      <c r="C92" s="31" t="s">
        <v>177</v>
      </c>
      <c r="D92" s="31" t="s">
        <v>30</v>
      </c>
      <c r="E92" s="31" t="s">
        <v>433</v>
      </c>
      <c r="F92" s="31" t="s">
        <v>444</v>
      </c>
      <c r="G92" s="30">
        <v>305</v>
      </c>
    </row>
    <row r="93" spans="2:7" hidden="1" x14ac:dyDescent="0.25">
      <c r="B93" s="31" t="s">
        <v>441</v>
      </c>
      <c r="C93" s="31" t="s">
        <v>177</v>
      </c>
      <c r="D93" s="31" t="s">
        <v>28</v>
      </c>
      <c r="E93" s="31" t="s">
        <v>433</v>
      </c>
      <c r="F93" s="31" t="s">
        <v>444</v>
      </c>
      <c r="G93" s="30">
        <v>0</v>
      </c>
    </row>
    <row r="94" spans="2:7" hidden="1" x14ac:dyDescent="0.25">
      <c r="B94" s="31" t="s">
        <v>441</v>
      </c>
      <c r="C94" s="31" t="s">
        <v>177</v>
      </c>
      <c r="D94" s="31" t="s">
        <v>29</v>
      </c>
      <c r="E94" s="31" t="s">
        <v>433</v>
      </c>
      <c r="F94" s="31" t="s">
        <v>444</v>
      </c>
      <c r="G94" s="30">
        <v>45</v>
      </c>
    </row>
    <row r="95" spans="2:7" hidden="1" x14ac:dyDescent="0.25">
      <c r="B95" s="31" t="s">
        <v>441</v>
      </c>
      <c r="C95" s="31" t="s">
        <v>177</v>
      </c>
      <c r="D95" s="31" t="s">
        <v>452</v>
      </c>
      <c r="E95" s="31" t="s">
        <v>435</v>
      </c>
      <c r="F95" s="31" t="s">
        <v>444</v>
      </c>
      <c r="G95" s="30">
        <v>328</v>
      </c>
    </row>
    <row r="96" spans="2:7" hidden="1" x14ac:dyDescent="0.25">
      <c r="B96" s="31" t="s">
        <v>441</v>
      </c>
      <c r="C96" s="31" t="s">
        <v>177</v>
      </c>
      <c r="D96" s="31" t="s">
        <v>453</v>
      </c>
      <c r="E96" s="31" t="s">
        <v>435</v>
      </c>
      <c r="F96" s="31" t="s">
        <v>444</v>
      </c>
      <c r="G96" s="30">
        <v>396</v>
      </c>
    </row>
    <row r="97" spans="2:7" hidden="1" x14ac:dyDescent="0.25">
      <c r="B97" s="31" t="s">
        <v>441</v>
      </c>
      <c r="C97" s="31" t="s">
        <v>177</v>
      </c>
      <c r="D97" s="31" t="s">
        <v>25</v>
      </c>
      <c r="E97" s="31" t="s">
        <v>435</v>
      </c>
      <c r="F97" s="31" t="s">
        <v>444</v>
      </c>
      <c r="G97" s="30">
        <v>37</v>
      </c>
    </row>
    <row r="98" spans="2:7" hidden="1" x14ac:dyDescent="0.25">
      <c r="B98" s="31" t="s">
        <v>441</v>
      </c>
      <c r="C98" s="31" t="s">
        <v>177</v>
      </c>
      <c r="D98" s="31" t="s">
        <v>30</v>
      </c>
      <c r="E98" s="31" t="s">
        <v>435</v>
      </c>
      <c r="F98" s="31" t="s">
        <v>444</v>
      </c>
      <c r="G98" s="30">
        <v>313</v>
      </c>
    </row>
    <row r="99" spans="2:7" hidden="1" x14ac:dyDescent="0.25">
      <c r="B99" s="31" t="s">
        <v>441</v>
      </c>
      <c r="C99" s="31" t="s">
        <v>177</v>
      </c>
      <c r="D99" s="31" t="s">
        <v>28</v>
      </c>
      <c r="E99" s="31" t="s">
        <v>435</v>
      </c>
      <c r="F99" s="31" t="s">
        <v>444</v>
      </c>
      <c r="G99" s="30">
        <v>0</v>
      </c>
    </row>
    <row r="100" spans="2:7" hidden="1" x14ac:dyDescent="0.25">
      <c r="B100" s="31" t="s">
        <v>441</v>
      </c>
      <c r="C100" s="31" t="s">
        <v>177</v>
      </c>
      <c r="D100" s="31" t="s">
        <v>29</v>
      </c>
      <c r="E100" s="31" t="s">
        <v>435</v>
      </c>
      <c r="F100" s="31" t="s">
        <v>444</v>
      </c>
      <c r="G100" s="30">
        <v>45</v>
      </c>
    </row>
    <row r="101" spans="2:7" hidden="1" x14ac:dyDescent="0.25">
      <c r="B101" s="31" t="s">
        <v>441</v>
      </c>
      <c r="C101" s="31" t="s">
        <v>177</v>
      </c>
      <c r="D101" s="31" t="s">
        <v>452</v>
      </c>
      <c r="E101" s="31" t="s">
        <v>436</v>
      </c>
      <c r="F101" s="31" t="s">
        <v>444</v>
      </c>
      <c r="G101" s="30">
        <v>337</v>
      </c>
    </row>
    <row r="102" spans="2:7" hidden="1" x14ac:dyDescent="0.25">
      <c r="B102" s="31" t="s">
        <v>441</v>
      </c>
      <c r="C102" s="31" t="s">
        <v>177</v>
      </c>
      <c r="D102" s="31" t="s">
        <v>453</v>
      </c>
      <c r="E102" s="31" t="s">
        <v>436</v>
      </c>
      <c r="F102" s="31" t="s">
        <v>444</v>
      </c>
      <c r="G102" s="30">
        <v>400</v>
      </c>
    </row>
    <row r="103" spans="2:7" hidden="1" x14ac:dyDescent="0.25">
      <c r="B103" s="31" t="s">
        <v>441</v>
      </c>
      <c r="C103" s="31" t="s">
        <v>177</v>
      </c>
      <c r="D103" s="31" t="s">
        <v>25</v>
      </c>
      <c r="E103" s="31" t="s">
        <v>436</v>
      </c>
      <c r="F103" s="31" t="s">
        <v>444</v>
      </c>
      <c r="G103" s="30">
        <v>38</v>
      </c>
    </row>
    <row r="104" spans="2:7" hidden="1" x14ac:dyDescent="0.25">
      <c r="B104" s="31" t="s">
        <v>441</v>
      </c>
      <c r="C104" s="31" t="s">
        <v>177</v>
      </c>
      <c r="D104" s="31" t="s">
        <v>30</v>
      </c>
      <c r="E104" s="31" t="s">
        <v>436</v>
      </c>
      <c r="F104" s="31" t="s">
        <v>444</v>
      </c>
      <c r="G104" s="30">
        <v>322</v>
      </c>
    </row>
    <row r="105" spans="2:7" hidden="1" x14ac:dyDescent="0.25">
      <c r="B105" s="31" t="s">
        <v>441</v>
      </c>
      <c r="C105" s="31" t="s">
        <v>177</v>
      </c>
      <c r="D105" s="31" t="s">
        <v>28</v>
      </c>
      <c r="E105" s="31" t="s">
        <v>436</v>
      </c>
      <c r="F105" s="31" t="s">
        <v>444</v>
      </c>
      <c r="G105" s="30">
        <v>0</v>
      </c>
    </row>
    <row r="106" spans="2:7" hidden="1" x14ac:dyDescent="0.25">
      <c r="B106" s="31" t="s">
        <v>441</v>
      </c>
      <c r="C106" s="31" t="s">
        <v>177</v>
      </c>
      <c r="D106" s="31" t="s">
        <v>29</v>
      </c>
      <c r="E106" s="31" t="s">
        <v>436</v>
      </c>
      <c r="F106" s="31" t="s">
        <v>444</v>
      </c>
      <c r="G106" s="30">
        <v>41</v>
      </c>
    </row>
    <row r="107" spans="2:7" hidden="1" x14ac:dyDescent="0.25">
      <c r="B107" s="31" t="s">
        <v>442</v>
      </c>
      <c r="C107" s="31" t="s">
        <v>177</v>
      </c>
      <c r="D107" s="31" t="s">
        <v>452</v>
      </c>
      <c r="E107" s="31" t="s">
        <v>433</v>
      </c>
      <c r="F107" s="31" t="s">
        <v>444</v>
      </c>
      <c r="G107" s="30">
        <v>218</v>
      </c>
    </row>
    <row r="108" spans="2:7" hidden="1" x14ac:dyDescent="0.25">
      <c r="B108" s="31" t="s">
        <v>442</v>
      </c>
      <c r="C108" s="31" t="s">
        <v>177</v>
      </c>
      <c r="D108" s="31" t="s">
        <v>453</v>
      </c>
      <c r="E108" s="31" t="s">
        <v>433</v>
      </c>
      <c r="F108" s="31" t="s">
        <v>444</v>
      </c>
      <c r="G108" s="30">
        <v>134</v>
      </c>
    </row>
    <row r="109" spans="2:7" hidden="1" x14ac:dyDescent="0.25">
      <c r="B109" s="31" t="s">
        <v>442</v>
      </c>
      <c r="C109" s="31" t="s">
        <v>177</v>
      </c>
      <c r="D109" s="31" t="s">
        <v>30</v>
      </c>
      <c r="E109" s="31" t="s">
        <v>433</v>
      </c>
      <c r="F109" s="31" t="s">
        <v>444</v>
      </c>
      <c r="G109" s="30">
        <v>0</v>
      </c>
    </row>
    <row r="110" spans="2:7" hidden="1" x14ac:dyDescent="0.25">
      <c r="B110" s="31" t="s">
        <v>442</v>
      </c>
      <c r="C110" s="31" t="s">
        <v>177</v>
      </c>
      <c r="D110" s="31" t="s">
        <v>28</v>
      </c>
      <c r="E110" s="31" t="s">
        <v>433</v>
      </c>
      <c r="F110" s="31" t="s">
        <v>444</v>
      </c>
      <c r="G110" s="30">
        <v>0</v>
      </c>
    </row>
    <row r="111" spans="2:7" hidden="1" x14ac:dyDescent="0.25">
      <c r="B111" s="31" t="s">
        <v>442</v>
      </c>
      <c r="C111" s="31" t="s">
        <v>177</v>
      </c>
      <c r="D111" s="31" t="s">
        <v>29</v>
      </c>
      <c r="E111" s="31" t="s">
        <v>433</v>
      </c>
      <c r="F111" s="31" t="s">
        <v>444</v>
      </c>
      <c r="G111" s="30">
        <v>134</v>
      </c>
    </row>
    <row r="112" spans="2:7" hidden="1" x14ac:dyDescent="0.25">
      <c r="B112" s="31" t="s">
        <v>442</v>
      </c>
      <c r="C112" s="31" t="s">
        <v>177</v>
      </c>
      <c r="D112" s="31" t="s">
        <v>452</v>
      </c>
      <c r="E112" s="31" t="s">
        <v>435</v>
      </c>
      <c r="F112" s="31" t="s">
        <v>444</v>
      </c>
      <c r="G112" s="30">
        <v>214</v>
      </c>
    </row>
    <row r="113" spans="2:7" hidden="1" x14ac:dyDescent="0.25">
      <c r="B113" s="31" t="s">
        <v>442</v>
      </c>
      <c r="C113" s="31" t="s">
        <v>177</v>
      </c>
      <c r="D113" s="31" t="s">
        <v>453</v>
      </c>
      <c r="E113" s="31" t="s">
        <v>435</v>
      </c>
      <c r="F113" s="31" t="s">
        <v>444</v>
      </c>
      <c r="G113" s="30">
        <v>127</v>
      </c>
    </row>
    <row r="114" spans="2:7" hidden="1" x14ac:dyDescent="0.25">
      <c r="B114" s="31" t="s">
        <v>442</v>
      </c>
      <c r="C114" s="31" t="s">
        <v>177</v>
      </c>
      <c r="D114" s="31" t="s">
        <v>30</v>
      </c>
      <c r="E114" s="31" t="s">
        <v>435</v>
      </c>
      <c r="F114" s="31" t="s">
        <v>444</v>
      </c>
      <c r="G114" s="30">
        <v>0</v>
      </c>
    </row>
    <row r="115" spans="2:7" hidden="1" x14ac:dyDescent="0.25">
      <c r="B115" s="31" t="s">
        <v>442</v>
      </c>
      <c r="C115" s="31" t="s">
        <v>177</v>
      </c>
      <c r="D115" s="31" t="s">
        <v>28</v>
      </c>
      <c r="E115" s="31" t="s">
        <v>435</v>
      </c>
      <c r="F115" s="31" t="s">
        <v>444</v>
      </c>
      <c r="G115" s="30">
        <v>0</v>
      </c>
    </row>
    <row r="116" spans="2:7" hidden="1" x14ac:dyDescent="0.25">
      <c r="B116" s="31" t="s">
        <v>442</v>
      </c>
      <c r="C116" s="31" t="s">
        <v>177</v>
      </c>
      <c r="D116" s="31" t="s">
        <v>29</v>
      </c>
      <c r="E116" s="31" t="s">
        <v>435</v>
      </c>
      <c r="F116" s="31" t="s">
        <v>444</v>
      </c>
      <c r="G116" s="30">
        <v>127</v>
      </c>
    </row>
    <row r="117" spans="2:7" hidden="1" x14ac:dyDescent="0.25">
      <c r="B117" s="31" t="s">
        <v>442</v>
      </c>
      <c r="C117" s="31" t="s">
        <v>177</v>
      </c>
      <c r="D117" s="31" t="s">
        <v>452</v>
      </c>
      <c r="E117" s="31" t="s">
        <v>436</v>
      </c>
      <c r="F117" s="31" t="s">
        <v>444</v>
      </c>
      <c r="G117" s="30">
        <v>210</v>
      </c>
    </row>
    <row r="118" spans="2:7" hidden="1" x14ac:dyDescent="0.25">
      <c r="B118" s="31" t="s">
        <v>442</v>
      </c>
      <c r="C118" s="31" t="s">
        <v>177</v>
      </c>
      <c r="D118" s="31" t="s">
        <v>453</v>
      </c>
      <c r="E118" s="31" t="s">
        <v>436</v>
      </c>
      <c r="F118" s="31" t="s">
        <v>444</v>
      </c>
      <c r="G118" s="30">
        <v>129</v>
      </c>
    </row>
    <row r="119" spans="2:7" hidden="1" x14ac:dyDescent="0.25">
      <c r="B119" s="31" t="s">
        <v>442</v>
      </c>
      <c r="C119" s="31" t="s">
        <v>177</v>
      </c>
      <c r="D119" s="31" t="s">
        <v>30</v>
      </c>
      <c r="E119" s="31" t="s">
        <v>436</v>
      </c>
      <c r="F119" s="31" t="s">
        <v>444</v>
      </c>
      <c r="G119" s="30">
        <v>0</v>
      </c>
    </row>
    <row r="120" spans="2:7" hidden="1" x14ac:dyDescent="0.25">
      <c r="B120" s="31" t="s">
        <v>442</v>
      </c>
      <c r="C120" s="31" t="s">
        <v>177</v>
      </c>
      <c r="D120" s="31" t="s">
        <v>28</v>
      </c>
      <c r="E120" s="31" t="s">
        <v>436</v>
      </c>
      <c r="F120" s="31" t="s">
        <v>444</v>
      </c>
      <c r="G120" s="30">
        <v>0</v>
      </c>
    </row>
    <row r="121" spans="2:7" hidden="1" x14ac:dyDescent="0.25">
      <c r="B121" s="31" t="s">
        <v>442</v>
      </c>
      <c r="C121" s="31" t="s">
        <v>177</v>
      </c>
      <c r="D121" s="31" t="s">
        <v>29</v>
      </c>
      <c r="E121" s="31" t="s">
        <v>436</v>
      </c>
      <c r="F121" s="31" t="s">
        <v>444</v>
      </c>
      <c r="G121" s="30">
        <v>129</v>
      </c>
    </row>
    <row r="122" spans="2:7" hidden="1" x14ac:dyDescent="0.25">
      <c r="B122" s="31" t="s">
        <v>443</v>
      </c>
      <c r="C122" s="31" t="s">
        <v>177</v>
      </c>
      <c r="D122" s="31" t="s">
        <v>452</v>
      </c>
      <c r="E122" s="31" t="s">
        <v>433</v>
      </c>
      <c r="F122" s="31" t="s">
        <v>444</v>
      </c>
      <c r="G122" s="30">
        <v>143</v>
      </c>
    </row>
    <row r="123" spans="2:7" hidden="1" x14ac:dyDescent="0.25">
      <c r="B123" s="31" t="s">
        <v>443</v>
      </c>
      <c r="C123" s="31" t="s">
        <v>177</v>
      </c>
      <c r="D123" s="31" t="s">
        <v>453</v>
      </c>
      <c r="E123" s="31" t="s">
        <v>433</v>
      </c>
      <c r="F123" s="31" t="s">
        <v>444</v>
      </c>
      <c r="G123" s="30">
        <v>157</v>
      </c>
    </row>
    <row r="124" spans="2:7" hidden="1" x14ac:dyDescent="0.25">
      <c r="B124" s="31" t="s">
        <v>443</v>
      </c>
      <c r="C124" s="31" t="s">
        <v>177</v>
      </c>
      <c r="D124" s="31" t="s">
        <v>30</v>
      </c>
      <c r="E124" s="31" t="s">
        <v>433</v>
      </c>
      <c r="F124" s="31" t="s">
        <v>444</v>
      </c>
      <c r="G124" s="30">
        <v>15</v>
      </c>
    </row>
    <row r="125" spans="2:7" hidden="1" x14ac:dyDescent="0.25">
      <c r="B125" s="31" t="s">
        <v>443</v>
      </c>
      <c r="C125" s="31" t="s">
        <v>177</v>
      </c>
      <c r="D125" s="31" t="s">
        <v>28</v>
      </c>
      <c r="E125" s="31" t="s">
        <v>433</v>
      </c>
      <c r="F125" s="31" t="s">
        <v>444</v>
      </c>
      <c r="G125" s="30">
        <v>0</v>
      </c>
    </row>
    <row r="126" spans="2:7" hidden="1" x14ac:dyDescent="0.25">
      <c r="B126" s="31" t="s">
        <v>443</v>
      </c>
      <c r="C126" s="31" t="s">
        <v>177</v>
      </c>
      <c r="D126" s="31" t="s">
        <v>29</v>
      </c>
      <c r="E126" s="31" t="s">
        <v>433</v>
      </c>
      <c r="F126" s="31" t="s">
        <v>444</v>
      </c>
      <c r="G126" s="30">
        <v>142</v>
      </c>
    </row>
    <row r="127" spans="2:7" hidden="1" x14ac:dyDescent="0.25">
      <c r="B127" s="31" t="s">
        <v>443</v>
      </c>
      <c r="C127" s="31" t="s">
        <v>177</v>
      </c>
      <c r="D127" s="31" t="s">
        <v>452</v>
      </c>
      <c r="E127" s="31" t="s">
        <v>435</v>
      </c>
      <c r="F127" s="31" t="s">
        <v>444</v>
      </c>
      <c r="G127" s="30">
        <v>151</v>
      </c>
    </row>
    <row r="128" spans="2:7" hidden="1" x14ac:dyDescent="0.25">
      <c r="B128" s="31" t="s">
        <v>443</v>
      </c>
      <c r="C128" s="31" t="s">
        <v>177</v>
      </c>
      <c r="D128" s="31" t="s">
        <v>453</v>
      </c>
      <c r="E128" s="31" t="s">
        <v>435</v>
      </c>
      <c r="F128" s="31" t="s">
        <v>444</v>
      </c>
      <c r="G128" s="30">
        <v>164</v>
      </c>
    </row>
    <row r="129" spans="2:7" hidden="1" x14ac:dyDescent="0.25">
      <c r="B129" s="31" t="s">
        <v>443</v>
      </c>
      <c r="C129" s="31" t="s">
        <v>177</v>
      </c>
      <c r="D129" s="31" t="s">
        <v>30</v>
      </c>
      <c r="E129" s="31" t="s">
        <v>435</v>
      </c>
      <c r="F129" s="31" t="s">
        <v>444</v>
      </c>
      <c r="G129" s="30">
        <v>17</v>
      </c>
    </row>
    <row r="130" spans="2:7" hidden="1" x14ac:dyDescent="0.25">
      <c r="B130" s="31" t="s">
        <v>443</v>
      </c>
      <c r="C130" s="31" t="s">
        <v>177</v>
      </c>
      <c r="D130" s="31" t="s">
        <v>28</v>
      </c>
      <c r="E130" s="31" t="s">
        <v>435</v>
      </c>
      <c r="F130" s="31" t="s">
        <v>444</v>
      </c>
      <c r="G130" s="30">
        <v>0</v>
      </c>
    </row>
    <row r="131" spans="2:7" hidden="1" x14ac:dyDescent="0.25">
      <c r="B131" s="31" t="s">
        <v>443</v>
      </c>
      <c r="C131" s="31" t="s">
        <v>177</v>
      </c>
      <c r="D131" s="31" t="s">
        <v>29</v>
      </c>
      <c r="E131" s="31" t="s">
        <v>435</v>
      </c>
      <c r="F131" s="31" t="s">
        <v>444</v>
      </c>
      <c r="G131" s="30">
        <v>147</v>
      </c>
    </row>
    <row r="132" spans="2:7" hidden="1" x14ac:dyDescent="0.25">
      <c r="B132" s="31" t="s">
        <v>443</v>
      </c>
      <c r="C132" s="31" t="s">
        <v>177</v>
      </c>
      <c r="D132" s="31" t="s">
        <v>452</v>
      </c>
      <c r="E132" s="31" t="s">
        <v>436</v>
      </c>
      <c r="F132" s="31" t="s">
        <v>444</v>
      </c>
      <c r="G132" s="30">
        <v>152</v>
      </c>
    </row>
    <row r="133" spans="2:7" hidden="1" x14ac:dyDescent="0.25">
      <c r="B133" s="31" t="s">
        <v>443</v>
      </c>
      <c r="C133" s="31" t="s">
        <v>177</v>
      </c>
      <c r="D133" s="31" t="s">
        <v>453</v>
      </c>
      <c r="E133" s="31" t="s">
        <v>436</v>
      </c>
      <c r="F133" s="31" t="s">
        <v>444</v>
      </c>
      <c r="G133" s="30">
        <v>190</v>
      </c>
    </row>
    <row r="134" spans="2:7" hidden="1" x14ac:dyDescent="0.25">
      <c r="B134" s="31" t="s">
        <v>443</v>
      </c>
      <c r="C134" s="31" t="s">
        <v>177</v>
      </c>
      <c r="D134" s="31" t="s">
        <v>30</v>
      </c>
      <c r="E134" s="31" t="s">
        <v>436</v>
      </c>
      <c r="F134" s="31" t="s">
        <v>444</v>
      </c>
      <c r="G134" s="30">
        <v>19</v>
      </c>
    </row>
    <row r="135" spans="2:7" hidden="1" x14ac:dyDescent="0.25">
      <c r="B135" s="31" t="s">
        <v>443</v>
      </c>
      <c r="C135" s="31" t="s">
        <v>177</v>
      </c>
      <c r="D135" s="31" t="s">
        <v>28</v>
      </c>
      <c r="E135" s="31" t="s">
        <v>436</v>
      </c>
      <c r="F135" s="31" t="s">
        <v>444</v>
      </c>
      <c r="G135" s="30">
        <v>0</v>
      </c>
    </row>
    <row r="136" spans="2:7" hidden="1" x14ac:dyDescent="0.25">
      <c r="B136" s="31" t="s">
        <v>443</v>
      </c>
      <c r="C136" s="31" t="s">
        <v>177</v>
      </c>
      <c r="D136" s="31" t="s">
        <v>29</v>
      </c>
      <c r="E136" s="31" t="s">
        <v>436</v>
      </c>
      <c r="F136" s="31" t="s">
        <v>444</v>
      </c>
      <c r="G136" s="30">
        <v>171</v>
      </c>
    </row>
    <row r="137" spans="2:7" hidden="1" x14ac:dyDescent="0.25">
      <c r="B137" s="31" t="s">
        <v>150</v>
      </c>
      <c r="C137" s="31" t="s">
        <v>177</v>
      </c>
      <c r="D137" s="31" t="s">
        <v>452</v>
      </c>
      <c r="E137" s="31" t="s">
        <v>433</v>
      </c>
      <c r="F137" s="31" t="s">
        <v>444</v>
      </c>
      <c r="G137" s="30">
        <v>135</v>
      </c>
    </row>
    <row r="138" spans="2:7" hidden="1" x14ac:dyDescent="0.25">
      <c r="B138" s="31" t="s">
        <v>150</v>
      </c>
      <c r="C138" s="31" t="s">
        <v>177</v>
      </c>
      <c r="D138" s="31" t="s">
        <v>453</v>
      </c>
      <c r="E138" s="31" t="s">
        <v>433</v>
      </c>
      <c r="F138" s="31" t="s">
        <v>444</v>
      </c>
      <c r="G138" s="30">
        <v>146</v>
      </c>
    </row>
    <row r="139" spans="2:7" hidden="1" x14ac:dyDescent="0.25">
      <c r="B139" s="31" t="s">
        <v>150</v>
      </c>
      <c r="C139" s="31" t="s">
        <v>177</v>
      </c>
      <c r="D139" s="31" t="s">
        <v>25</v>
      </c>
      <c r="E139" s="31" t="s">
        <v>433</v>
      </c>
      <c r="F139" s="31" t="s">
        <v>444</v>
      </c>
      <c r="G139" s="30">
        <v>12</v>
      </c>
    </row>
    <row r="140" spans="2:7" hidden="1" x14ac:dyDescent="0.25">
      <c r="B140" s="31" t="s">
        <v>150</v>
      </c>
      <c r="C140" s="31" t="s">
        <v>177</v>
      </c>
      <c r="D140" s="31" t="s">
        <v>454</v>
      </c>
      <c r="E140" s="31" t="s">
        <v>433</v>
      </c>
      <c r="F140" s="31" t="s">
        <v>444</v>
      </c>
      <c r="G140" s="30">
        <v>0</v>
      </c>
    </row>
    <row r="141" spans="2:7" hidden="1" x14ac:dyDescent="0.25">
      <c r="B141" s="31" t="s">
        <v>150</v>
      </c>
      <c r="C141" s="31" t="s">
        <v>177</v>
      </c>
      <c r="D141" s="31" t="s">
        <v>28</v>
      </c>
      <c r="E141" s="31" t="s">
        <v>433</v>
      </c>
      <c r="F141" s="31" t="s">
        <v>444</v>
      </c>
      <c r="G141" s="30">
        <v>0</v>
      </c>
    </row>
    <row r="142" spans="2:7" hidden="1" x14ac:dyDescent="0.25">
      <c r="B142" s="31" t="s">
        <v>150</v>
      </c>
      <c r="C142" s="31" t="s">
        <v>177</v>
      </c>
      <c r="D142" s="31" t="s">
        <v>29</v>
      </c>
      <c r="E142" s="31" t="s">
        <v>433</v>
      </c>
      <c r="F142" s="31" t="s">
        <v>444</v>
      </c>
      <c r="G142" s="30">
        <v>127</v>
      </c>
    </row>
    <row r="143" spans="2:7" hidden="1" x14ac:dyDescent="0.25">
      <c r="B143" s="31" t="s">
        <v>150</v>
      </c>
      <c r="C143" s="31" t="s">
        <v>177</v>
      </c>
      <c r="D143" s="31" t="s">
        <v>452</v>
      </c>
      <c r="E143" s="31" t="s">
        <v>435</v>
      </c>
      <c r="F143" s="31" t="s">
        <v>444</v>
      </c>
      <c r="G143" s="30">
        <v>139</v>
      </c>
    </row>
    <row r="144" spans="2:7" hidden="1" x14ac:dyDescent="0.25">
      <c r="B144" s="31" t="s">
        <v>150</v>
      </c>
      <c r="C144" s="31" t="s">
        <v>177</v>
      </c>
      <c r="D144" s="31" t="s">
        <v>453</v>
      </c>
      <c r="E144" s="31" t="s">
        <v>435</v>
      </c>
      <c r="F144" s="31" t="s">
        <v>444</v>
      </c>
      <c r="G144" s="30">
        <v>146</v>
      </c>
    </row>
    <row r="145" spans="2:7" hidden="1" x14ac:dyDescent="0.25">
      <c r="B145" s="31" t="s">
        <v>150</v>
      </c>
      <c r="C145" s="31" t="s">
        <v>177</v>
      </c>
      <c r="D145" s="31" t="s">
        <v>25</v>
      </c>
      <c r="E145" s="31" t="s">
        <v>435</v>
      </c>
      <c r="F145" s="31" t="s">
        <v>444</v>
      </c>
      <c r="G145" s="30">
        <v>12</v>
      </c>
    </row>
    <row r="146" spans="2:7" hidden="1" x14ac:dyDescent="0.25">
      <c r="B146" s="31" t="s">
        <v>150</v>
      </c>
      <c r="C146" s="31" t="s">
        <v>177</v>
      </c>
      <c r="D146" s="31" t="s">
        <v>454</v>
      </c>
      <c r="E146" s="31" t="s">
        <v>435</v>
      </c>
      <c r="F146" s="31" t="s">
        <v>444</v>
      </c>
      <c r="G146" s="30">
        <v>0</v>
      </c>
    </row>
    <row r="147" spans="2:7" hidden="1" x14ac:dyDescent="0.25">
      <c r="B147" s="31" t="s">
        <v>150</v>
      </c>
      <c r="C147" s="31" t="s">
        <v>177</v>
      </c>
      <c r="D147" s="31" t="s">
        <v>28</v>
      </c>
      <c r="E147" s="31" t="s">
        <v>435</v>
      </c>
      <c r="F147" s="31" t="s">
        <v>444</v>
      </c>
      <c r="G147" s="30">
        <v>0</v>
      </c>
    </row>
    <row r="148" spans="2:7" hidden="1" x14ac:dyDescent="0.25">
      <c r="B148" s="31" t="s">
        <v>150</v>
      </c>
      <c r="C148" s="31" t="s">
        <v>177</v>
      </c>
      <c r="D148" s="31" t="s">
        <v>29</v>
      </c>
      <c r="E148" s="31" t="s">
        <v>435</v>
      </c>
      <c r="F148" s="31" t="s">
        <v>444</v>
      </c>
      <c r="G148" s="30">
        <v>127</v>
      </c>
    </row>
    <row r="149" spans="2:7" hidden="1" x14ac:dyDescent="0.25">
      <c r="B149" s="31" t="s">
        <v>150</v>
      </c>
      <c r="C149" s="31" t="s">
        <v>177</v>
      </c>
      <c r="D149" s="31" t="s">
        <v>452</v>
      </c>
      <c r="E149" s="31" t="s">
        <v>436</v>
      </c>
      <c r="F149" s="31" t="s">
        <v>444</v>
      </c>
      <c r="G149" s="30">
        <v>143</v>
      </c>
    </row>
    <row r="150" spans="2:7" hidden="1" x14ac:dyDescent="0.25">
      <c r="B150" s="31" t="s">
        <v>150</v>
      </c>
      <c r="C150" s="31" t="s">
        <v>177</v>
      </c>
      <c r="D150" s="31" t="s">
        <v>453</v>
      </c>
      <c r="E150" s="31" t="s">
        <v>436</v>
      </c>
      <c r="F150" s="31" t="s">
        <v>444</v>
      </c>
      <c r="G150" s="30">
        <v>153</v>
      </c>
    </row>
    <row r="151" spans="2:7" hidden="1" x14ac:dyDescent="0.25">
      <c r="B151" s="31" t="s">
        <v>150</v>
      </c>
      <c r="C151" s="31" t="s">
        <v>177</v>
      </c>
      <c r="D151" s="31" t="s">
        <v>25</v>
      </c>
      <c r="E151" s="31" t="s">
        <v>436</v>
      </c>
      <c r="F151" s="31" t="s">
        <v>444</v>
      </c>
      <c r="G151" s="30">
        <v>12</v>
      </c>
    </row>
    <row r="152" spans="2:7" hidden="1" x14ac:dyDescent="0.25">
      <c r="B152" s="31" t="s">
        <v>150</v>
      </c>
      <c r="C152" s="31" t="s">
        <v>177</v>
      </c>
      <c r="D152" s="31" t="s">
        <v>454</v>
      </c>
      <c r="E152" s="31" t="s">
        <v>436</v>
      </c>
      <c r="F152" s="31" t="s">
        <v>444</v>
      </c>
      <c r="G152" s="30">
        <v>1</v>
      </c>
    </row>
    <row r="153" spans="2:7" hidden="1" x14ac:dyDescent="0.25">
      <c r="B153" s="31" t="s">
        <v>150</v>
      </c>
      <c r="C153" s="31" t="s">
        <v>177</v>
      </c>
      <c r="D153" s="31" t="s">
        <v>28</v>
      </c>
      <c r="E153" s="31" t="s">
        <v>436</v>
      </c>
      <c r="F153" s="31" t="s">
        <v>444</v>
      </c>
      <c r="G153" s="30">
        <v>-1</v>
      </c>
    </row>
    <row r="154" spans="2:7" hidden="1" x14ac:dyDescent="0.25">
      <c r="B154" s="31" t="s">
        <v>150</v>
      </c>
      <c r="C154" s="31" t="s">
        <v>177</v>
      </c>
      <c r="D154" s="31" t="s">
        <v>29</v>
      </c>
      <c r="E154" s="31" t="s">
        <v>436</v>
      </c>
      <c r="F154" s="31" t="s">
        <v>444</v>
      </c>
      <c r="G154" s="30">
        <v>134</v>
      </c>
    </row>
    <row r="155" spans="2:7" hidden="1" x14ac:dyDescent="0.25">
      <c r="B155" s="31" t="s">
        <v>432</v>
      </c>
      <c r="C155" s="31" t="s">
        <v>166</v>
      </c>
      <c r="D155" s="31" t="s">
        <v>452</v>
      </c>
      <c r="E155" s="31" t="s">
        <v>433</v>
      </c>
      <c r="F155" s="31" t="s">
        <v>444</v>
      </c>
      <c r="G155" s="30">
        <v>132</v>
      </c>
    </row>
    <row r="156" spans="2:7" hidden="1" x14ac:dyDescent="0.25">
      <c r="B156" s="31" t="s">
        <v>432</v>
      </c>
      <c r="C156" s="31" t="s">
        <v>166</v>
      </c>
      <c r="D156" s="31" t="s">
        <v>453</v>
      </c>
      <c r="E156" s="31" t="s">
        <v>433</v>
      </c>
      <c r="F156" s="31" t="s">
        <v>444</v>
      </c>
      <c r="G156" s="30">
        <v>35</v>
      </c>
    </row>
    <row r="157" spans="2:7" hidden="1" x14ac:dyDescent="0.25">
      <c r="B157" s="31" t="s">
        <v>432</v>
      </c>
      <c r="C157" s="31" t="s">
        <v>166</v>
      </c>
      <c r="D157" s="31" t="s">
        <v>26</v>
      </c>
      <c r="E157" s="31" t="s">
        <v>433</v>
      </c>
      <c r="F157" s="31" t="s">
        <v>444</v>
      </c>
      <c r="G157" s="30">
        <v>157</v>
      </c>
    </row>
    <row r="158" spans="2:7" hidden="1" x14ac:dyDescent="0.25">
      <c r="B158" s="31" t="s">
        <v>432</v>
      </c>
      <c r="C158" s="31" t="s">
        <v>166</v>
      </c>
      <c r="D158" s="31" t="s">
        <v>25</v>
      </c>
      <c r="E158" s="31" t="s">
        <v>433</v>
      </c>
      <c r="F158" s="31" t="s">
        <v>444</v>
      </c>
      <c r="G158" s="30">
        <v>3</v>
      </c>
    </row>
    <row r="159" spans="2:7" hidden="1" x14ac:dyDescent="0.25">
      <c r="B159" s="31" t="s">
        <v>432</v>
      </c>
      <c r="C159" s="31" t="s">
        <v>166</v>
      </c>
      <c r="D159" s="31" t="s">
        <v>28</v>
      </c>
      <c r="E159" s="31" t="s">
        <v>433</v>
      </c>
      <c r="F159" s="31" t="s">
        <v>444</v>
      </c>
      <c r="G159" s="30">
        <v>-145</v>
      </c>
    </row>
    <row r="160" spans="2:7" hidden="1" x14ac:dyDescent="0.25">
      <c r="B160" s="31" t="s">
        <v>432</v>
      </c>
      <c r="C160" s="31" t="s">
        <v>166</v>
      </c>
      <c r="D160" s="31" t="s">
        <v>29</v>
      </c>
      <c r="E160" s="31" t="s">
        <v>433</v>
      </c>
      <c r="F160" s="31" t="s">
        <v>444</v>
      </c>
      <c r="G160" s="30">
        <v>19</v>
      </c>
    </row>
    <row r="161" spans="2:7" hidden="1" x14ac:dyDescent="0.25">
      <c r="B161" s="31" t="s">
        <v>432</v>
      </c>
      <c r="C161" s="31" t="s">
        <v>166</v>
      </c>
      <c r="D161" s="31" t="s">
        <v>452</v>
      </c>
      <c r="E161" s="31" t="s">
        <v>435</v>
      </c>
      <c r="F161" s="31" t="s">
        <v>444</v>
      </c>
      <c r="G161" s="30">
        <v>124</v>
      </c>
    </row>
    <row r="162" spans="2:7" hidden="1" x14ac:dyDescent="0.25">
      <c r="B162" s="31" t="s">
        <v>432</v>
      </c>
      <c r="C162" s="31" t="s">
        <v>166</v>
      </c>
      <c r="D162" s="31" t="s">
        <v>453</v>
      </c>
      <c r="E162" s="31" t="s">
        <v>435</v>
      </c>
      <c r="F162" s="31" t="s">
        <v>444</v>
      </c>
      <c r="G162" s="30">
        <v>84</v>
      </c>
    </row>
    <row r="163" spans="2:7" hidden="1" x14ac:dyDescent="0.25">
      <c r="B163" s="31" t="s">
        <v>432</v>
      </c>
      <c r="C163" s="31" t="s">
        <v>166</v>
      </c>
      <c r="D163" s="31" t="s">
        <v>26</v>
      </c>
      <c r="E163" s="31" t="s">
        <v>435</v>
      </c>
      <c r="F163" s="31" t="s">
        <v>444</v>
      </c>
      <c r="G163" s="30">
        <v>129</v>
      </c>
    </row>
    <row r="164" spans="2:7" hidden="1" x14ac:dyDescent="0.25">
      <c r="B164" s="31" t="s">
        <v>432</v>
      </c>
      <c r="C164" s="31" t="s">
        <v>166</v>
      </c>
      <c r="D164" s="31" t="s">
        <v>25</v>
      </c>
      <c r="E164" s="31" t="s">
        <v>435</v>
      </c>
      <c r="F164" s="31" t="s">
        <v>444</v>
      </c>
      <c r="G164" s="30">
        <v>12</v>
      </c>
    </row>
    <row r="165" spans="2:7" hidden="1" x14ac:dyDescent="0.25">
      <c r="B165" s="31" t="s">
        <v>432</v>
      </c>
      <c r="C165" s="31" t="s">
        <v>166</v>
      </c>
      <c r="D165" s="31" t="s">
        <v>28</v>
      </c>
      <c r="E165" s="31" t="s">
        <v>435</v>
      </c>
      <c r="F165" s="31" t="s">
        <v>444</v>
      </c>
      <c r="G165" s="30">
        <v>-96</v>
      </c>
    </row>
    <row r="166" spans="2:7" hidden="1" x14ac:dyDescent="0.25">
      <c r="B166" s="31" t="s">
        <v>432</v>
      </c>
      <c r="C166" s="31" t="s">
        <v>166</v>
      </c>
      <c r="D166" s="31" t="s">
        <v>29</v>
      </c>
      <c r="E166" s="31" t="s">
        <v>435</v>
      </c>
      <c r="F166" s="31" t="s">
        <v>444</v>
      </c>
      <c r="G166" s="30">
        <v>38</v>
      </c>
    </row>
    <row r="167" spans="2:7" hidden="1" x14ac:dyDescent="0.25">
      <c r="B167" s="31" t="s">
        <v>432</v>
      </c>
      <c r="C167" s="31" t="s">
        <v>166</v>
      </c>
      <c r="D167" s="31" t="s">
        <v>452</v>
      </c>
      <c r="E167" s="31" t="s">
        <v>436</v>
      </c>
      <c r="F167" s="31" t="s">
        <v>444</v>
      </c>
      <c r="G167" s="30">
        <v>118</v>
      </c>
    </row>
    <row r="168" spans="2:7" hidden="1" x14ac:dyDescent="0.25">
      <c r="B168" s="31" t="s">
        <v>432</v>
      </c>
      <c r="C168" s="31" t="s">
        <v>166</v>
      </c>
      <c r="D168" s="31" t="s">
        <v>453</v>
      </c>
      <c r="E168" s="31" t="s">
        <v>436</v>
      </c>
      <c r="F168" s="31" t="s">
        <v>444</v>
      </c>
      <c r="G168" s="30">
        <v>132</v>
      </c>
    </row>
    <row r="169" spans="2:7" hidden="1" x14ac:dyDescent="0.25">
      <c r="B169" s="31" t="s">
        <v>432</v>
      </c>
      <c r="C169" s="31" t="s">
        <v>166</v>
      </c>
      <c r="D169" s="31" t="s">
        <v>26</v>
      </c>
      <c r="E169" s="31" t="s">
        <v>436</v>
      </c>
      <c r="F169" s="31" t="s">
        <v>444</v>
      </c>
      <c r="G169" s="30">
        <v>175</v>
      </c>
    </row>
    <row r="170" spans="2:7" hidden="1" x14ac:dyDescent="0.25">
      <c r="B170" s="31" t="s">
        <v>432</v>
      </c>
      <c r="C170" s="31" t="s">
        <v>166</v>
      </c>
      <c r="D170" s="31" t="s">
        <v>25</v>
      </c>
      <c r="E170" s="31" t="s">
        <v>436</v>
      </c>
      <c r="F170" s="31" t="s">
        <v>444</v>
      </c>
      <c r="G170" s="30">
        <v>18</v>
      </c>
    </row>
    <row r="171" spans="2:7" hidden="1" x14ac:dyDescent="0.25">
      <c r="B171" s="31" t="s">
        <v>432</v>
      </c>
      <c r="C171" s="31" t="s">
        <v>166</v>
      </c>
      <c r="D171" s="31" t="s">
        <v>28</v>
      </c>
      <c r="E171" s="31" t="s">
        <v>436</v>
      </c>
      <c r="F171" s="31" t="s">
        <v>444</v>
      </c>
      <c r="G171" s="30">
        <v>-88</v>
      </c>
    </row>
    <row r="172" spans="2:7" hidden="1" x14ac:dyDescent="0.25">
      <c r="B172" s="31" t="s">
        <v>432</v>
      </c>
      <c r="C172" s="31" t="s">
        <v>166</v>
      </c>
      <c r="D172" s="31" t="s">
        <v>29</v>
      </c>
      <c r="E172" s="31" t="s">
        <v>436</v>
      </c>
      <c r="F172" s="31" t="s">
        <v>444</v>
      </c>
      <c r="G172" s="30">
        <v>26</v>
      </c>
    </row>
    <row r="173" spans="2:7" hidden="1" x14ac:dyDescent="0.25">
      <c r="B173" s="31" t="s">
        <v>437</v>
      </c>
      <c r="C173" s="31" t="s">
        <v>166</v>
      </c>
      <c r="D173" s="31" t="s">
        <v>452</v>
      </c>
      <c r="E173" s="31" t="s">
        <v>433</v>
      </c>
      <c r="F173" s="31" t="s">
        <v>444</v>
      </c>
      <c r="G173" s="30">
        <v>312</v>
      </c>
    </row>
    <row r="174" spans="2:7" hidden="1" x14ac:dyDescent="0.25">
      <c r="B174" s="31" t="s">
        <v>437</v>
      </c>
      <c r="C174" s="31" t="s">
        <v>166</v>
      </c>
      <c r="D174" s="31" t="s">
        <v>453</v>
      </c>
      <c r="E174" s="31" t="s">
        <v>433</v>
      </c>
      <c r="F174" s="31" t="s">
        <v>444</v>
      </c>
      <c r="G174" s="30">
        <v>849</v>
      </c>
    </row>
    <row r="175" spans="2:7" hidden="1" x14ac:dyDescent="0.25">
      <c r="B175" s="31" t="s">
        <v>437</v>
      </c>
      <c r="C175" s="31" t="s">
        <v>166</v>
      </c>
      <c r="D175" s="31" t="s">
        <v>25</v>
      </c>
      <c r="E175" s="31" t="s">
        <v>433</v>
      </c>
      <c r="F175" s="31" t="s">
        <v>444</v>
      </c>
      <c r="G175" s="30">
        <v>23</v>
      </c>
    </row>
    <row r="176" spans="2:7" hidden="1" x14ac:dyDescent="0.25">
      <c r="B176" s="31" t="s">
        <v>437</v>
      </c>
      <c r="C176" s="31" t="s">
        <v>166</v>
      </c>
      <c r="D176" s="31" t="s">
        <v>28</v>
      </c>
      <c r="E176" s="31" t="s">
        <v>433</v>
      </c>
      <c r="F176" s="31" t="s">
        <v>444</v>
      </c>
      <c r="G176" s="30">
        <v>0</v>
      </c>
    </row>
    <row r="177" spans="2:7" hidden="1" x14ac:dyDescent="0.25">
      <c r="B177" s="31" t="s">
        <v>437</v>
      </c>
      <c r="C177" s="31" t="s">
        <v>166</v>
      </c>
      <c r="D177" s="31" t="s">
        <v>29</v>
      </c>
      <c r="E177" s="31" t="s">
        <v>433</v>
      </c>
      <c r="F177" s="31" t="s">
        <v>444</v>
      </c>
      <c r="G177" s="30">
        <v>826</v>
      </c>
    </row>
    <row r="178" spans="2:7" hidden="1" x14ac:dyDescent="0.25">
      <c r="B178" s="31" t="s">
        <v>437</v>
      </c>
      <c r="C178" s="31" t="s">
        <v>166</v>
      </c>
      <c r="D178" s="31" t="s">
        <v>452</v>
      </c>
      <c r="E178" s="31" t="s">
        <v>435</v>
      </c>
      <c r="F178" s="31" t="s">
        <v>444</v>
      </c>
      <c r="G178" s="30">
        <v>283</v>
      </c>
    </row>
    <row r="179" spans="2:7" hidden="1" x14ac:dyDescent="0.25">
      <c r="B179" s="31" t="s">
        <v>437</v>
      </c>
      <c r="C179" s="31" t="s">
        <v>166</v>
      </c>
      <c r="D179" s="31" t="s">
        <v>453</v>
      </c>
      <c r="E179" s="31" t="s">
        <v>435</v>
      </c>
      <c r="F179" s="31" t="s">
        <v>444</v>
      </c>
      <c r="G179" s="30">
        <v>820</v>
      </c>
    </row>
    <row r="180" spans="2:7" hidden="1" x14ac:dyDescent="0.25">
      <c r="B180" s="31" t="s">
        <v>437</v>
      </c>
      <c r="C180" s="31" t="s">
        <v>166</v>
      </c>
      <c r="D180" s="31" t="s">
        <v>25</v>
      </c>
      <c r="E180" s="31" t="s">
        <v>435</v>
      </c>
      <c r="F180" s="31" t="s">
        <v>444</v>
      </c>
      <c r="G180" s="30">
        <v>22</v>
      </c>
    </row>
    <row r="181" spans="2:7" hidden="1" x14ac:dyDescent="0.25">
      <c r="B181" s="31" t="s">
        <v>437</v>
      </c>
      <c r="C181" s="31" t="s">
        <v>166</v>
      </c>
      <c r="D181" s="31" t="s">
        <v>28</v>
      </c>
      <c r="E181" s="31" t="s">
        <v>435</v>
      </c>
      <c r="F181" s="31" t="s">
        <v>444</v>
      </c>
      <c r="G181" s="30">
        <v>0</v>
      </c>
    </row>
    <row r="182" spans="2:7" hidden="1" x14ac:dyDescent="0.25">
      <c r="B182" s="31" t="s">
        <v>437</v>
      </c>
      <c r="C182" s="31" t="s">
        <v>166</v>
      </c>
      <c r="D182" s="31" t="s">
        <v>29</v>
      </c>
      <c r="E182" s="31" t="s">
        <v>435</v>
      </c>
      <c r="F182" s="31" t="s">
        <v>444</v>
      </c>
      <c r="G182" s="30">
        <v>798</v>
      </c>
    </row>
    <row r="183" spans="2:7" hidden="1" x14ac:dyDescent="0.25">
      <c r="B183" s="31" t="s">
        <v>437</v>
      </c>
      <c r="C183" s="31" t="s">
        <v>166</v>
      </c>
      <c r="D183" s="31" t="s">
        <v>452</v>
      </c>
      <c r="E183" s="31" t="s">
        <v>436</v>
      </c>
      <c r="F183" s="31" t="s">
        <v>444</v>
      </c>
      <c r="G183" s="30">
        <v>299</v>
      </c>
    </row>
    <row r="184" spans="2:7" hidden="1" x14ac:dyDescent="0.25">
      <c r="B184" s="31" t="s">
        <v>437</v>
      </c>
      <c r="C184" s="31" t="s">
        <v>166</v>
      </c>
      <c r="D184" s="31" t="s">
        <v>453</v>
      </c>
      <c r="E184" s="31" t="s">
        <v>436</v>
      </c>
      <c r="F184" s="31" t="s">
        <v>444</v>
      </c>
      <c r="G184" s="30">
        <v>819</v>
      </c>
    </row>
    <row r="185" spans="2:7" hidden="1" x14ac:dyDescent="0.25">
      <c r="B185" s="31" t="s">
        <v>437</v>
      </c>
      <c r="C185" s="31" t="s">
        <v>166</v>
      </c>
      <c r="D185" s="31" t="s">
        <v>25</v>
      </c>
      <c r="E185" s="31" t="s">
        <v>436</v>
      </c>
      <c r="F185" s="31" t="s">
        <v>444</v>
      </c>
      <c r="G185" s="30">
        <v>23</v>
      </c>
    </row>
    <row r="186" spans="2:7" hidden="1" x14ac:dyDescent="0.25">
      <c r="B186" s="31" t="s">
        <v>437</v>
      </c>
      <c r="C186" s="31" t="s">
        <v>166</v>
      </c>
      <c r="D186" s="31" t="s">
        <v>28</v>
      </c>
      <c r="E186" s="31" t="s">
        <v>436</v>
      </c>
      <c r="F186" s="31" t="s">
        <v>444</v>
      </c>
      <c r="G186" s="30">
        <v>0</v>
      </c>
    </row>
    <row r="187" spans="2:7" hidden="1" x14ac:dyDescent="0.25">
      <c r="B187" s="31" t="s">
        <v>437</v>
      </c>
      <c r="C187" s="31" t="s">
        <v>166</v>
      </c>
      <c r="D187" s="31" t="s">
        <v>29</v>
      </c>
      <c r="E187" s="31" t="s">
        <v>436</v>
      </c>
      <c r="F187" s="31" t="s">
        <v>444</v>
      </c>
      <c r="G187" s="30">
        <v>796</v>
      </c>
    </row>
    <row r="188" spans="2:7" hidden="1" x14ac:dyDescent="0.25">
      <c r="B188" s="31" t="s">
        <v>438</v>
      </c>
      <c r="C188" s="31" t="s">
        <v>166</v>
      </c>
      <c r="D188" s="31" t="s">
        <v>452</v>
      </c>
      <c r="E188" s="31" t="s">
        <v>433</v>
      </c>
      <c r="F188" s="31" t="s">
        <v>444</v>
      </c>
      <c r="G188" s="30">
        <v>1765</v>
      </c>
    </row>
    <row r="189" spans="2:7" hidden="1" x14ac:dyDescent="0.25">
      <c r="B189" s="31" t="s">
        <v>438</v>
      </c>
      <c r="C189" s="31" t="s">
        <v>166</v>
      </c>
      <c r="D189" s="31" t="s">
        <v>453</v>
      </c>
      <c r="E189" s="31" t="s">
        <v>433</v>
      </c>
      <c r="F189" s="31" t="s">
        <v>444</v>
      </c>
      <c r="G189" s="30">
        <v>1148</v>
      </c>
    </row>
    <row r="190" spans="2:7" hidden="1" x14ac:dyDescent="0.25">
      <c r="B190" s="31" t="s">
        <v>438</v>
      </c>
      <c r="C190" s="31" t="s">
        <v>166</v>
      </c>
      <c r="D190" s="31" t="s">
        <v>26</v>
      </c>
      <c r="E190" s="31" t="s">
        <v>433</v>
      </c>
      <c r="F190" s="31" t="s">
        <v>444</v>
      </c>
      <c r="G190" s="30">
        <v>9</v>
      </c>
    </row>
    <row r="191" spans="2:7" hidden="1" x14ac:dyDescent="0.25">
      <c r="B191" s="31" t="s">
        <v>438</v>
      </c>
      <c r="C191" s="31" t="s">
        <v>166</v>
      </c>
      <c r="D191" s="31" t="s">
        <v>25</v>
      </c>
      <c r="E191" s="31" t="s">
        <v>433</v>
      </c>
      <c r="F191" s="31" t="s">
        <v>444</v>
      </c>
      <c r="G191" s="30">
        <v>165</v>
      </c>
    </row>
    <row r="192" spans="2:7" hidden="1" x14ac:dyDescent="0.25">
      <c r="B192" s="31" t="s">
        <v>438</v>
      </c>
      <c r="C192" s="31" t="s">
        <v>166</v>
      </c>
      <c r="D192" s="31" t="s">
        <v>28</v>
      </c>
      <c r="E192" s="31" t="s">
        <v>433</v>
      </c>
      <c r="F192" s="31" t="s">
        <v>444</v>
      </c>
      <c r="G192" s="30">
        <v>-610</v>
      </c>
    </row>
    <row r="193" spans="2:7" hidden="1" x14ac:dyDescent="0.25">
      <c r="B193" s="31" t="s">
        <v>438</v>
      </c>
      <c r="C193" s="31" t="s">
        <v>166</v>
      </c>
      <c r="D193" s="31" t="s">
        <v>29</v>
      </c>
      <c r="E193" s="31" t="s">
        <v>433</v>
      </c>
      <c r="F193" s="31" t="s">
        <v>444</v>
      </c>
      <c r="G193" s="30">
        <v>1585</v>
      </c>
    </row>
    <row r="194" spans="2:7" hidden="1" x14ac:dyDescent="0.25">
      <c r="B194" s="31" t="s">
        <v>438</v>
      </c>
      <c r="C194" s="31" t="s">
        <v>166</v>
      </c>
      <c r="D194" s="31" t="s">
        <v>452</v>
      </c>
      <c r="E194" s="31" t="s">
        <v>435</v>
      </c>
      <c r="F194" s="31" t="s">
        <v>444</v>
      </c>
      <c r="G194" s="30">
        <v>2142</v>
      </c>
    </row>
    <row r="195" spans="2:7" hidden="1" x14ac:dyDescent="0.25">
      <c r="B195" s="31" t="s">
        <v>438</v>
      </c>
      <c r="C195" s="31" t="s">
        <v>166</v>
      </c>
      <c r="D195" s="31" t="s">
        <v>453</v>
      </c>
      <c r="E195" s="31" t="s">
        <v>435</v>
      </c>
      <c r="F195" s="31" t="s">
        <v>444</v>
      </c>
      <c r="G195" s="30">
        <v>1657</v>
      </c>
    </row>
    <row r="196" spans="2:7" hidden="1" x14ac:dyDescent="0.25">
      <c r="B196" s="31" t="s">
        <v>438</v>
      </c>
      <c r="C196" s="31" t="s">
        <v>166</v>
      </c>
      <c r="D196" s="31" t="s">
        <v>26</v>
      </c>
      <c r="E196" s="31" t="s">
        <v>435</v>
      </c>
      <c r="F196" s="31" t="s">
        <v>444</v>
      </c>
      <c r="G196" s="30">
        <v>9</v>
      </c>
    </row>
    <row r="197" spans="2:7" hidden="1" x14ac:dyDescent="0.25">
      <c r="B197" s="31" t="s">
        <v>438</v>
      </c>
      <c r="C197" s="31" t="s">
        <v>166</v>
      </c>
      <c r="D197" s="31" t="s">
        <v>25</v>
      </c>
      <c r="E197" s="31" t="s">
        <v>435</v>
      </c>
      <c r="F197" s="31" t="s">
        <v>444</v>
      </c>
      <c r="G197" s="30">
        <v>186</v>
      </c>
    </row>
    <row r="198" spans="2:7" hidden="1" x14ac:dyDescent="0.25">
      <c r="B198" s="31" t="s">
        <v>438</v>
      </c>
      <c r="C198" s="31" t="s">
        <v>166</v>
      </c>
      <c r="D198" s="31" t="s">
        <v>28</v>
      </c>
      <c r="E198" s="31" t="s">
        <v>435</v>
      </c>
      <c r="F198" s="31" t="s">
        <v>444</v>
      </c>
      <c r="G198" s="30">
        <v>-552</v>
      </c>
    </row>
    <row r="199" spans="2:7" hidden="1" x14ac:dyDescent="0.25">
      <c r="B199" s="31" t="s">
        <v>438</v>
      </c>
      <c r="C199" s="31" t="s">
        <v>166</v>
      </c>
      <c r="D199" s="31" t="s">
        <v>29</v>
      </c>
      <c r="E199" s="31" t="s">
        <v>435</v>
      </c>
      <c r="F199" s="31" t="s">
        <v>444</v>
      </c>
      <c r="G199" s="30">
        <v>2013</v>
      </c>
    </row>
    <row r="200" spans="2:7" hidden="1" x14ac:dyDescent="0.25">
      <c r="B200" s="31" t="s">
        <v>438</v>
      </c>
      <c r="C200" s="31" t="s">
        <v>166</v>
      </c>
      <c r="D200" s="31" t="s">
        <v>452</v>
      </c>
      <c r="E200" s="31" t="s">
        <v>436</v>
      </c>
      <c r="F200" s="31" t="s">
        <v>444</v>
      </c>
      <c r="G200" s="30">
        <v>1895</v>
      </c>
    </row>
    <row r="201" spans="2:7" hidden="1" x14ac:dyDescent="0.25">
      <c r="B201" s="31" t="s">
        <v>438</v>
      </c>
      <c r="C201" s="31" t="s">
        <v>166</v>
      </c>
      <c r="D201" s="31" t="s">
        <v>453</v>
      </c>
      <c r="E201" s="31" t="s">
        <v>436</v>
      </c>
      <c r="F201" s="31" t="s">
        <v>444</v>
      </c>
      <c r="G201" s="30">
        <v>1420</v>
      </c>
    </row>
    <row r="202" spans="2:7" hidden="1" x14ac:dyDescent="0.25">
      <c r="B202" s="31" t="s">
        <v>438</v>
      </c>
      <c r="C202" s="31" t="s">
        <v>166</v>
      </c>
      <c r="D202" s="31" t="s">
        <v>26</v>
      </c>
      <c r="E202" s="31" t="s">
        <v>436</v>
      </c>
      <c r="F202" s="31" t="s">
        <v>444</v>
      </c>
      <c r="G202" s="30">
        <v>9</v>
      </c>
    </row>
    <row r="203" spans="2:7" hidden="1" x14ac:dyDescent="0.25">
      <c r="B203" s="31" t="s">
        <v>438</v>
      </c>
      <c r="C203" s="31" t="s">
        <v>166</v>
      </c>
      <c r="D203" s="31" t="s">
        <v>25</v>
      </c>
      <c r="E203" s="31" t="s">
        <v>436</v>
      </c>
      <c r="F203" s="31" t="s">
        <v>444</v>
      </c>
      <c r="G203" s="30">
        <v>157</v>
      </c>
    </row>
    <row r="204" spans="2:7" hidden="1" x14ac:dyDescent="0.25">
      <c r="B204" s="31" t="s">
        <v>438</v>
      </c>
      <c r="C204" s="31" t="s">
        <v>166</v>
      </c>
      <c r="D204" s="31" t="s">
        <v>28</v>
      </c>
      <c r="E204" s="31" t="s">
        <v>436</v>
      </c>
      <c r="F204" s="31" t="s">
        <v>444</v>
      </c>
      <c r="G204" s="30">
        <v>-626</v>
      </c>
    </row>
    <row r="205" spans="2:7" hidden="1" x14ac:dyDescent="0.25">
      <c r="B205" s="31" t="s">
        <v>438</v>
      </c>
      <c r="C205" s="31" t="s">
        <v>166</v>
      </c>
      <c r="D205" s="31" t="s">
        <v>29</v>
      </c>
      <c r="E205" s="31" t="s">
        <v>436</v>
      </c>
      <c r="F205" s="31" t="s">
        <v>444</v>
      </c>
      <c r="G205" s="30">
        <v>1881</v>
      </c>
    </row>
    <row r="206" spans="2:7" hidden="1" x14ac:dyDescent="0.25">
      <c r="B206" s="31" t="s">
        <v>439</v>
      </c>
      <c r="C206" s="31" t="s">
        <v>166</v>
      </c>
      <c r="D206" s="31" t="s">
        <v>452</v>
      </c>
      <c r="E206" s="31" t="s">
        <v>433</v>
      </c>
      <c r="F206" s="31" t="s">
        <v>444</v>
      </c>
      <c r="G206" s="30">
        <v>2</v>
      </c>
    </row>
    <row r="207" spans="2:7" hidden="1" x14ac:dyDescent="0.25">
      <c r="B207" s="31" t="s">
        <v>439</v>
      </c>
      <c r="C207" s="31" t="s">
        <v>166</v>
      </c>
      <c r="D207" s="31" t="s">
        <v>453</v>
      </c>
      <c r="E207" s="31" t="s">
        <v>433</v>
      </c>
      <c r="F207" s="31" t="s">
        <v>444</v>
      </c>
      <c r="G207" s="30">
        <v>11</v>
      </c>
    </row>
    <row r="208" spans="2:7" hidden="1" x14ac:dyDescent="0.25">
      <c r="B208" s="31" t="s">
        <v>439</v>
      </c>
      <c r="C208" s="31" t="s">
        <v>166</v>
      </c>
      <c r="D208" s="31" t="s">
        <v>28</v>
      </c>
      <c r="E208" s="31" t="s">
        <v>433</v>
      </c>
      <c r="F208" s="31" t="s">
        <v>444</v>
      </c>
      <c r="G208" s="30">
        <v>0</v>
      </c>
    </row>
    <row r="209" spans="2:7" hidden="1" x14ac:dyDescent="0.25">
      <c r="B209" s="31" t="s">
        <v>439</v>
      </c>
      <c r="C209" s="31" t="s">
        <v>166</v>
      </c>
      <c r="D209" s="31" t="s">
        <v>29</v>
      </c>
      <c r="E209" s="31" t="s">
        <v>433</v>
      </c>
      <c r="F209" s="31" t="s">
        <v>444</v>
      </c>
      <c r="G209" s="30">
        <v>11</v>
      </c>
    </row>
    <row r="210" spans="2:7" hidden="1" x14ac:dyDescent="0.25">
      <c r="B210" s="31" t="s">
        <v>439</v>
      </c>
      <c r="C210" s="31" t="s">
        <v>166</v>
      </c>
      <c r="D210" s="31" t="s">
        <v>452</v>
      </c>
      <c r="E210" s="31" t="s">
        <v>435</v>
      </c>
      <c r="F210" s="31" t="s">
        <v>444</v>
      </c>
      <c r="G210" s="30">
        <v>2</v>
      </c>
    </row>
    <row r="211" spans="2:7" hidden="1" x14ac:dyDescent="0.25">
      <c r="B211" s="31" t="s">
        <v>439</v>
      </c>
      <c r="C211" s="31" t="s">
        <v>166</v>
      </c>
      <c r="D211" s="31" t="s">
        <v>453</v>
      </c>
      <c r="E211" s="31" t="s">
        <v>435</v>
      </c>
      <c r="F211" s="31" t="s">
        <v>444</v>
      </c>
      <c r="G211" s="30">
        <v>10</v>
      </c>
    </row>
    <row r="212" spans="2:7" hidden="1" x14ac:dyDescent="0.25">
      <c r="B212" s="31" t="s">
        <v>439</v>
      </c>
      <c r="C212" s="31" t="s">
        <v>166</v>
      </c>
      <c r="D212" s="31" t="s">
        <v>28</v>
      </c>
      <c r="E212" s="31" t="s">
        <v>435</v>
      </c>
      <c r="F212" s="31" t="s">
        <v>444</v>
      </c>
      <c r="G212" s="30">
        <v>0</v>
      </c>
    </row>
    <row r="213" spans="2:7" hidden="1" x14ac:dyDescent="0.25">
      <c r="B213" s="31" t="s">
        <v>439</v>
      </c>
      <c r="C213" s="31" t="s">
        <v>166</v>
      </c>
      <c r="D213" s="31" t="s">
        <v>29</v>
      </c>
      <c r="E213" s="31" t="s">
        <v>435</v>
      </c>
      <c r="F213" s="31" t="s">
        <v>444</v>
      </c>
      <c r="G213" s="30">
        <v>10</v>
      </c>
    </row>
    <row r="214" spans="2:7" hidden="1" x14ac:dyDescent="0.25">
      <c r="B214" s="31" t="s">
        <v>439</v>
      </c>
      <c r="C214" s="31" t="s">
        <v>166</v>
      </c>
      <c r="D214" s="31" t="s">
        <v>452</v>
      </c>
      <c r="E214" s="31" t="s">
        <v>436</v>
      </c>
      <c r="F214" s="31" t="s">
        <v>444</v>
      </c>
      <c r="G214" s="30">
        <v>2</v>
      </c>
    </row>
    <row r="215" spans="2:7" hidden="1" x14ac:dyDescent="0.25">
      <c r="B215" s="31" t="s">
        <v>439</v>
      </c>
      <c r="C215" s="31" t="s">
        <v>166</v>
      </c>
      <c r="D215" s="31" t="s">
        <v>453</v>
      </c>
      <c r="E215" s="31" t="s">
        <v>436</v>
      </c>
      <c r="F215" s="31" t="s">
        <v>444</v>
      </c>
      <c r="G215" s="30">
        <v>13</v>
      </c>
    </row>
    <row r="216" spans="2:7" hidden="1" x14ac:dyDescent="0.25">
      <c r="B216" s="31" t="s">
        <v>439</v>
      </c>
      <c r="C216" s="31" t="s">
        <v>166</v>
      </c>
      <c r="D216" s="31" t="s">
        <v>28</v>
      </c>
      <c r="E216" s="31" t="s">
        <v>436</v>
      </c>
      <c r="F216" s="31" t="s">
        <v>444</v>
      </c>
      <c r="G216" s="30">
        <v>0</v>
      </c>
    </row>
    <row r="217" spans="2:7" hidden="1" x14ac:dyDescent="0.25">
      <c r="B217" s="31" t="s">
        <v>439</v>
      </c>
      <c r="C217" s="31" t="s">
        <v>166</v>
      </c>
      <c r="D217" s="31" t="s">
        <v>29</v>
      </c>
      <c r="E217" s="31" t="s">
        <v>436</v>
      </c>
      <c r="F217" s="31" t="s">
        <v>444</v>
      </c>
      <c r="G217" s="30">
        <v>13</v>
      </c>
    </row>
    <row r="218" spans="2:7" hidden="1" x14ac:dyDescent="0.25">
      <c r="B218" s="31" t="s">
        <v>440</v>
      </c>
      <c r="C218" s="31" t="s">
        <v>166</v>
      </c>
      <c r="D218" s="31" t="s">
        <v>452</v>
      </c>
      <c r="E218" s="31" t="s">
        <v>433</v>
      </c>
      <c r="F218" s="31" t="s">
        <v>444</v>
      </c>
      <c r="G218" s="30">
        <v>168</v>
      </c>
    </row>
    <row r="219" spans="2:7" hidden="1" x14ac:dyDescent="0.25">
      <c r="B219" s="31" t="s">
        <v>440</v>
      </c>
      <c r="C219" s="31" t="s">
        <v>166</v>
      </c>
      <c r="D219" s="31" t="s">
        <v>453</v>
      </c>
      <c r="E219" s="31" t="s">
        <v>433</v>
      </c>
      <c r="F219" s="31" t="s">
        <v>444</v>
      </c>
      <c r="G219" s="30">
        <v>225</v>
      </c>
    </row>
    <row r="220" spans="2:7" hidden="1" x14ac:dyDescent="0.25">
      <c r="B220" s="31" t="s">
        <v>440</v>
      </c>
      <c r="C220" s="31" t="s">
        <v>166</v>
      </c>
      <c r="D220" s="31" t="s">
        <v>26</v>
      </c>
      <c r="E220" s="31" t="s">
        <v>433</v>
      </c>
      <c r="F220" s="31" t="s">
        <v>444</v>
      </c>
      <c r="G220" s="30">
        <v>1</v>
      </c>
    </row>
    <row r="221" spans="2:7" hidden="1" x14ac:dyDescent="0.25">
      <c r="B221" s="31" t="s">
        <v>440</v>
      </c>
      <c r="C221" s="31" t="s">
        <v>166</v>
      </c>
      <c r="D221" s="31" t="s">
        <v>25</v>
      </c>
      <c r="E221" s="31" t="s">
        <v>433</v>
      </c>
      <c r="F221" s="31" t="s">
        <v>444</v>
      </c>
      <c r="G221" s="30">
        <v>3</v>
      </c>
    </row>
    <row r="222" spans="2:7" hidden="1" x14ac:dyDescent="0.25">
      <c r="B222" s="31" t="s">
        <v>440</v>
      </c>
      <c r="C222" s="31" t="s">
        <v>166</v>
      </c>
      <c r="D222" s="31" t="s">
        <v>30</v>
      </c>
      <c r="E222" s="31" t="s">
        <v>433</v>
      </c>
      <c r="F222" s="31" t="s">
        <v>444</v>
      </c>
      <c r="G222" s="30">
        <v>63</v>
      </c>
    </row>
    <row r="223" spans="2:7" hidden="1" x14ac:dyDescent="0.25">
      <c r="B223" s="31" t="s">
        <v>440</v>
      </c>
      <c r="C223" s="31" t="s">
        <v>166</v>
      </c>
      <c r="D223" s="31" t="s">
        <v>28</v>
      </c>
      <c r="E223" s="31" t="s">
        <v>433</v>
      </c>
      <c r="F223" s="31" t="s">
        <v>444</v>
      </c>
      <c r="G223" s="30">
        <v>0</v>
      </c>
    </row>
    <row r="224" spans="2:7" hidden="1" x14ac:dyDescent="0.25">
      <c r="B224" s="31" t="s">
        <v>440</v>
      </c>
      <c r="C224" s="31" t="s">
        <v>166</v>
      </c>
      <c r="D224" s="31" t="s">
        <v>29</v>
      </c>
      <c r="E224" s="31" t="s">
        <v>433</v>
      </c>
      <c r="F224" s="31" t="s">
        <v>444</v>
      </c>
      <c r="G224" s="30">
        <v>158</v>
      </c>
    </row>
    <row r="225" spans="2:7" hidden="1" x14ac:dyDescent="0.25">
      <c r="B225" s="31" t="s">
        <v>440</v>
      </c>
      <c r="C225" s="31" t="s">
        <v>166</v>
      </c>
      <c r="D225" s="31" t="s">
        <v>452</v>
      </c>
      <c r="E225" s="31" t="s">
        <v>435</v>
      </c>
      <c r="F225" s="31" t="s">
        <v>444</v>
      </c>
      <c r="G225" s="30">
        <v>250</v>
      </c>
    </row>
    <row r="226" spans="2:7" hidden="1" x14ac:dyDescent="0.25">
      <c r="B226" s="31" t="s">
        <v>440</v>
      </c>
      <c r="C226" s="31" t="s">
        <v>166</v>
      </c>
      <c r="D226" s="31" t="s">
        <v>453</v>
      </c>
      <c r="E226" s="31" t="s">
        <v>435</v>
      </c>
      <c r="F226" s="31" t="s">
        <v>444</v>
      </c>
      <c r="G226" s="30">
        <v>317</v>
      </c>
    </row>
    <row r="227" spans="2:7" hidden="1" x14ac:dyDescent="0.25">
      <c r="B227" s="31" t="s">
        <v>440</v>
      </c>
      <c r="C227" s="31" t="s">
        <v>166</v>
      </c>
      <c r="D227" s="31" t="s">
        <v>26</v>
      </c>
      <c r="E227" s="31" t="s">
        <v>435</v>
      </c>
      <c r="F227" s="31" t="s">
        <v>444</v>
      </c>
      <c r="G227" s="30">
        <v>1</v>
      </c>
    </row>
    <row r="228" spans="2:7" hidden="1" x14ac:dyDescent="0.25">
      <c r="B228" s="31" t="s">
        <v>440</v>
      </c>
      <c r="C228" s="31" t="s">
        <v>166</v>
      </c>
      <c r="D228" s="31" t="s">
        <v>25</v>
      </c>
      <c r="E228" s="31" t="s">
        <v>435</v>
      </c>
      <c r="F228" s="31" t="s">
        <v>444</v>
      </c>
      <c r="G228" s="30">
        <v>5</v>
      </c>
    </row>
    <row r="229" spans="2:7" hidden="1" x14ac:dyDescent="0.25">
      <c r="B229" s="31" t="s">
        <v>440</v>
      </c>
      <c r="C229" s="31" t="s">
        <v>166</v>
      </c>
      <c r="D229" s="31" t="s">
        <v>30</v>
      </c>
      <c r="E229" s="31" t="s">
        <v>435</v>
      </c>
      <c r="F229" s="31" t="s">
        <v>444</v>
      </c>
      <c r="G229" s="30">
        <v>109</v>
      </c>
    </row>
    <row r="230" spans="2:7" hidden="1" x14ac:dyDescent="0.25">
      <c r="B230" s="31" t="s">
        <v>440</v>
      </c>
      <c r="C230" s="31" t="s">
        <v>166</v>
      </c>
      <c r="D230" s="31" t="s">
        <v>28</v>
      </c>
      <c r="E230" s="31" t="s">
        <v>435</v>
      </c>
      <c r="F230" s="31" t="s">
        <v>444</v>
      </c>
      <c r="G230" s="30">
        <v>0</v>
      </c>
    </row>
    <row r="231" spans="2:7" hidden="1" x14ac:dyDescent="0.25">
      <c r="B231" s="31" t="s">
        <v>440</v>
      </c>
      <c r="C231" s="31" t="s">
        <v>166</v>
      </c>
      <c r="D231" s="31" t="s">
        <v>29</v>
      </c>
      <c r="E231" s="31" t="s">
        <v>435</v>
      </c>
      <c r="F231" s="31" t="s">
        <v>444</v>
      </c>
      <c r="G231" s="30">
        <v>202</v>
      </c>
    </row>
    <row r="232" spans="2:7" hidden="1" x14ac:dyDescent="0.25">
      <c r="B232" s="31" t="s">
        <v>440</v>
      </c>
      <c r="C232" s="31" t="s">
        <v>166</v>
      </c>
      <c r="D232" s="31" t="s">
        <v>452</v>
      </c>
      <c r="E232" s="31" t="s">
        <v>436</v>
      </c>
      <c r="F232" s="31" t="s">
        <v>444</v>
      </c>
      <c r="G232" s="30">
        <v>239</v>
      </c>
    </row>
    <row r="233" spans="2:7" hidden="1" x14ac:dyDescent="0.25">
      <c r="B233" s="31" t="s">
        <v>440</v>
      </c>
      <c r="C233" s="31" t="s">
        <v>166</v>
      </c>
      <c r="D233" s="31" t="s">
        <v>453</v>
      </c>
      <c r="E233" s="31" t="s">
        <v>436</v>
      </c>
      <c r="F233" s="31" t="s">
        <v>444</v>
      </c>
      <c r="G233" s="30">
        <v>253</v>
      </c>
    </row>
    <row r="234" spans="2:7" hidden="1" x14ac:dyDescent="0.25">
      <c r="B234" s="31" t="s">
        <v>440</v>
      </c>
      <c r="C234" s="31" t="s">
        <v>166</v>
      </c>
      <c r="D234" s="31" t="s">
        <v>26</v>
      </c>
      <c r="E234" s="31" t="s">
        <v>436</v>
      </c>
      <c r="F234" s="31" t="s">
        <v>444</v>
      </c>
      <c r="G234" s="30">
        <v>1</v>
      </c>
    </row>
    <row r="235" spans="2:7" hidden="1" x14ac:dyDescent="0.25">
      <c r="B235" s="31" t="s">
        <v>440</v>
      </c>
      <c r="C235" s="31" t="s">
        <v>166</v>
      </c>
      <c r="D235" s="31" t="s">
        <v>25</v>
      </c>
      <c r="E235" s="31" t="s">
        <v>436</v>
      </c>
      <c r="F235" s="31" t="s">
        <v>444</v>
      </c>
      <c r="G235" s="30">
        <v>4</v>
      </c>
    </row>
    <row r="236" spans="2:7" hidden="1" x14ac:dyDescent="0.25">
      <c r="B236" s="31" t="s">
        <v>440</v>
      </c>
      <c r="C236" s="31" t="s">
        <v>166</v>
      </c>
      <c r="D236" s="31" t="s">
        <v>30</v>
      </c>
      <c r="E236" s="31" t="s">
        <v>436</v>
      </c>
      <c r="F236" s="31" t="s">
        <v>444</v>
      </c>
      <c r="G236" s="30">
        <v>78</v>
      </c>
    </row>
    <row r="237" spans="2:7" hidden="1" x14ac:dyDescent="0.25">
      <c r="B237" s="31" t="s">
        <v>440</v>
      </c>
      <c r="C237" s="31" t="s">
        <v>166</v>
      </c>
      <c r="D237" s="31" t="s">
        <v>28</v>
      </c>
      <c r="E237" s="31" t="s">
        <v>436</v>
      </c>
      <c r="F237" s="31" t="s">
        <v>444</v>
      </c>
      <c r="G237" s="30">
        <v>0</v>
      </c>
    </row>
    <row r="238" spans="2:7" hidden="1" x14ac:dyDescent="0.25">
      <c r="B238" s="31" t="s">
        <v>440</v>
      </c>
      <c r="C238" s="31" t="s">
        <v>166</v>
      </c>
      <c r="D238" s="31" t="s">
        <v>29</v>
      </c>
      <c r="E238" s="31" t="s">
        <v>436</v>
      </c>
      <c r="F238" s="31" t="s">
        <v>444</v>
      </c>
      <c r="G238" s="30">
        <v>170</v>
      </c>
    </row>
    <row r="239" spans="2:7" hidden="1" x14ac:dyDescent="0.25">
      <c r="B239" s="31" t="s">
        <v>441</v>
      </c>
      <c r="C239" s="31" t="s">
        <v>166</v>
      </c>
      <c r="D239" s="31" t="s">
        <v>453</v>
      </c>
      <c r="E239" s="31" t="s">
        <v>433</v>
      </c>
      <c r="F239" s="31" t="s">
        <v>444</v>
      </c>
      <c r="G239" s="30">
        <v>73</v>
      </c>
    </row>
    <row r="240" spans="2:7" hidden="1" x14ac:dyDescent="0.25">
      <c r="B240" s="31" t="s">
        <v>441</v>
      </c>
      <c r="C240" s="31" t="s">
        <v>166</v>
      </c>
      <c r="D240" s="31" t="s">
        <v>25</v>
      </c>
      <c r="E240" s="31" t="s">
        <v>433</v>
      </c>
      <c r="F240" s="31" t="s">
        <v>444</v>
      </c>
      <c r="G240" s="30">
        <v>4</v>
      </c>
    </row>
    <row r="241" spans="2:7" hidden="1" x14ac:dyDescent="0.25">
      <c r="B241" s="31" t="s">
        <v>441</v>
      </c>
      <c r="C241" s="31" t="s">
        <v>166</v>
      </c>
      <c r="D241" s="31" t="s">
        <v>30</v>
      </c>
      <c r="E241" s="31" t="s">
        <v>433</v>
      </c>
      <c r="F241" s="31" t="s">
        <v>444</v>
      </c>
      <c r="G241" s="30">
        <v>24</v>
      </c>
    </row>
    <row r="242" spans="2:7" hidden="1" x14ac:dyDescent="0.25">
      <c r="B242" s="31" t="s">
        <v>441</v>
      </c>
      <c r="C242" s="31" t="s">
        <v>166</v>
      </c>
      <c r="D242" s="31" t="s">
        <v>28</v>
      </c>
      <c r="E242" s="31" t="s">
        <v>433</v>
      </c>
      <c r="F242" s="31" t="s">
        <v>444</v>
      </c>
      <c r="G242" s="30">
        <v>0</v>
      </c>
    </row>
    <row r="243" spans="2:7" hidden="1" x14ac:dyDescent="0.25">
      <c r="B243" s="31" t="s">
        <v>441</v>
      </c>
      <c r="C243" s="31" t="s">
        <v>166</v>
      </c>
      <c r="D243" s="31" t="s">
        <v>29</v>
      </c>
      <c r="E243" s="31" t="s">
        <v>433</v>
      </c>
      <c r="F243" s="31" t="s">
        <v>444</v>
      </c>
      <c r="G243" s="30">
        <v>44</v>
      </c>
    </row>
    <row r="244" spans="2:7" hidden="1" x14ac:dyDescent="0.25">
      <c r="B244" s="31" t="s">
        <v>441</v>
      </c>
      <c r="C244" s="31" t="s">
        <v>166</v>
      </c>
      <c r="D244" s="31" t="s">
        <v>453</v>
      </c>
      <c r="E244" s="31" t="s">
        <v>435</v>
      </c>
      <c r="F244" s="31" t="s">
        <v>444</v>
      </c>
      <c r="G244" s="30">
        <v>78</v>
      </c>
    </row>
    <row r="245" spans="2:7" hidden="1" x14ac:dyDescent="0.25">
      <c r="B245" s="31" t="s">
        <v>441</v>
      </c>
      <c r="C245" s="31" t="s">
        <v>166</v>
      </c>
      <c r="D245" s="31" t="s">
        <v>25</v>
      </c>
      <c r="E245" s="31" t="s">
        <v>435</v>
      </c>
      <c r="F245" s="31" t="s">
        <v>444</v>
      </c>
      <c r="G245" s="30">
        <v>5</v>
      </c>
    </row>
    <row r="246" spans="2:7" hidden="1" x14ac:dyDescent="0.25">
      <c r="B246" s="31" t="s">
        <v>441</v>
      </c>
      <c r="C246" s="31" t="s">
        <v>166</v>
      </c>
      <c r="D246" s="31" t="s">
        <v>30</v>
      </c>
      <c r="E246" s="31" t="s">
        <v>435</v>
      </c>
      <c r="F246" s="31" t="s">
        <v>444</v>
      </c>
      <c r="G246" s="30">
        <v>25</v>
      </c>
    </row>
    <row r="247" spans="2:7" hidden="1" x14ac:dyDescent="0.25">
      <c r="B247" s="31" t="s">
        <v>441</v>
      </c>
      <c r="C247" s="31" t="s">
        <v>166</v>
      </c>
      <c r="D247" s="31" t="s">
        <v>28</v>
      </c>
      <c r="E247" s="31" t="s">
        <v>435</v>
      </c>
      <c r="F247" s="31" t="s">
        <v>444</v>
      </c>
      <c r="G247" s="30">
        <v>0</v>
      </c>
    </row>
    <row r="248" spans="2:7" hidden="1" x14ac:dyDescent="0.25">
      <c r="B248" s="31" t="s">
        <v>441</v>
      </c>
      <c r="C248" s="31" t="s">
        <v>166</v>
      </c>
      <c r="D248" s="31" t="s">
        <v>29</v>
      </c>
      <c r="E248" s="31" t="s">
        <v>435</v>
      </c>
      <c r="F248" s="31" t="s">
        <v>444</v>
      </c>
      <c r="G248" s="30">
        <v>49</v>
      </c>
    </row>
    <row r="249" spans="2:7" hidden="1" x14ac:dyDescent="0.25">
      <c r="B249" s="31" t="s">
        <v>441</v>
      </c>
      <c r="C249" s="31" t="s">
        <v>166</v>
      </c>
      <c r="D249" s="31" t="s">
        <v>453</v>
      </c>
      <c r="E249" s="31" t="s">
        <v>436</v>
      </c>
      <c r="F249" s="31" t="s">
        <v>444</v>
      </c>
      <c r="G249" s="30">
        <v>86</v>
      </c>
    </row>
    <row r="250" spans="2:7" hidden="1" x14ac:dyDescent="0.25">
      <c r="B250" s="31" t="s">
        <v>441</v>
      </c>
      <c r="C250" s="31" t="s">
        <v>166</v>
      </c>
      <c r="D250" s="31" t="s">
        <v>25</v>
      </c>
      <c r="E250" s="31" t="s">
        <v>436</v>
      </c>
      <c r="F250" s="31" t="s">
        <v>444</v>
      </c>
      <c r="G250" s="30">
        <v>6</v>
      </c>
    </row>
    <row r="251" spans="2:7" hidden="1" x14ac:dyDescent="0.25">
      <c r="B251" s="31" t="s">
        <v>441</v>
      </c>
      <c r="C251" s="31" t="s">
        <v>166</v>
      </c>
      <c r="D251" s="31" t="s">
        <v>30</v>
      </c>
      <c r="E251" s="31" t="s">
        <v>436</v>
      </c>
      <c r="F251" s="31" t="s">
        <v>444</v>
      </c>
      <c r="G251" s="30">
        <v>29</v>
      </c>
    </row>
    <row r="252" spans="2:7" hidden="1" x14ac:dyDescent="0.25">
      <c r="B252" s="31" t="s">
        <v>441</v>
      </c>
      <c r="C252" s="31" t="s">
        <v>166</v>
      </c>
      <c r="D252" s="31" t="s">
        <v>28</v>
      </c>
      <c r="E252" s="31" t="s">
        <v>436</v>
      </c>
      <c r="F252" s="31" t="s">
        <v>444</v>
      </c>
      <c r="G252" s="30">
        <v>0</v>
      </c>
    </row>
    <row r="253" spans="2:7" hidden="1" x14ac:dyDescent="0.25">
      <c r="B253" s="31" t="s">
        <v>441</v>
      </c>
      <c r="C253" s="31" t="s">
        <v>166</v>
      </c>
      <c r="D253" s="31" t="s">
        <v>29</v>
      </c>
      <c r="E253" s="31" t="s">
        <v>436</v>
      </c>
      <c r="F253" s="31" t="s">
        <v>444</v>
      </c>
      <c r="G253" s="30">
        <v>51</v>
      </c>
    </row>
    <row r="254" spans="2:7" hidden="1" x14ac:dyDescent="0.25">
      <c r="B254" s="31" t="s">
        <v>442</v>
      </c>
      <c r="C254" s="31" t="s">
        <v>166</v>
      </c>
      <c r="D254" s="31" t="s">
        <v>452</v>
      </c>
      <c r="E254" s="31" t="s">
        <v>433</v>
      </c>
      <c r="F254" s="31" t="s">
        <v>444</v>
      </c>
      <c r="G254" s="30">
        <v>255</v>
      </c>
    </row>
    <row r="255" spans="2:7" hidden="1" x14ac:dyDescent="0.25">
      <c r="B255" s="31" t="s">
        <v>442</v>
      </c>
      <c r="C255" s="31" t="s">
        <v>166</v>
      </c>
      <c r="D255" s="31" t="s">
        <v>453</v>
      </c>
      <c r="E255" s="31" t="s">
        <v>433</v>
      </c>
      <c r="F255" s="31" t="s">
        <v>444</v>
      </c>
      <c r="G255" s="30">
        <v>161</v>
      </c>
    </row>
    <row r="256" spans="2:7" hidden="1" x14ac:dyDescent="0.25">
      <c r="B256" s="31" t="s">
        <v>442</v>
      </c>
      <c r="C256" s="31" t="s">
        <v>166</v>
      </c>
      <c r="D256" s="31" t="s">
        <v>30</v>
      </c>
      <c r="E256" s="31" t="s">
        <v>433</v>
      </c>
      <c r="F256" s="31" t="s">
        <v>444</v>
      </c>
      <c r="G256" s="30">
        <v>0</v>
      </c>
    </row>
    <row r="257" spans="2:7" hidden="1" x14ac:dyDescent="0.25">
      <c r="B257" s="31" t="s">
        <v>442</v>
      </c>
      <c r="C257" s="31" t="s">
        <v>166</v>
      </c>
      <c r="D257" s="31" t="s">
        <v>28</v>
      </c>
      <c r="E257" s="31" t="s">
        <v>433</v>
      </c>
      <c r="F257" s="31" t="s">
        <v>444</v>
      </c>
      <c r="G257" s="30">
        <v>-1</v>
      </c>
    </row>
    <row r="258" spans="2:7" hidden="1" x14ac:dyDescent="0.25">
      <c r="B258" s="31" t="s">
        <v>442</v>
      </c>
      <c r="C258" s="31" t="s">
        <v>166</v>
      </c>
      <c r="D258" s="31" t="s">
        <v>29</v>
      </c>
      <c r="E258" s="31" t="s">
        <v>433</v>
      </c>
      <c r="F258" s="31" t="s">
        <v>444</v>
      </c>
      <c r="G258" s="30">
        <v>162</v>
      </c>
    </row>
    <row r="259" spans="2:7" hidden="1" x14ac:dyDescent="0.25">
      <c r="B259" s="31" t="s">
        <v>442</v>
      </c>
      <c r="C259" s="31" t="s">
        <v>166</v>
      </c>
      <c r="D259" s="31" t="s">
        <v>452</v>
      </c>
      <c r="E259" s="31" t="s">
        <v>435</v>
      </c>
      <c r="F259" s="31" t="s">
        <v>444</v>
      </c>
      <c r="G259" s="30">
        <v>247</v>
      </c>
    </row>
    <row r="260" spans="2:7" hidden="1" x14ac:dyDescent="0.25">
      <c r="B260" s="31" t="s">
        <v>442</v>
      </c>
      <c r="C260" s="31" t="s">
        <v>166</v>
      </c>
      <c r="D260" s="31" t="s">
        <v>453</v>
      </c>
      <c r="E260" s="31" t="s">
        <v>435</v>
      </c>
      <c r="F260" s="31" t="s">
        <v>444</v>
      </c>
      <c r="G260" s="30">
        <v>148</v>
      </c>
    </row>
    <row r="261" spans="2:7" hidden="1" x14ac:dyDescent="0.25">
      <c r="B261" s="31" t="s">
        <v>442</v>
      </c>
      <c r="C261" s="31" t="s">
        <v>166</v>
      </c>
      <c r="D261" s="31" t="s">
        <v>30</v>
      </c>
      <c r="E261" s="31" t="s">
        <v>435</v>
      </c>
      <c r="F261" s="31" t="s">
        <v>444</v>
      </c>
      <c r="G261" s="30">
        <v>0</v>
      </c>
    </row>
    <row r="262" spans="2:7" hidden="1" x14ac:dyDescent="0.25">
      <c r="B262" s="31" t="s">
        <v>442</v>
      </c>
      <c r="C262" s="31" t="s">
        <v>166</v>
      </c>
      <c r="D262" s="31" t="s">
        <v>28</v>
      </c>
      <c r="E262" s="31" t="s">
        <v>435</v>
      </c>
      <c r="F262" s="31" t="s">
        <v>444</v>
      </c>
      <c r="G262" s="30">
        <v>-6</v>
      </c>
    </row>
    <row r="263" spans="2:7" hidden="1" x14ac:dyDescent="0.25">
      <c r="B263" s="31" t="s">
        <v>442</v>
      </c>
      <c r="C263" s="31" t="s">
        <v>166</v>
      </c>
      <c r="D263" s="31" t="s">
        <v>29</v>
      </c>
      <c r="E263" s="31" t="s">
        <v>435</v>
      </c>
      <c r="F263" s="31" t="s">
        <v>444</v>
      </c>
      <c r="G263" s="30">
        <v>154</v>
      </c>
    </row>
    <row r="264" spans="2:7" hidden="1" x14ac:dyDescent="0.25">
      <c r="B264" s="31" t="s">
        <v>442</v>
      </c>
      <c r="C264" s="31" t="s">
        <v>166</v>
      </c>
      <c r="D264" s="31" t="s">
        <v>452</v>
      </c>
      <c r="E264" s="31" t="s">
        <v>436</v>
      </c>
      <c r="F264" s="31" t="s">
        <v>444</v>
      </c>
      <c r="G264" s="30">
        <v>238</v>
      </c>
    </row>
    <row r="265" spans="2:7" hidden="1" x14ac:dyDescent="0.25">
      <c r="B265" s="31" t="s">
        <v>442</v>
      </c>
      <c r="C265" s="31" t="s">
        <v>166</v>
      </c>
      <c r="D265" s="31" t="s">
        <v>453</v>
      </c>
      <c r="E265" s="31" t="s">
        <v>436</v>
      </c>
      <c r="F265" s="31" t="s">
        <v>444</v>
      </c>
      <c r="G265" s="30">
        <v>135</v>
      </c>
    </row>
    <row r="266" spans="2:7" hidden="1" x14ac:dyDescent="0.25">
      <c r="B266" s="31" t="s">
        <v>442</v>
      </c>
      <c r="C266" s="31" t="s">
        <v>166</v>
      </c>
      <c r="D266" s="31" t="s">
        <v>30</v>
      </c>
      <c r="E266" s="31" t="s">
        <v>436</v>
      </c>
      <c r="F266" s="31" t="s">
        <v>444</v>
      </c>
      <c r="G266" s="30">
        <v>0</v>
      </c>
    </row>
    <row r="267" spans="2:7" hidden="1" x14ac:dyDescent="0.25">
      <c r="B267" s="31" t="s">
        <v>442</v>
      </c>
      <c r="C267" s="31" t="s">
        <v>166</v>
      </c>
      <c r="D267" s="31" t="s">
        <v>28</v>
      </c>
      <c r="E267" s="31" t="s">
        <v>436</v>
      </c>
      <c r="F267" s="31" t="s">
        <v>444</v>
      </c>
      <c r="G267" s="30">
        <v>-16</v>
      </c>
    </row>
    <row r="268" spans="2:7" hidden="1" x14ac:dyDescent="0.25">
      <c r="B268" s="31" t="s">
        <v>442</v>
      </c>
      <c r="C268" s="31" t="s">
        <v>166</v>
      </c>
      <c r="D268" s="31" t="s">
        <v>29</v>
      </c>
      <c r="E268" s="31" t="s">
        <v>436</v>
      </c>
      <c r="F268" s="31" t="s">
        <v>444</v>
      </c>
      <c r="G268" s="30">
        <v>151</v>
      </c>
    </row>
    <row r="269" spans="2:7" hidden="1" x14ac:dyDescent="0.25">
      <c r="B269" s="31" t="s">
        <v>443</v>
      </c>
      <c r="C269" s="31" t="s">
        <v>166</v>
      </c>
      <c r="D269" s="31" t="s">
        <v>452</v>
      </c>
      <c r="E269" s="31" t="s">
        <v>433</v>
      </c>
      <c r="F269" s="31" t="s">
        <v>444</v>
      </c>
      <c r="G269" s="30">
        <v>448</v>
      </c>
    </row>
    <row r="270" spans="2:7" hidden="1" x14ac:dyDescent="0.25">
      <c r="B270" s="31" t="s">
        <v>443</v>
      </c>
      <c r="C270" s="31" t="s">
        <v>166</v>
      </c>
      <c r="D270" s="31" t="s">
        <v>453</v>
      </c>
      <c r="E270" s="31" t="s">
        <v>433</v>
      </c>
      <c r="F270" s="31" t="s">
        <v>444</v>
      </c>
      <c r="G270" s="30">
        <v>217</v>
      </c>
    </row>
    <row r="271" spans="2:7" hidden="1" x14ac:dyDescent="0.25">
      <c r="B271" s="31" t="s">
        <v>443</v>
      </c>
      <c r="C271" s="31" t="s">
        <v>166</v>
      </c>
      <c r="D271" s="31" t="s">
        <v>30</v>
      </c>
      <c r="E271" s="31" t="s">
        <v>433</v>
      </c>
      <c r="F271" s="31" t="s">
        <v>444</v>
      </c>
      <c r="G271" s="30">
        <v>38</v>
      </c>
    </row>
    <row r="272" spans="2:7" hidden="1" x14ac:dyDescent="0.25">
      <c r="B272" s="31" t="s">
        <v>443</v>
      </c>
      <c r="C272" s="31" t="s">
        <v>166</v>
      </c>
      <c r="D272" s="31" t="s">
        <v>28</v>
      </c>
      <c r="E272" s="31" t="s">
        <v>433</v>
      </c>
      <c r="F272" s="31" t="s">
        <v>444</v>
      </c>
      <c r="G272" s="30">
        <v>0</v>
      </c>
    </row>
    <row r="273" spans="2:7" hidden="1" x14ac:dyDescent="0.25">
      <c r="B273" s="31" t="s">
        <v>443</v>
      </c>
      <c r="C273" s="31" t="s">
        <v>166</v>
      </c>
      <c r="D273" s="31" t="s">
        <v>29</v>
      </c>
      <c r="E273" s="31" t="s">
        <v>433</v>
      </c>
      <c r="F273" s="31" t="s">
        <v>444</v>
      </c>
      <c r="G273" s="30">
        <v>179</v>
      </c>
    </row>
    <row r="274" spans="2:7" hidden="1" x14ac:dyDescent="0.25">
      <c r="B274" s="31" t="s">
        <v>443</v>
      </c>
      <c r="C274" s="31" t="s">
        <v>166</v>
      </c>
      <c r="D274" s="31" t="s">
        <v>452</v>
      </c>
      <c r="E274" s="31" t="s">
        <v>435</v>
      </c>
      <c r="F274" s="31" t="s">
        <v>444</v>
      </c>
      <c r="G274" s="30">
        <v>454</v>
      </c>
    </row>
    <row r="275" spans="2:7" hidden="1" x14ac:dyDescent="0.25">
      <c r="B275" s="31" t="s">
        <v>443</v>
      </c>
      <c r="C275" s="31" t="s">
        <v>166</v>
      </c>
      <c r="D275" s="31" t="s">
        <v>453</v>
      </c>
      <c r="E275" s="31" t="s">
        <v>435</v>
      </c>
      <c r="F275" s="31" t="s">
        <v>444</v>
      </c>
      <c r="G275" s="30">
        <v>203</v>
      </c>
    </row>
    <row r="276" spans="2:7" hidden="1" x14ac:dyDescent="0.25">
      <c r="B276" s="31" t="s">
        <v>443</v>
      </c>
      <c r="C276" s="31" t="s">
        <v>166</v>
      </c>
      <c r="D276" s="31" t="s">
        <v>30</v>
      </c>
      <c r="E276" s="31" t="s">
        <v>435</v>
      </c>
      <c r="F276" s="31" t="s">
        <v>444</v>
      </c>
      <c r="G276" s="30">
        <v>40</v>
      </c>
    </row>
    <row r="277" spans="2:7" hidden="1" x14ac:dyDescent="0.25">
      <c r="B277" s="31" t="s">
        <v>443</v>
      </c>
      <c r="C277" s="31" t="s">
        <v>166</v>
      </c>
      <c r="D277" s="31" t="s">
        <v>28</v>
      </c>
      <c r="E277" s="31" t="s">
        <v>435</v>
      </c>
      <c r="F277" s="31" t="s">
        <v>444</v>
      </c>
      <c r="G277" s="30">
        <v>0</v>
      </c>
    </row>
    <row r="278" spans="2:7" hidden="1" x14ac:dyDescent="0.25">
      <c r="B278" s="31" t="s">
        <v>443</v>
      </c>
      <c r="C278" s="31" t="s">
        <v>166</v>
      </c>
      <c r="D278" s="31" t="s">
        <v>29</v>
      </c>
      <c r="E278" s="31" t="s">
        <v>435</v>
      </c>
      <c r="F278" s="31" t="s">
        <v>444</v>
      </c>
      <c r="G278" s="30">
        <v>163</v>
      </c>
    </row>
    <row r="279" spans="2:7" hidden="1" x14ac:dyDescent="0.25">
      <c r="B279" s="31" t="s">
        <v>443</v>
      </c>
      <c r="C279" s="31" t="s">
        <v>166</v>
      </c>
      <c r="D279" s="31" t="s">
        <v>452</v>
      </c>
      <c r="E279" s="31" t="s">
        <v>436</v>
      </c>
      <c r="F279" s="31" t="s">
        <v>444</v>
      </c>
      <c r="G279" s="30">
        <v>450</v>
      </c>
    </row>
    <row r="280" spans="2:7" hidden="1" x14ac:dyDescent="0.25">
      <c r="B280" s="31" t="s">
        <v>443</v>
      </c>
      <c r="C280" s="31" t="s">
        <v>166</v>
      </c>
      <c r="D280" s="31" t="s">
        <v>453</v>
      </c>
      <c r="E280" s="31" t="s">
        <v>436</v>
      </c>
      <c r="F280" s="31" t="s">
        <v>444</v>
      </c>
      <c r="G280" s="30">
        <v>238</v>
      </c>
    </row>
    <row r="281" spans="2:7" hidden="1" x14ac:dyDescent="0.25">
      <c r="B281" s="31" t="s">
        <v>443</v>
      </c>
      <c r="C281" s="31" t="s">
        <v>166</v>
      </c>
      <c r="D281" s="31" t="s">
        <v>30</v>
      </c>
      <c r="E281" s="31" t="s">
        <v>436</v>
      </c>
      <c r="F281" s="31" t="s">
        <v>444</v>
      </c>
      <c r="G281" s="30">
        <v>49</v>
      </c>
    </row>
    <row r="282" spans="2:7" hidden="1" x14ac:dyDescent="0.25">
      <c r="B282" s="31" t="s">
        <v>443</v>
      </c>
      <c r="C282" s="31" t="s">
        <v>166</v>
      </c>
      <c r="D282" s="31" t="s">
        <v>28</v>
      </c>
      <c r="E282" s="31" t="s">
        <v>436</v>
      </c>
      <c r="F282" s="31" t="s">
        <v>444</v>
      </c>
      <c r="G282" s="30">
        <v>0</v>
      </c>
    </row>
    <row r="283" spans="2:7" hidden="1" x14ac:dyDescent="0.25">
      <c r="B283" s="31" t="s">
        <v>443</v>
      </c>
      <c r="C283" s="31" t="s">
        <v>166</v>
      </c>
      <c r="D283" s="31" t="s">
        <v>29</v>
      </c>
      <c r="E283" s="31" t="s">
        <v>436</v>
      </c>
      <c r="F283" s="31" t="s">
        <v>444</v>
      </c>
      <c r="G283" s="30">
        <v>189</v>
      </c>
    </row>
    <row r="284" spans="2:7" hidden="1" x14ac:dyDescent="0.25">
      <c r="B284" s="31" t="s">
        <v>150</v>
      </c>
      <c r="C284" s="31" t="s">
        <v>166</v>
      </c>
      <c r="D284" s="31" t="s">
        <v>452</v>
      </c>
      <c r="E284" s="31" t="s">
        <v>433</v>
      </c>
      <c r="F284" s="31" t="s">
        <v>444</v>
      </c>
      <c r="G284" s="30">
        <v>115</v>
      </c>
    </row>
    <row r="285" spans="2:7" hidden="1" x14ac:dyDescent="0.25">
      <c r="B285" s="31" t="s">
        <v>150</v>
      </c>
      <c r="C285" s="31" t="s">
        <v>166</v>
      </c>
      <c r="D285" s="31" t="s">
        <v>453</v>
      </c>
      <c r="E285" s="31" t="s">
        <v>433</v>
      </c>
      <c r="F285" s="31" t="s">
        <v>444</v>
      </c>
      <c r="G285" s="30">
        <v>177</v>
      </c>
    </row>
    <row r="286" spans="2:7" hidden="1" x14ac:dyDescent="0.25">
      <c r="B286" s="31" t="s">
        <v>150</v>
      </c>
      <c r="C286" s="31" t="s">
        <v>166</v>
      </c>
      <c r="D286" s="31" t="s">
        <v>25</v>
      </c>
      <c r="E286" s="31" t="s">
        <v>433</v>
      </c>
      <c r="F286" s="31" t="s">
        <v>444</v>
      </c>
      <c r="G286" s="30">
        <v>7</v>
      </c>
    </row>
    <row r="287" spans="2:7" hidden="1" x14ac:dyDescent="0.25">
      <c r="B287" s="31" t="s">
        <v>150</v>
      </c>
      <c r="C287" s="31" t="s">
        <v>166</v>
      </c>
      <c r="D287" s="31" t="s">
        <v>28</v>
      </c>
      <c r="E287" s="31" t="s">
        <v>433</v>
      </c>
      <c r="F287" s="31" t="s">
        <v>444</v>
      </c>
      <c r="G287" s="30">
        <v>0</v>
      </c>
    </row>
    <row r="288" spans="2:7" hidden="1" x14ac:dyDescent="0.25">
      <c r="B288" s="31" t="s">
        <v>150</v>
      </c>
      <c r="C288" s="31" t="s">
        <v>166</v>
      </c>
      <c r="D288" s="31" t="s">
        <v>29</v>
      </c>
      <c r="E288" s="31" t="s">
        <v>433</v>
      </c>
      <c r="F288" s="31" t="s">
        <v>444</v>
      </c>
      <c r="G288" s="30">
        <v>160</v>
      </c>
    </row>
    <row r="289" spans="2:13" hidden="1" x14ac:dyDescent="0.25">
      <c r="B289" s="31" t="s">
        <v>150</v>
      </c>
      <c r="C289" s="31" t="s">
        <v>166</v>
      </c>
      <c r="D289" s="31" t="s">
        <v>452</v>
      </c>
      <c r="E289" s="31" t="s">
        <v>435</v>
      </c>
      <c r="F289" s="31" t="s">
        <v>444</v>
      </c>
      <c r="G289" s="30">
        <v>140</v>
      </c>
    </row>
    <row r="290" spans="2:13" hidden="1" x14ac:dyDescent="0.25">
      <c r="B290" s="31" t="s">
        <v>150</v>
      </c>
      <c r="C290" s="31" t="s">
        <v>166</v>
      </c>
      <c r="D290" s="31" t="s">
        <v>453</v>
      </c>
      <c r="E290" s="31" t="s">
        <v>435</v>
      </c>
      <c r="F290" s="31" t="s">
        <v>444</v>
      </c>
      <c r="G290" s="30">
        <v>190</v>
      </c>
    </row>
    <row r="291" spans="2:13" hidden="1" x14ac:dyDescent="0.25">
      <c r="B291" s="31" t="s">
        <v>150</v>
      </c>
      <c r="C291" s="31" t="s">
        <v>166</v>
      </c>
      <c r="D291" s="31" t="s">
        <v>25</v>
      </c>
      <c r="E291" s="31" t="s">
        <v>435</v>
      </c>
      <c r="F291" s="31" t="s">
        <v>444</v>
      </c>
      <c r="G291" s="30">
        <v>7</v>
      </c>
    </row>
    <row r="292" spans="2:13" hidden="1" x14ac:dyDescent="0.25">
      <c r="B292" s="31" t="s">
        <v>150</v>
      </c>
      <c r="C292" s="31" t="s">
        <v>166</v>
      </c>
      <c r="D292" s="31" t="s">
        <v>28</v>
      </c>
      <c r="E292" s="31" t="s">
        <v>435</v>
      </c>
      <c r="F292" s="31" t="s">
        <v>444</v>
      </c>
      <c r="G292" s="30">
        <v>-4</v>
      </c>
    </row>
    <row r="293" spans="2:13" hidden="1" x14ac:dyDescent="0.25">
      <c r="B293" s="31" t="s">
        <v>150</v>
      </c>
      <c r="C293" s="31" t="s">
        <v>166</v>
      </c>
      <c r="D293" s="31" t="s">
        <v>29</v>
      </c>
      <c r="E293" s="31" t="s">
        <v>435</v>
      </c>
      <c r="F293" s="31" t="s">
        <v>444</v>
      </c>
      <c r="G293" s="30">
        <v>176</v>
      </c>
    </row>
    <row r="294" spans="2:13" hidden="1" x14ac:dyDescent="0.25">
      <c r="B294" s="31" t="s">
        <v>150</v>
      </c>
      <c r="C294" s="31" t="s">
        <v>166</v>
      </c>
      <c r="D294" s="31" t="s">
        <v>452</v>
      </c>
      <c r="E294" s="31" t="s">
        <v>436</v>
      </c>
      <c r="F294" s="31" t="s">
        <v>444</v>
      </c>
      <c r="G294" s="30">
        <v>140</v>
      </c>
    </row>
    <row r="295" spans="2:13" hidden="1" x14ac:dyDescent="0.25">
      <c r="B295" s="31" t="s">
        <v>150</v>
      </c>
      <c r="C295" s="31" t="s">
        <v>166</v>
      </c>
      <c r="D295" s="31" t="s">
        <v>453</v>
      </c>
      <c r="E295" s="31" t="s">
        <v>436</v>
      </c>
      <c r="F295" s="31" t="s">
        <v>444</v>
      </c>
      <c r="G295" s="30">
        <v>245</v>
      </c>
    </row>
    <row r="296" spans="2:13" hidden="1" x14ac:dyDescent="0.25">
      <c r="B296" s="31" t="s">
        <v>150</v>
      </c>
      <c r="C296" s="31" t="s">
        <v>166</v>
      </c>
      <c r="D296" s="31" t="s">
        <v>25</v>
      </c>
      <c r="E296" s="31" t="s">
        <v>436</v>
      </c>
      <c r="F296" s="31" t="s">
        <v>444</v>
      </c>
      <c r="G296" s="30">
        <v>8</v>
      </c>
    </row>
    <row r="297" spans="2:13" hidden="1" x14ac:dyDescent="0.25">
      <c r="B297" s="31" t="s">
        <v>150</v>
      </c>
      <c r="C297" s="31" t="s">
        <v>166</v>
      </c>
      <c r="D297" s="31" t="s">
        <v>28</v>
      </c>
      <c r="E297" s="31" t="s">
        <v>436</v>
      </c>
      <c r="F297" s="31" t="s">
        <v>444</v>
      </c>
      <c r="G297" s="30">
        <v>-1</v>
      </c>
    </row>
    <row r="298" spans="2:13" hidden="1" x14ac:dyDescent="0.25">
      <c r="B298" s="31" t="s">
        <v>150</v>
      </c>
      <c r="C298" s="31" t="s">
        <v>166</v>
      </c>
      <c r="D298" s="31" t="s">
        <v>29</v>
      </c>
      <c r="E298" s="31" t="s">
        <v>436</v>
      </c>
      <c r="F298" s="31" t="s">
        <v>444</v>
      </c>
      <c r="G298" s="30">
        <v>225</v>
      </c>
    </row>
    <row r="299" spans="2:13" hidden="1" x14ac:dyDescent="0.25">
      <c r="B299" s="31" t="s">
        <v>432</v>
      </c>
      <c r="C299" s="31" t="s">
        <v>227</v>
      </c>
      <c r="D299" s="31" t="s">
        <v>452</v>
      </c>
      <c r="E299" s="31" t="s">
        <v>433</v>
      </c>
      <c r="F299" s="31" t="s">
        <v>444</v>
      </c>
      <c r="G299" s="30">
        <v>158</v>
      </c>
    </row>
    <row r="300" spans="2:13" hidden="1" x14ac:dyDescent="0.25">
      <c r="B300" s="31" t="s">
        <v>432</v>
      </c>
      <c r="C300" s="31" t="s">
        <v>227</v>
      </c>
      <c r="D300" s="31" t="s">
        <v>453</v>
      </c>
      <c r="E300" s="31" t="s">
        <v>433</v>
      </c>
      <c r="F300" s="31" t="s">
        <v>444</v>
      </c>
      <c r="G300" s="30">
        <v>120</v>
      </c>
    </row>
    <row r="301" spans="2:13" hidden="1" x14ac:dyDescent="0.25">
      <c r="B301" s="31" t="s">
        <v>432</v>
      </c>
      <c r="C301" s="31" t="s">
        <v>227</v>
      </c>
      <c r="D301" s="31" t="s">
        <v>26</v>
      </c>
      <c r="E301" s="31" t="s">
        <v>433</v>
      </c>
      <c r="F301" s="31" t="s">
        <v>444</v>
      </c>
      <c r="G301" s="30">
        <v>115</v>
      </c>
    </row>
    <row r="302" spans="2:13" hidden="1" x14ac:dyDescent="0.25">
      <c r="B302" s="31" t="s">
        <v>432</v>
      </c>
      <c r="C302" s="31" t="s">
        <v>227</v>
      </c>
      <c r="D302" s="31" t="s">
        <v>25</v>
      </c>
      <c r="E302" s="31" t="s">
        <v>433</v>
      </c>
      <c r="F302" s="31" t="s">
        <v>444</v>
      </c>
      <c r="G302" s="30">
        <v>2</v>
      </c>
    </row>
    <row r="303" spans="2:13" hidden="1" x14ac:dyDescent="0.25">
      <c r="B303" s="31" t="s">
        <v>432</v>
      </c>
      <c r="C303" s="31" t="s">
        <v>227</v>
      </c>
      <c r="D303" s="31" t="s">
        <v>28</v>
      </c>
      <c r="E303" s="31" t="s">
        <v>433</v>
      </c>
      <c r="F303" s="31" t="s">
        <v>444</v>
      </c>
      <c r="G303" s="30">
        <v>-1</v>
      </c>
      <c r="M303" s="33">
        <v>0</v>
      </c>
    </row>
    <row r="304" spans="2:13" hidden="1" x14ac:dyDescent="0.25">
      <c r="B304" s="31" t="s">
        <v>432</v>
      </c>
      <c r="C304" s="31" t="s">
        <v>227</v>
      </c>
      <c r="D304" s="31" t="s">
        <v>29</v>
      </c>
      <c r="E304" s="31" t="s">
        <v>433</v>
      </c>
      <c r="F304" s="31" t="s">
        <v>444</v>
      </c>
      <c r="G304" s="30">
        <v>1</v>
      </c>
      <c r="M304" s="35">
        <v>-8</v>
      </c>
    </row>
    <row r="305" spans="2:13" hidden="1" x14ac:dyDescent="0.25">
      <c r="B305" s="31" t="s">
        <v>432</v>
      </c>
      <c r="C305" s="31" t="s">
        <v>227</v>
      </c>
      <c r="D305" s="31" t="s">
        <v>452</v>
      </c>
      <c r="E305" s="31" t="s">
        <v>435</v>
      </c>
      <c r="F305" s="31" t="s">
        <v>444</v>
      </c>
      <c r="G305" s="30">
        <v>175</v>
      </c>
      <c r="M305" s="33">
        <v>-1</v>
      </c>
    </row>
    <row r="306" spans="2:13" hidden="1" x14ac:dyDescent="0.25">
      <c r="B306" s="31" t="s">
        <v>432</v>
      </c>
      <c r="C306" s="31" t="s">
        <v>227</v>
      </c>
      <c r="D306" s="31" t="s">
        <v>453</v>
      </c>
      <c r="E306" s="31" t="s">
        <v>435</v>
      </c>
      <c r="F306" s="31" t="s">
        <v>444</v>
      </c>
      <c r="G306" s="30">
        <v>133</v>
      </c>
      <c r="M306" s="30">
        <v>-145</v>
      </c>
    </row>
    <row r="307" spans="2:13" hidden="1" x14ac:dyDescent="0.25">
      <c r="B307" s="31" t="s">
        <v>432</v>
      </c>
      <c r="C307" s="31" t="s">
        <v>227</v>
      </c>
      <c r="D307" s="31" t="s">
        <v>26</v>
      </c>
      <c r="E307" s="31" t="s">
        <v>435</v>
      </c>
      <c r="F307" s="31" t="s">
        <v>444</v>
      </c>
      <c r="G307" s="30">
        <v>129</v>
      </c>
      <c r="M307" s="30">
        <v>-96</v>
      </c>
    </row>
    <row r="308" spans="2:13" hidden="1" x14ac:dyDescent="0.25">
      <c r="B308" s="31" t="s">
        <v>432</v>
      </c>
      <c r="C308" s="31" t="s">
        <v>227</v>
      </c>
      <c r="D308" s="31" t="s">
        <v>25</v>
      </c>
      <c r="E308" s="31" t="s">
        <v>435</v>
      </c>
      <c r="F308" s="31" t="s">
        <v>444</v>
      </c>
      <c r="G308" s="30">
        <v>3</v>
      </c>
      <c r="M308" s="30">
        <v>-88</v>
      </c>
    </row>
    <row r="309" spans="2:13" hidden="1" x14ac:dyDescent="0.25">
      <c r="B309" s="31" t="s">
        <v>432</v>
      </c>
      <c r="C309" s="31" t="s">
        <v>227</v>
      </c>
      <c r="D309" s="31" t="s">
        <v>28</v>
      </c>
      <c r="E309" s="31" t="s">
        <v>435</v>
      </c>
      <c r="F309" s="31" t="s">
        <v>444</v>
      </c>
      <c r="G309" s="30">
        <v>-1</v>
      </c>
      <c r="M309" s="30">
        <v>-1</v>
      </c>
    </row>
    <row r="310" spans="2:13" hidden="1" x14ac:dyDescent="0.25">
      <c r="B310" s="31" t="s">
        <v>432</v>
      </c>
      <c r="C310" s="31" t="s">
        <v>227</v>
      </c>
      <c r="D310" s="31" t="s">
        <v>29</v>
      </c>
      <c r="E310" s="31" t="s">
        <v>435</v>
      </c>
      <c r="F310" s="31" t="s">
        <v>444</v>
      </c>
      <c r="G310" s="30">
        <v>1</v>
      </c>
      <c r="M310" s="30">
        <v>-1</v>
      </c>
    </row>
    <row r="311" spans="2:13" hidden="1" x14ac:dyDescent="0.25">
      <c r="B311" s="31" t="s">
        <v>432</v>
      </c>
      <c r="C311" s="31" t="s">
        <v>227</v>
      </c>
      <c r="D311" s="31" t="s">
        <v>452</v>
      </c>
      <c r="E311" s="31" t="s">
        <v>436</v>
      </c>
      <c r="F311" s="31" t="s">
        <v>444</v>
      </c>
      <c r="G311" s="30">
        <v>163</v>
      </c>
      <c r="M311" s="30">
        <v>0</v>
      </c>
    </row>
    <row r="312" spans="2:13" hidden="1" x14ac:dyDescent="0.25">
      <c r="B312" s="31" t="s">
        <v>432</v>
      </c>
      <c r="C312" s="31" t="s">
        <v>227</v>
      </c>
      <c r="D312" s="31" t="s">
        <v>453</v>
      </c>
      <c r="E312" s="31" t="s">
        <v>436</v>
      </c>
      <c r="F312" s="31" t="s">
        <v>444</v>
      </c>
      <c r="G312" s="30">
        <v>147</v>
      </c>
      <c r="M312" s="30">
        <v>-1</v>
      </c>
    </row>
    <row r="313" spans="2:13" hidden="1" x14ac:dyDescent="0.25">
      <c r="B313" s="31" t="s">
        <v>432</v>
      </c>
      <c r="C313" s="31" t="s">
        <v>227</v>
      </c>
      <c r="D313" s="31" t="s">
        <v>26</v>
      </c>
      <c r="E313" s="31" t="s">
        <v>436</v>
      </c>
      <c r="F313" s="31" t="s">
        <v>444</v>
      </c>
      <c r="G313" s="30">
        <v>143</v>
      </c>
      <c r="M313" s="30">
        <v>-1</v>
      </c>
    </row>
    <row r="314" spans="2:13" hidden="1" x14ac:dyDescent="0.25">
      <c r="B314" s="31" t="s">
        <v>432</v>
      </c>
      <c r="C314" s="31" t="s">
        <v>227</v>
      </c>
      <c r="D314" s="31" t="s">
        <v>25</v>
      </c>
      <c r="E314" s="31" t="s">
        <v>436</v>
      </c>
      <c r="F314" s="31" t="s">
        <v>444</v>
      </c>
      <c r="G314" s="30">
        <v>2</v>
      </c>
      <c r="M314" s="30">
        <v>0</v>
      </c>
    </row>
    <row r="315" spans="2:13" hidden="1" x14ac:dyDescent="0.25">
      <c r="B315" s="31" t="s">
        <v>432</v>
      </c>
      <c r="C315" s="31" t="s">
        <v>227</v>
      </c>
      <c r="D315" s="31" t="s">
        <v>28</v>
      </c>
      <c r="E315" s="31" t="s">
        <v>436</v>
      </c>
      <c r="F315" s="31" t="s">
        <v>444</v>
      </c>
      <c r="G315" s="30">
        <v>0</v>
      </c>
      <c r="M315" s="30">
        <v>0</v>
      </c>
    </row>
    <row r="316" spans="2:13" hidden="1" x14ac:dyDescent="0.25">
      <c r="B316" s="31" t="s">
        <v>432</v>
      </c>
      <c r="C316" s="31" t="s">
        <v>227</v>
      </c>
      <c r="D316" s="31" t="s">
        <v>29</v>
      </c>
      <c r="E316" s="31" t="s">
        <v>436</v>
      </c>
      <c r="F316" s="31" t="s">
        <v>444</v>
      </c>
      <c r="G316" s="30">
        <v>1</v>
      </c>
      <c r="M316" s="30">
        <v>0</v>
      </c>
    </row>
    <row r="317" spans="2:13" hidden="1" x14ac:dyDescent="0.25">
      <c r="B317" s="31" t="s">
        <v>437</v>
      </c>
      <c r="C317" s="31" t="s">
        <v>227</v>
      </c>
      <c r="D317" s="31" t="s">
        <v>452</v>
      </c>
      <c r="E317" s="31" t="s">
        <v>433</v>
      </c>
      <c r="F317" s="31" t="s">
        <v>444</v>
      </c>
      <c r="G317" s="30">
        <v>116</v>
      </c>
      <c r="M317" s="30">
        <v>0</v>
      </c>
    </row>
    <row r="318" spans="2:13" hidden="1" x14ac:dyDescent="0.25">
      <c r="B318" s="31" t="s">
        <v>437</v>
      </c>
      <c r="C318" s="31" t="s">
        <v>227</v>
      </c>
      <c r="D318" s="31" t="s">
        <v>453</v>
      </c>
      <c r="E318" s="31" t="s">
        <v>433</v>
      </c>
      <c r="F318" s="31" t="s">
        <v>444</v>
      </c>
      <c r="G318" s="30">
        <v>213</v>
      </c>
      <c r="M318" s="30">
        <v>-38</v>
      </c>
    </row>
    <row r="319" spans="2:13" hidden="1" x14ac:dyDescent="0.25">
      <c r="B319" s="31" t="s">
        <v>437</v>
      </c>
      <c r="C319" s="31" t="s">
        <v>227</v>
      </c>
      <c r="D319" s="31" t="s">
        <v>25</v>
      </c>
      <c r="E319" s="31" t="s">
        <v>433</v>
      </c>
      <c r="F319" s="31" t="s">
        <v>444</v>
      </c>
      <c r="G319" s="30">
        <v>11</v>
      </c>
      <c r="M319" s="30">
        <v>-31</v>
      </c>
    </row>
    <row r="320" spans="2:13" hidden="1" x14ac:dyDescent="0.25">
      <c r="B320" s="31" t="s">
        <v>437</v>
      </c>
      <c r="C320" s="31" t="s">
        <v>227</v>
      </c>
      <c r="D320" s="31" t="s">
        <v>28</v>
      </c>
      <c r="E320" s="31" t="s">
        <v>433</v>
      </c>
      <c r="F320" s="31" t="s">
        <v>444</v>
      </c>
      <c r="G320" s="30">
        <v>0</v>
      </c>
      <c r="M320" s="30">
        <v>-39</v>
      </c>
    </row>
    <row r="321" spans="2:13" hidden="1" x14ac:dyDescent="0.25">
      <c r="B321" s="31" t="s">
        <v>437</v>
      </c>
      <c r="C321" s="31" t="s">
        <v>227</v>
      </c>
      <c r="D321" s="31" t="s">
        <v>29</v>
      </c>
      <c r="E321" s="31" t="s">
        <v>433</v>
      </c>
      <c r="F321" s="31" t="s">
        <v>444</v>
      </c>
      <c r="G321" s="30">
        <v>202</v>
      </c>
      <c r="M321" s="30">
        <v>-20</v>
      </c>
    </row>
    <row r="322" spans="2:13" hidden="1" x14ac:dyDescent="0.25">
      <c r="B322" s="31" t="s">
        <v>437</v>
      </c>
      <c r="C322" s="31" t="s">
        <v>227</v>
      </c>
      <c r="D322" s="31" t="s">
        <v>452</v>
      </c>
      <c r="E322" s="31" t="s">
        <v>435</v>
      </c>
      <c r="F322" s="31" t="s">
        <v>444</v>
      </c>
      <c r="G322" s="30">
        <v>116</v>
      </c>
      <c r="M322" s="30">
        <v>-4</v>
      </c>
    </row>
    <row r="323" spans="2:13" hidden="1" x14ac:dyDescent="0.25">
      <c r="B323" s="31" t="s">
        <v>437</v>
      </c>
      <c r="C323" s="31" t="s">
        <v>227</v>
      </c>
      <c r="D323" s="31" t="s">
        <v>453</v>
      </c>
      <c r="E323" s="31" t="s">
        <v>435</v>
      </c>
      <c r="F323" s="31" t="s">
        <v>444</v>
      </c>
      <c r="G323" s="30">
        <v>215</v>
      </c>
      <c r="M323" s="30">
        <v>0</v>
      </c>
    </row>
    <row r="324" spans="2:13" hidden="1" x14ac:dyDescent="0.25">
      <c r="B324" s="31" t="s">
        <v>437</v>
      </c>
      <c r="C324" s="31" t="s">
        <v>227</v>
      </c>
      <c r="D324" s="31" t="s">
        <v>25</v>
      </c>
      <c r="E324" s="31" t="s">
        <v>435</v>
      </c>
      <c r="F324" s="31" t="s">
        <v>444</v>
      </c>
      <c r="G324" s="30">
        <v>12</v>
      </c>
      <c r="M324" s="30">
        <v>-1</v>
      </c>
    </row>
    <row r="325" spans="2:13" hidden="1" x14ac:dyDescent="0.25">
      <c r="B325" s="31" t="s">
        <v>437</v>
      </c>
      <c r="C325" s="31" t="s">
        <v>227</v>
      </c>
      <c r="D325" s="31" t="s">
        <v>28</v>
      </c>
      <c r="E325" s="31" t="s">
        <v>435</v>
      </c>
      <c r="F325" s="31" t="s">
        <v>444</v>
      </c>
      <c r="G325" s="30">
        <v>0</v>
      </c>
      <c r="M325" s="30">
        <v>-2</v>
      </c>
    </row>
    <row r="326" spans="2:13" hidden="1" x14ac:dyDescent="0.25">
      <c r="B326" s="31" t="s">
        <v>437</v>
      </c>
      <c r="C326" s="31" t="s">
        <v>227</v>
      </c>
      <c r="D326" s="31" t="s">
        <v>29</v>
      </c>
      <c r="E326" s="31" t="s">
        <v>435</v>
      </c>
      <c r="F326" s="31" t="s">
        <v>444</v>
      </c>
      <c r="G326" s="30">
        <v>203</v>
      </c>
      <c r="M326" s="30">
        <v>-2</v>
      </c>
    </row>
    <row r="327" spans="2:13" hidden="1" x14ac:dyDescent="0.25">
      <c r="B327" s="31" t="s">
        <v>437</v>
      </c>
      <c r="C327" s="31" t="s">
        <v>227</v>
      </c>
      <c r="D327" s="31" t="s">
        <v>452</v>
      </c>
      <c r="E327" s="31" t="s">
        <v>436</v>
      </c>
      <c r="F327" s="31" t="s">
        <v>444</v>
      </c>
      <c r="G327" s="30">
        <v>126</v>
      </c>
      <c r="M327" s="30">
        <v>-13</v>
      </c>
    </row>
    <row r="328" spans="2:13" hidden="1" x14ac:dyDescent="0.25">
      <c r="B328" s="31" t="s">
        <v>437</v>
      </c>
      <c r="C328" s="31" t="s">
        <v>227</v>
      </c>
      <c r="D328" s="31" t="s">
        <v>453</v>
      </c>
      <c r="E328" s="31" t="s">
        <v>436</v>
      </c>
      <c r="F328" s="31" t="s">
        <v>444</v>
      </c>
      <c r="G328" s="30">
        <v>214</v>
      </c>
      <c r="M328" s="30">
        <v>-21</v>
      </c>
    </row>
    <row r="329" spans="2:13" hidden="1" x14ac:dyDescent="0.25">
      <c r="B329" s="31" t="s">
        <v>437</v>
      </c>
      <c r="C329" s="31" t="s">
        <v>227</v>
      </c>
      <c r="D329" s="31" t="s">
        <v>25</v>
      </c>
      <c r="E329" s="31" t="s">
        <v>436</v>
      </c>
      <c r="F329" s="31" t="s">
        <v>444</v>
      </c>
      <c r="G329" s="30">
        <v>12</v>
      </c>
      <c r="M329" s="30">
        <v>-14</v>
      </c>
    </row>
    <row r="330" spans="2:13" hidden="1" x14ac:dyDescent="0.25">
      <c r="B330" s="31" t="s">
        <v>437</v>
      </c>
      <c r="C330" s="31" t="s">
        <v>227</v>
      </c>
      <c r="D330" s="31" t="s">
        <v>28</v>
      </c>
      <c r="E330" s="31" t="s">
        <v>436</v>
      </c>
      <c r="F330" s="31" t="s">
        <v>444</v>
      </c>
      <c r="G330" s="30">
        <v>0</v>
      </c>
      <c r="M330" s="30">
        <v>-18</v>
      </c>
    </row>
    <row r="331" spans="2:13" hidden="1" x14ac:dyDescent="0.25">
      <c r="B331" s="31" t="s">
        <v>437</v>
      </c>
      <c r="C331" s="31" t="s">
        <v>227</v>
      </c>
      <c r="D331" s="31" t="s">
        <v>29</v>
      </c>
      <c r="E331" s="31" t="s">
        <v>436</v>
      </c>
      <c r="F331" s="31" t="s">
        <v>444</v>
      </c>
      <c r="G331" s="30">
        <v>202</v>
      </c>
      <c r="M331" s="30">
        <v>-25</v>
      </c>
    </row>
    <row r="332" spans="2:13" hidden="1" x14ac:dyDescent="0.25">
      <c r="B332" s="31" t="s">
        <v>438</v>
      </c>
      <c r="C332" s="31" t="s">
        <v>227</v>
      </c>
      <c r="D332" s="31" t="s">
        <v>452</v>
      </c>
      <c r="E332" s="31" t="s">
        <v>433</v>
      </c>
      <c r="F332" s="31" t="s">
        <v>444</v>
      </c>
      <c r="G332" s="30">
        <v>311</v>
      </c>
      <c r="M332" s="30">
        <v>-21</v>
      </c>
    </row>
    <row r="333" spans="2:13" hidden="1" x14ac:dyDescent="0.25">
      <c r="B333" s="31" t="s">
        <v>438</v>
      </c>
      <c r="C333" s="31" t="s">
        <v>227</v>
      </c>
      <c r="D333" s="31" t="s">
        <v>453</v>
      </c>
      <c r="E333" s="31" t="s">
        <v>433</v>
      </c>
      <c r="F333" s="31" t="s">
        <v>444</v>
      </c>
      <c r="G333" s="30">
        <v>473</v>
      </c>
      <c r="M333" s="30">
        <v>-95</v>
      </c>
    </row>
    <row r="334" spans="2:13" hidden="1" x14ac:dyDescent="0.25">
      <c r="B334" s="31" t="s">
        <v>438</v>
      </c>
      <c r="C334" s="31" t="s">
        <v>227</v>
      </c>
      <c r="D334" s="31" t="s">
        <v>26</v>
      </c>
      <c r="E334" s="31" t="s">
        <v>433</v>
      </c>
      <c r="F334" s="31" t="s">
        <v>444</v>
      </c>
      <c r="G334" s="30">
        <v>37</v>
      </c>
      <c r="M334" s="30">
        <v>-90</v>
      </c>
    </row>
    <row r="335" spans="2:13" hidden="1" x14ac:dyDescent="0.25">
      <c r="B335" s="31" t="s">
        <v>438</v>
      </c>
      <c r="C335" s="31" t="s">
        <v>227</v>
      </c>
      <c r="D335" s="31" t="s">
        <v>25</v>
      </c>
      <c r="E335" s="31" t="s">
        <v>433</v>
      </c>
      <c r="F335" s="31" t="s">
        <v>444</v>
      </c>
      <c r="G335" s="30">
        <v>32</v>
      </c>
      <c r="M335" s="30">
        <v>-105</v>
      </c>
    </row>
    <row r="336" spans="2:13" hidden="1" x14ac:dyDescent="0.25">
      <c r="B336" s="31" t="s">
        <v>438</v>
      </c>
      <c r="C336" s="31" t="s">
        <v>227</v>
      </c>
      <c r="D336" s="31" t="s">
        <v>28</v>
      </c>
      <c r="E336" s="31" t="s">
        <v>433</v>
      </c>
      <c r="F336" s="31" t="s">
        <v>444</v>
      </c>
      <c r="G336" s="30">
        <v>-2</v>
      </c>
      <c r="M336" s="30">
        <v>0</v>
      </c>
    </row>
    <row r="337" spans="2:13" hidden="1" x14ac:dyDescent="0.25">
      <c r="B337" s="31" t="s">
        <v>438</v>
      </c>
      <c r="C337" s="31" t="s">
        <v>227</v>
      </c>
      <c r="D337" s="31" t="s">
        <v>29</v>
      </c>
      <c r="E337" s="31" t="s">
        <v>433</v>
      </c>
      <c r="F337" s="31" t="s">
        <v>444</v>
      </c>
      <c r="G337" s="30">
        <v>406</v>
      </c>
      <c r="M337" s="30">
        <v>0</v>
      </c>
    </row>
    <row r="338" spans="2:13" hidden="1" x14ac:dyDescent="0.25">
      <c r="B338" s="31" t="s">
        <v>438</v>
      </c>
      <c r="C338" s="31" t="s">
        <v>227</v>
      </c>
      <c r="D338" s="31" t="s">
        <v>452</v>
      </c>
      <c r="E338" s="31" t="s">
        <v>435</v>
      </c>
      <c r="F338" s="31" t="s">
        <v>444</v>
      </c>
      <c r="G338" s="30">
        <v>341</v>
      </c>
      <c r="M338" s="30">
        <v>0</v>
      </c>
    </row>
    <row r="339" spans="2:13" hidden="1" x14ac:dyDescent="0.25">
      <c r="B339" s="31" t="s">
        <v>438</v>
      </c>
      <c r="C339" s="31" t="s">
        <v>227</v>
      </c>
      <c r="D339" s="31" t="s">
        <v>453</v>
      </c>
      <c r="E339" s="31" t="s">
        <v>435</v>
      </c>
      <c r="F339" s="31" t="s">
        <v>444</v>
      </c>
      <c r="G339" s="30">
        <v>512</v>
      </c>
      <c r="M339" s="30">
        <v>-2</v>
      </c>
    </row>
    <row r="340" spans="2:13" hidden="1" x14ac:dyDescent="0.25">
      <c r="B340" s="31" t="s">
        <v>438</v>
      </c>
      <c r="C340" s="31" t="s">
        <v>227</v>
      </c>
      <c r="D340" s="31" t="s">
        <v>26</v>
      </c>
      <c r="E340" s="31" t="s">
        <v>435</v>
      </c>
      <c r="F340" s="31" t="s">
        <v>444</v>
      </c>
      <c r="G340" s="30">
        <v>43</v>
      </c>
      <c r="M340" s="30">
        <v>-2</v>
      </c>
    </row>
    <row r="341" spans="2:13" hidden="1" x14ac:dyDescent="0.25">
      <c r="B341" s="31" t="s">
        <v>438</v>
      </c>
      <c r="C341" s="31" t="s">
        <v>227</v>
      </c>
      <c r="D341" s="31" t="s">
        <v>25</v>
      </c>
      <c r="E341" s="31" t="s">
        <v>435</v>
      </c>
      <c r="F341" s="31" t="s">
        <v>444</v>
      </c>
      <c r="G341" s="30">
        <v>36</v>
      </c>
      <c r="M341" s="30">
        <v>-3</v>
      </c>
    </row>
    <row r="342" spans="2:13" hidden="1" x14ac:dyDescent="0.25">
      <c r="B342" s="31" t="s">
        <v>438</v>
      </c>
      <c r="C342" s="31" t="s">
        <v>227</v>
      </c>
      <c r="D342" s="31" t="s">
        <v>28</v>
      </c>
      <c r="E342" s="31" t="s">
        <v>435</v>
      </c>
      <c r="F342" s="31" t="s">
        <v>444</v>
      </c>
      <c r="G342" s="30">
        <v>-3</v>
      </c>
      <c r="M342" s="30">
        <v>-48</v>
      </c>
    </row>
    <row r="343" spans="2:13" hidden="1" x14ac:dyDescent="0.25">
      <c r="B343" s="31" t="s">
        <v>438</v>
      </c>
      <c r="C343" s="31" t="s">
        <v>227</v>
      </c>
      <c r="D343" s="31" t="s">
        <v>29</v>
      </c>
      <c r="E343" s="31" t="s">
        <v>435</v>
      </c>
      <c r="F343" s="31" t="s">
        <v>444</v>
      </c>
      <c r="G343" s="30">
        <v>436</v>
      </c>
      <c r="M343" s="30">
        <v>-47</v>
      </c>
    </row>
    <row r="344" spans="2:13" hidden="1" x14ac:dyDescent="0.25">
      <c r="B344" s="31" t="s">
        <v>438</v>
      </c>
      <c r="C344" s="31" t="s">
        <v>227</v>
      </c>
      <c r="D344" s="31" t="s">
        <v>452</v>
      </c>
      <c r="E344" s="31" t="s">
        <v>436</v>
      </c>
      <c r="F344" s="31" t="s">
        <v>444</v>
      </c>
      <c r="G344" s="30">
        <v>296</v>
      </c>
      <c r="M344" s="30">
        <v>-56</v>
      </c>
    </row>
    <row r="345" spans="2:13" hidden="1" x14ac:dyDescent="0.25">
      <c r="B345" s="31" t="s">
        <v>438</v>
      </c>
      <c r="C345" s="31" t="s">
        <v>227</v>
      </c>
      <c r="D345" s="31" t="s">
        <v>453</v>
      </c>
      <c r="E345" s="31" t="s">
        <v>436</v>
      </c>
      <c r="F345" s="31" t="s">
        <v>444</v>
      </c>
      <c r="G345" s="30">
        <v>474</v>
      </c>
      <c r="M345" s="30">
        <v>-4</v>
      </c>
    </row>
    <row r="346" spans="2:13" hidden="1" x14ac:dyDescent="0.25">
      <c r="B346" s="31" t="s">
        <v>438</v>
      </c>
      <c r="C346" s="31" t="s">
        <v>227</v>
      </c>
      <c r="D346" s="31" t="s">
        <v>26</v>
      </c>
      <c r="E346" s="31" t="s">
        <v>436</v>
      </c>
      <c r="F346" s="31" t="s">
        <v>444</v>
      </c>
      <c r="G346" s="30">
        <v>38</v>
      </c>
      <c r="M346" s="30">
        <v>-10</v>
      </c>
    </row>
    <row r="347" spans="2:13" hidden="1" x14ac:dyDescent="0.25">
      <c r="B347" s="31" t="s">
        <v>438</v>
      </c>
      <c r="C347" s="31" t="s">
        <v>227</v>
      </c>
      <c r="D347" s="31" t="s">
        <v>25</v>
      </c>
      <c r="E347" s="31" t="s">
        <v>436</v>
      </c>
      <c r="F347" s="31" t="s">
        <v>444</v>
      </c>
      <c r="G347" s="30">
        <v>34</v>
      </c>
      <c r="M347" s="30">
        <v>0</v>
      </c>
    </row>
    <row r="348" spans="2:13" hidden="1" x14ac:dyDescent="0.25">
      <c r="B348" s="31" t="s">
        <v>438</v>
      </c>
      <c r="C348" s="31" t="s">
        <v>227</v>
      </c>
      <c r="D348" s="31" t="s">
        <v>28</v>
      </c>
      <c r="E348" s="31" t="s">
        <v>436</v>
      </c>
      <c r="F348" s="31" t="s">
        <v>444</v>
      </c>
      <c r="G348" s="30">
        <v>-1</v>
      </c>
      <c r="M348" s="30">
        <v>-6</v>
      </c>
    </row>
    <row r="349" spans="2:13" hidden="1" x14ac:dyDescent="0.25">
      <c r="B349" s="31" t="s">
        <v>438</v>
      </c>
      <c r="C349" s="31" t="s">
        <v>227</v>
      </c>
      <c r="D349" s="31" t="s">
        <v>29</v>
      </c>
      <c r="E349" s="31" t="s">
        <v>436</v>
      </c>
      <c r="F349" s="31" t="s">
        <v>444</v>
      </c>
      <c r="G349" s="30">
        <v>403</v>
      </c>
      <c r="M349" s="30">
        <v>-10</v>
      </c>
    </row>
    <row r="350" spans="2:13" hidden="1" x14ac:dyDescent="0.25">
      <c r="B350" s="31" t="s">
        <v>439</v>
      </c>
      <c r="C350" s="31" t="s">
        <v>227</v>
      </c>
      <c r="D350" s="31" t="s">
        <v>452</v>
      </c>
      <c r="E350" s="31" t="s">
        <v>433</v>
      </c>
      <c r="F350" s="31" t="s">
        <v>444</v>
      </c>
      <c r="G350" s="30">
        <v>1</v>
      </c>
      <c r="M350" s="30">
        <v>-6</v>
      </c>
    </row>
    <row r="351" spans="2:13" hidden="1" x14ac:dyDescent="0.25">
      <c r="B351" s="31" t="s">
        <v>439</v>
      </c>
      <c r="C351" s="31" t="s">
        <v>227</v>
      </c>
      <c r="D351" s="31" t="s">
        <v>453</v>
      </c>
      <c r="E351" s="31" t="s">
        <v>433</v>
      </c>
      <c r="F351" s="31" t="s">
        <v>444</v>
      </c>
      <c r="G351" s="30">
        <v>1</v>
      </c>
      <c r="M351" s="30">
        <v>-8</v>
      </c>
    </row>
    <row r="352" spans="2:13" hidden="1" x14ac:dyDescent="0.25">
      <c r="B352" s="31" t="s">
        <v>439</v>
      </c>
      <c r="C352" s="31" t="s">
        <v>227</v>
      </c>
      <c r="D352" s="31" t="s">
        <v>25</v>
      </c>
      <c r="E352" s="31" t="s">
        <v>433</v>
      </c>
      <c r="F352" s="31" t="s">
        <v>444</v>
      </c>
      <c r="G352" s="30">
        <v>0</v>
      </c>
      <c r="M352" s="30">
        <v>0</v>
      </c>
    </row>
    <row r="353" spans="2:13" hidden="1" x14ac:dyDescent="0.25">
      <c r="B353" s="31" t="s">
        <v>439</v>
      </c>
      <c r="C353" s="31" t="s">
        <v>227</v>
      </c>
      <c r="D353" s="31" t="s">
        <v>28</v>
      </c>
      <c r="E353" s="31" t="s">
        <v>433</v>
      </c>
      <c r="F353" s="31" t="s">
        <v>444</v>
      </c>
      <c r="G353" s="30">
        <v>0</v>
      </c>
      <c r="M353" s="30">
        <v>0</v>
      </c>
    </row>
    <row r="354" spans="2:13" hidden="1" x14ac:dyDescent="0.25">
      <c r="B354" s="31" t="s">
        <v>439</v>
      </c>
      <c r="C354" s="31" t="s">
        <v>227</v>
      </c>
      <c r="D354" s="31" t="s">
        <v>29</v>
      </c>
      <c r="E354" s="31" t="s">
        <v>433</v>
      </c>
      <c r="F354" s="31" t="s">
        <v>444</v>
      </c>
      <c r="G354" s="30">
        <v>1</v>
      </c>
      <c r="M354" s="30">
        <v>0</v>
      </c>
    </row>
    <row r="355" spans="2:13" hidden="1" x14ac:dyDescent="0.25">
      <c r="B355" s="31" t="s">
        <v>439</v>
      </c>
      <c r="C355" s="31" t="s">
        <v>227</v>
      </c>
      <c r="D355" s="31" t="s">
        <v>452</v>
      </c>
      <c r="E355" s="31" t="s">
        <v>435</v>
      </c>
      <c r="F355" s="31" t="s">
        <v>444</v>
      </c>
      <c r="G355" s="30">
        <v>1</v>
      </c>
      <c r="M355" s="30">
        <v>0</v>
      </c>
    </row>
    <row r="356" spans="2:13" hidden="1" x14ac:dyDescent="0.25">
      <c r="B356" s="31" t="s">
        <v>439</v>
      </c>
      <c r="C356" s="31" t="s">
        <v>227</v>
      </c>
      <c r="D356" s="31" t="s">
        <v>453</v>
      </c>
      <c r="E356" s="31" t="s">
        <v>435</v>
      </c>
      <c r="F356" s="31" t="s">
        <v>444</v>
      </c>
      <c r="G356" s="30">
        <v>1</v>
      </c>
      <c r="M356" s="30">
        <v>0</v>
      </c>
    </row>
    <row r="357" spans="2:13" hidden="1" x14ac:dyDescent="0.25">
      <c r="B357" s="31" t="s">
        <v>439</v>
      </c>
      <c r="C357" s="31" t="s">
        <v>227</v>
      </c>
      <c r="D357" s="31" t="s">
        <v>25</v>
      </c>
      <c r="E357" s="31" t="s">
        <v>435</v>
      </c>
      <c r="F357" s="31" t="s">
        <v>444</v>
      </c>
      <c r="G357" s="30">
        <v>0</v>
      </c>
      <c r="M357" s="30">
        <v>0</v>
      </c>
    </row>
    <row r="358" spans="2:13" hidden="1" x14ac:dyDescent="0.25">
      <c r="B358" s="31" t="s">
        <v>439</v>
      </c>
      <c r="C358" s="31" t="s">
        <v>227</v>
      </c>
      <c r="D358" s="31" t="s">
        <v>28</v>
      </c>
      <c r="E358" s="31" t="s">
        <v>435</v>
      </c>
      <c r="F358" s="31" t="s">
        <v>444</v>
      </c>
      <c r="G358" s="30">
        <v>0</v>
      </c>
      <c r="M358" s="30">
        <v>0</v>
      </c>
    </row>
    <row r="359" spans="2:13" hidden="1" x14ac:dyDescent="0.25">
      <c r="B359" s="31" t="s">
        <v>439</v>
      </c>
      <c r="C359" s="31" t="s">
        <v>227</v>
      </c>
      <c r="D359" s="31" t="s">
        <v>29</v>
      </c>
      <c r="E359" s="31" t="s">
        <v>435</v>
      </c>
      <c r="F359" s="31" t="s">
        <v>444</v>
      </c>
      <c r="G359" s="30">
        <v>1</v>
      </c>
      <c r="M359" s="30">
        <v>0</v>
      </c>
    </row>
    <row r="360" spans="2:13" hidden="1" x14ac:dyDescent="0.25">
      <c r="B360" s="31" t="s">
        <v>439</v>
      </c>
      <c r="C360" s="31" t="s">
        <v>227</v>
      </c>
      <c r="D360" s="31" t="s">
        <v>452</v>
      </c>
      <c r="E360" s="31" t="s">
        <v>436</v>
      </c>
      <c r="F360" s="31" t="s">
        <v>444</v>
      </c>
      <c r="G360" s="30">
        <v>1</v>
      </c>
      <c r="M360" s="30">
        <v>-3</v>
      </c>
    </row>
    <row r="361" spans="2:13" hidden="1" x14ac:dyDescent="0.25">
      <c r="B361" s="31" t="s">
        <v>439</v>
      </c>
      <c r="C361" s="31" t="s">
        <v>227</v>
      </c>
      <c r="D361" s="31" t="s">
        <v>453</v>
      </c>
      <c r="E361" s="31" t="s">
        <v>436</v>
      </c>
      <c r="F361" s="31" t="s">
        <v>444</v>
      </c>
      <c r="G361" s="30">
        <v>1</v>
      </c>
      <c r="M361" s="30">
        <v>-2</v>
      </c>
    </row>
    <row r="362" spans="2:13" hidden="1" x14ac:dyDescent="0.25">
      <c r="B362" s="31" t="s">
        <v>439</v>
      </c>
      <c r="C362" s="31" t="s">
        <v>227</v>
      </c>
      <c r="D362" s="31" t="s">
        <v>25</v>
      </c>
      <c r="E362" s="31" t="s">
        <v>436</v>
      </c>
      <c r="F362" s="31" t="s">
        <v>444</v>
      </c>
      <c r="G362" s="30">
        <v>0</v>
      </c>
      <c r="M362" s="30">
        <v>-5</v>
      </c>
    </row>
    <row r="363" spans="2:13" hidden="1" x14ac:dyDescent="0.25">
      <c r="B363" s="31" t="s">
        <v>439</v>
      </c>
      <c r="C363" s="31" t="s">
        <v>227</v>
      </c>
      <c r="D363" s="31" t="s">
        <v>28</v>
      </c>
      <c r="E363" s="31" t="s">
        <v>436</v>
      </c>
      <c r="F363" s="31" t="s">
        <v>444</v>
      </c>
      <c r="G363" s="30">
        <v>0</v>
      </c>
      <c r="M363" s="30">
        <v>-4</v>
      </c>
    </row>
    <row r="364" spans="2:13" hidden="1" x14ac:dyDescent="0.25">
      <c r="B364" s="31" t="s">
        <v>439</v>
      </c>
      <c r="C364" s="31" t="s">
        <v>227</v>
      </c>
      <c r="D364" s="31" t="s">
        <v>29</v>
      </c>
      <c r="E364" s="31" t="s">
        <v>436</v>
      </c>
      <c r="F364" s="31" t="s">
        <v>444</v>
      </c>
      <c r="G364" s="30">
        <v>1</v>
      </c>
      <c r="M364" s="30">
        <v>-23</v>
      </c>
    </row>
    <row r="365" spans="2:13" hidden="1" x14ac:dyDescent="0.25">
      <c r="B365" s="31" t="s">
        <v>440</v>
      </c>
      <c r="C365" s="31" t="s">
        <v>227</v>
      </c>
      <c r="D365" s="31" t="s">
        <v>452</v>
      </c>
      <c r="E365" s="31" t="s">
        <v>433</v>
      </c>
      <c r="F365" s="31" t="s">
        <v>444</v>
      </c>
      <c r="G365" s="30">
        <v>38</v>
      </c>
      <c r="M365" s="30">
        <v>-47</v>
      </c>
    </row>
    <row r="366" spans="2:13" hidden="1" x14ac:dyDescent="0.25">
      <c r="B366" s="31" t="s">
        <v>440</v>
      </c>
      <c r="C366" s="31" t="s">
        <v>227</v>
      </c>
      <c r="D366" s="31" t="s">
        <v>453</v>
      </c>
      <c r="E366" s="31" t="s">
        <v>433</v>
      </c>
      <c r="F366" s="31" t="s">
        <v>444</v>
      </c>
      <c r="G366" s="30">
        <v>86</v>
      </c>
      <c r="M366" s="30">
        <v>0</v>
      </c>
    </row>
    <row r="367" spans="2:13" hidden="1" x14ac:dyDescent="0.25">
      <c r="B367" s="31" t="s">
        <v>440</v>
      </c>
      <c r="C367" s="31" t="s">
        <v>227</v>
      </c>
      <c r="D367" s="31" t="s">
        <v>25</v>
      </c>
      <c r="E367" s="31" t="s">
        <v>433</v>
      </c>
      <c r="F367" s="31" t="s">
        <v>444</v>
      </c>
      <c r="G367" s="30">
        <v>4</v>
      </c>
      <c r="M367" s="30">
        <v>0</v>
      </c>
    </row>
    <row r="368" spans="2:13" hidden="1" x14ac:dyDescent="0.25">
      <c r="B368" s="31" t="s">
        <v>440</v>
      </c>
      <c r="C368" s="31" t="s">
        <v>227</v>
      </c>
      <c r="D368" s="31" t="s">
        <v>30</v>
      </c>
      <c r="E368" s="31" t="s">
        <v>433</v>
      </c>
      <c r="F368" s="31" t="s">
        <v>444</v>
      </c>
      <c r="G368" s="30">
        <v>40</v>
      </c>
      <c r="M368" s="30">
        <v>0</v>
      </c>
    </row>
    <row r="369" spans="2:13" hidden="1" x14ac:dyDescent="0.25">
      <c r="B369" s="31" t="s">
        <v>440</v>
      </c>
      <c r="C369" s="31" t="s">
        <v>227</v>
      </c>
      <c r="D369" s="31" t="s">
        <v>28</v>
      </c>
      <c r="E369" s="31" t="s">
        <v>433</v>
      </c>
      <c r="F369" s="31" t="s">
        <v>444</v>
      </c>
      <c r="G369" s="30">
        <v>0</v>
      </c>
      <c r="M369" s="30">
        <v>0</v>
      </c>
    </row>
    <row r="370" spans="2:13" hidden="1" x14ac:dyDescent="0.25">
      <c r="B370" s="31" t="s">
        <v>440</v>
      </c>
      <c r="C370" s="31" t="s">
        <v>227</v>
      </c>
      <c r="D370" s="31" t="s">
        <v>29</v>
      </c>
      <c r="E370" s="31" t="s">
        <v>433</v>
      </c>
      <c r="F370" s="31" t="s">
        <v>444</v>
      </c>
      <c r="G370" s="30">
        <v>41</v>
      </c>
      <c r="M370" s="30">
        <v>-5</v>
      </c>
    </row>
    <row r="371" spans="2:13" hidden="1" x14ac:dyDescent="0.25">
      <c r="B371" s="31" t="s">
        <v>440</v>
      </c>
      <c r="C371" s="31" t="s">
        <v>227</v>
      </c>
      <c r="D371" s="31" t="s">
        <v>452</v>
      </c>
      <c r="E371" s="31" t="s">
        <v>435</v>
      </c>
      <c r="F371" s="31" t="s">
        <v>444</v>
      </c>
      <c r="G371" s="30">
        <v>44</v>
      </c>
      <c r="M371" s="30">
        <v>-9</v>
      </c>
    </row>
    <row r="372" spans="2:13" hidden="1" x14ac:dyDescent="0.25">
      <c r="B372" s="31" t="s">
        <v>440</v>
      </c>
      <c r="C372" s="31" t="s">
        <v>227</v>
      </c>
      <c r="D372" s="31" t="s">
        <v>453</v>
      </c>
      <c r="E372" s="31" t="s">
        <v>435</v>
      </c>
      <c r="F372" s="31" t="s">
        <v>444</v>
      </c>
      <c r="G372" s="30">
        <v>83</v>
      </c>
      <c r="M372" s="30">
        <v>-36</v>
      </c>
    </row>
    <row r="373" spans="2:13" hidden="1" x14ac:dyDescent="0.25">
      <c r="B373" s="31" t="s">
        <v>440</v>
      </c>
      <c r="C373" s="31" t="s">
        <v>227</v>
      </c>
      <c r="D373" s="31" t="s">
        <v>25</v>
      </c>
      <c r="E373" s="31" t="s">
        <v>435</v>
      </c>
      <c r="F373" s="31" t="s">
        <v>444</v>
      </c>
      <c r="G373" s="30">
        <v>4</v>
      </c>
      <c r="M373" s="30">
        <v>-28</v>
      </c>
    </row>
    <row r="374" spans="2:13" hidden="1" x14ac:dyDescent="0.25">
      <c r="B374" s="31" t="s">
        <v>440</v>
      </c>
      <c r="C374" s="31" t="s">
        <v>227</v>
      </c>
      <c r="D374" s="31" t="s">
        <v>30</v>
      </c>
      <c r="E374" s="31" t="s">
        <v>435</v>
      </c>
      <c r="F374" s="31" t="s">
        <v>444</v>
      </c>
      <c r="G374" s="30">
        <v>43</v>
      </c>
      <c r="M374" s="30">
        <v>-30</v>
      </c>
    </row>
    <row r="375" spans="2:13" hidden="1" x14ac:dyDescent="0.25">
      <c r="B375" s="31" t="s">
        <v>440</v>
      </c>
      <c r="C375" s="31" t="s">
        <v>227</v>
      </c>
      <c r="D375" s="31" t="s">
        <v>28</v>
      </c>
      <c r="E375" s="31" t="s">
        <v>435</v>
      </c>
      <c r="F375" s="31" t="s">
        <v>444</v>
      </c>
      <c r="G375" s="30">
        <v>0</v>
      </c>
      <c r="M375" s="30">
        <v>0</v>
      </c>
    </row>
    <row r="376" spans="2:13" hidden="1" x14ac:dyDescent="0.25">
      <c r="B376" s="31" t="s">
        <v>440</v>
      </c>
      <c r="C376" s="31" t="s">
        <v>227</v>
      </c>
      <c r="D376" s="31" t="s">
        <v>29</v>
      </c>
      <c r="E376" s="31" t="s">
        <v>435</v>
      </c>
      <c r="F376" s="31" t="s">
        <v>444</v>
      </c>
      <c r="G376" s="30">
        <v>36</v>
      </c>
      <c r="M376" s="30">
        <v>0</v>
      </c>
    </row>
    <row r="377" spans="2:13" hidden="1" x14ac:dyDescent="0.25">
      <c r="B377" s="31" t="s">
        <v>440</v>
      </c>
      <c r="C377" s="31" t="s">
        <v>227</v>
      </c>
      <c r="D377" s="31" t="s">
        <v>452</v>
      </c>
      <c r="E377" s="31" t="s">
        <v>436</v>
      </c>
      <c r="F377" s="31" t="s">
        <v>444</v>
      </c>
      <c r="G377" s="30">
        <v>46</v>
      </c>
      <c r="M377" s="30">
        <v>0</v>
      </c>
    </row>
    <row r="378" spans="2:13" hidden="1" x14ac:dyDescent="0.25">
      <c r="B378" s="31" t="s">
        <v>440</v>
      </c>
      <c r="C378" s="31" t="s">
        <v>227</v>
      </c>
      <c r="D378" s="31" t="s">
        <v>453</v>
      </c>
      <c r="E378" s="31" t="s">
        <v>436</v>
      </c>
      <c r="F378" s="31" t="s">
        <v>444</v>
      </c>
      <c r="G378" s="30">
        <v>93</v>
      </c>
      <c r="M378" s="30">
        <v>0</v>
      </c>
    </row>
    <row r="379" spans="2:13" hidden="1" x14ac:dyDescent="0.25">
      <c r="B379" s="31" t="s">
        <v>440</v>
      </c>
      <c r="C379" s="31" t="s">
        <v>227</v>
      </c>
      <c r="D379" s="31" t="s">
        <v>25</v>
      </c>
      <c r="E379" s="31" t="s">
        <v>436</v>
      </c>
      <c r="F379" s="31" t="s">
        <v>444</v>
      </c>
      <c r="G379" s="30">
        <v>5</v>
      </c>
      <c r="M379" s="30">
        <v>0</v>
      </c>
    </row>
    <row r="380" spans="2:13" hidden="1" x14ac:dyDescent="0.25">
      <c r="B380" s="31" t="s">
        <v>440</v>
      </c>
      <c r="C380" s="31" t="s">
        <v>227</v>
      </c>
      <c r="D380" s="31" t="s">
        <v>30</v>
      </c>
      <c r="E380" s="31" t="s">
        <v>436</v>
      </c>
      <c r="F380" s="31" t="s">
        <v>444</v>
      </c>
      <c r="G380" s="30">
        <v>48</v>
      </c>
      <c r="M380" s="30">
        <v>0</v>
      </c>
    </row>
    <row r="381" spans="2:13" hidden="1" x14ac:dyDescent="0.25">
      <c r="B381" s="31" t="s">
        <v>440</v>
      </c>
      <c r="C381" s="31" t="s">
        <v>227</v>
      </c>
      <c r="D381" s="31" t="s">
        <v>28</v>
      </c>
      <c r="E381" s="31" t="s">
        <v>436</v>
      </c>
      <c r="F381" s="31" t="s">
        <v>444</v>
      </c>
      <c r="G381" s="30">
        <v>0</v>
      </c>
      <c r="M381" s="30">
        <v>-62</v>
      </c>
    </row>
    <row r="382" spans="2:13" hidden="1" x14ac:dyDescent="0.25">
      <c r="B382" s="31" t="s">
        <v>440</v>
      </c>
      <c r="C382" s="31" t="s">
        <v>227</v>
      </c>
      <c r="D382" s="31" t="s">
        <v>29</v>
      </c>
      <c r="E382" s="31" t="s">
        <v>436</v>
      </c>
      <c r="F382" s="31" t="s">
        <v>444</v>
      </c>
      <c r="G382" s="30">
        <v>40</v>
      </c>
      <c r="M382" s="30">
        <v>-72</v>
      </c>
    </row>
    <row r="383" spans="2:13" hidden="1" x14ac:dyDescent="0.25">
      <c r="B383" s="31" t="s">
        <v>441</v>
      </c>
      <c r="C383" s="31" t="s">
        <v>227</v>
      </c>
      <c r="D383" s="31" t="s">
        <v>452</v>
      </c>
      <c r="E383" s="31" t="s">
        <v>433</v>
      </c>
      <c r="F383" s="31" t="s">
        <v>444</v>
      </c>
      <c r="G383" s="30">
        <v>159</v>
      </c>
      <c r="M383" s="30">
        <v>-69</v>
      </c>
    </row>
    <row r="384" spans="2:13" hidden="1" x14ac:dyDescent="0.25">
      <c r="B384" s="31" t="s">
        <v>441</v>
      </c>
      <c r="C384" s="31" t="s">
        <v>227</v>
      </c>
      <c r="D384" s="31" t="s">
        <v>453</v>
      </c>
      <c r="E384" s="31" t="s">
        <v>433</v>
      </c>
      <c r="F384" s="31" t="s">
        <v>444</v>
      </c>
      <c r="G384" s="30">
        <v>174</v>
      </c>
    </row>
    <row r="385" spans="2:7" hidden="1" x14ac:dyDescent="0.25">
      <c r="B385" s="31" t="s">
        <v>441</v>
      </c>
      <c r="C385" s="31" t="s">
        <v>227</v>
      </c>
      <c r="D385" s="31" t="s">
        <v>25</v>
      </c>
      <c r="E385" s="31" t="s">
        <v>433</v>
      </c>
      <c r="F385" s="31" t="s">
        <v>444</v>
      </c>
      <c r="G385" s="30">
        <v>1</v>
      </c>
    </row>
    <row r="386" spans="2:7" hidden="1" x14ac:dyDescent="0.25">
      <c r="B386" s="31" t="s">
        <v>441</v>
      </c>
      <c r="C386" s="31" t="s">
        <v>227</v>
      </c>
      <c r="D386" s="31" t="s">
        <v>30</v>
      </c>
      <c r="E386" s="31" t="s">
        <v>433</v>
      </c>
      <c r="F386" s="31" t="s">
        <v>444</v>
      </c>
      <c r="G386" s="30">
        <v>131</v>
      </c>
    </row>
    <row r="387" spans="2:7" hidden="1" x14ac:dyDescent="0.25">
      <c r="B387" s="31" t="s">
        <v>441</v>
      </c>
      <c r="C387" s="31" t="s">
        <v>227</v>
      </c>
      <c r="D387" s="31" t="s">
        <v>28</v>
      </c>
      <c r="E387" s="31" t="s">
        <v>433</v>
      </c>
      <c r="F387" s="31" t="s">
        <v>444</v>
      </c>
      <c r="G387" s="30">
        <v>0</v>
      </c>
    </row>
    <row r="388" spans="2:7" hidden="1" x14ac:dyDescent="0.25">
      <c r="B388" s="31" t="s">
        <v>441</v>
      </c>
      <c r="C388" s="31" t="s">
        <v>227</v>
      </c>
      <c r="D388" s="31" t="s">
        <v>29</v>
      </c>
      <c r="E388" s="31" t="s">
        <v>433</v>
      </c>
      <c r="F388" s="31" t="s">
        <v>444</v>
      </c>
      <c r="G388" s="30">
        <v>42</v>
      </c>
    </row>
    <row r="389" spans="2:7" hidden="1" x14ac:dyDescent="0.25">
      <c r="B389" s="31" t="s">
        <v>441</v>
      </c>
      <c r="C389" s="31" t="s">
        <v>227</v>
      </c>
      <c r="D389" s="31" t="s">
        <v>452</v>
      </c>
      <c r="E389" s="31" t="s">
        <v>435</v>
      </c>
      <c r="F389" s="31" t="s">
        <v>444</v>
      </c>
      <c r="G389" s="30">
        <v>178</v>
      </c>
    </row>
    <row r="390" spans="2:7" hidden="1" x14ac:dyDescent="0.25">
      <c r="B390" s="31" t="s">
        <v>441</v>
      </c>
      <c r="C390" s="31" t="s">
        <v>227</v>
      </c>
      <c r="D390" s="31" t="s">
        <v>453</v>
      </c>
      <c r="E390" s="31" t="s">
        <v>435</v>
      </c>
      <c r="F390" s="31" t="s">
        <v>444</v>
      </c>
      <c r="G390" s="30">
        <v>192</v>
      </c>
    </row>
    <row r="391" spans="2:7" hidden="1" x14ac:dyDescent="0.25">
      <c r="B391" s="31" t="s">
        <v>441</v>
      </c>
      <c r="C391" s="31" t="s">
        <v>227</v>
      </c>
      <c r="D391" s="31" t="s">
        <v>25</v>
      </c>
      <c r="E391" s="31" t="s">
        <v>435</v>
      </c>
      <c r="F391" s="31" t="s">
        <v>444</v>
      </c>
      <c r="G391" s="30">
        <v>1</v>
      </c>
    </row>
    <row r="392" spans="2:7" hidden="1" x14ac:dyDescent="0.25">
      <c r="B392" s="31" t="s">
        <v>441</v>
      </c>
      <c r="C392" s="31" t="s">
        <v>227</v>
      </c>
      <c r="D392" s="31" t="s">
        <v>30</v>
      </c>
      <c r="E392" s="31" t="s">
        <v>435</v>
      </c>
      <c r="F392" s="31" t="s">
        <v>444</v>
      </c>
      <c r="G392" s="30">
        <v>118</v>
      </c>
    </row>
    <row r="393" spans="2:7" hidden="1" x14ac:dyDescent="0.25">
      <c r="B393" s="31" t="s">
        <v>441</v>
      </c>
      <c r="C393" s="31" t="s">
        <v>227</v>
      </c>
      <c r="D393" s="31" t="s">
        <v>28</v>
      </c>
      <c r="E393" s="31" t="s">
        <v>435</v>
      </c>
      <c r="F393" s="31" t="s">
        <v>444</v>
      </c>
      <c r="G393" s="30">
        <v>0</v>
      </c>
    </row>
    <row r="394" spans="2:7" hidden="1" x14ac:dyDescent="0.25">
      <c r="B394" s="31" t="s">
        <v>441</v>
      </c>
      <c r="C394" s="31" t="s">
        <v>227</v>
      </c>
      <c r="D394" s="31" t="s">
        <v>29</v>
      </c>
      <c r="E394" s="31" t="s">
        <v>435</v>
      </c>
      <c r="F394" s="31" t="s">
        <v>444</v>
      </c>
      <c r="G394" s="30">
        <v>74</v>
      </c>
    </row>
    <row r="395" spans="2:7" hidden="1" x14ac:dyDescent="0.25">
      <c r="B395" s="31" t="s">
        <v>441</v>
      </c>
      <c r="C395" s="31" t="s">
        <v>227</v>
      </c>
      <c r="D395" s="31" t="s">
        <v>452</v>
      </c>
      <c r="E395" s="31" t="s">
        <v>436</v>
      </c>
      <c r="F395" s="31" t="s">
        <v>444</v>
      </c>
      <c r="G395" s="30">
        <v>162</v>
      </c>
    </row>
    <row r="396" spans="2:7" hidden="1" x14ac:dyDescent="0.25">
      <c r="B396" s="31" t="s">
        <v>441</v>
      </c>
      <c r="C396" s="31" t="s">
        <v>227</v>
      </c>
      <c r="D396" s="31" t="s">
        <v>453</v>
      </c>
      <c r="E396" s="31" t="s">
        <v>436</v>
      </c>
      <c r="F396" s="31" t="s">
        <v>444</v>
      </c>
      <c r="G396" s="30">
        <v>177</v>
      </c>
    </row>
    <row r="397" spans="2:7" hidden="1" x14ac:dyDescent="0.25">
      <c r="B397" s="31" t="s">
        <v>441</v>
      </c>
      <c r="C397" s="31" t="s">
        <v>227</v>
      </c>
      <c r="D397" s="31" t="s">
        <v>25</v>
      </c>
      <c r="E397" s="31" t="s">
        <v>436</v>
      </c>
      <c r="F397" s="31" t="s">
        <v>444</v>
      </c>
      <c r="G397" s="30">
        <v>1</v>
      </c>
    </row>
    <row r="398" spans="2:7" hidden="1" x14ac:dyDescent="0.25">
      <c r="B398" s="31" t="s">
        <v>441</v>
      </c>
      <c r="C398" s="31" t="s">
        <v>227</v>
      </c>
      <c r="D398" s="31" t="s">
        <v>30</v>
      </c>
      <c r="E398" s="31" t="s">
        <v>436</v>
      </c>
      <c r="F398" s="31" t="s">
        <v>444</v>
      </c>
      <c r="G398" s="30">
        <v>128</v>
      </c>
    </row>
    <row r="399" spans="2:7" hidden="1" x14ac:dyDescent="0.25">
      <c r="B399" s="31" t="s">
        <v>441</v>
      </c>
      <c r="C399" s="31" t="s">
        <v>227</v>
      </c>
      <c r="D399" s="31" t="s">
        <v>28</v>
      </c>
      <c r="E399" s="31" t="s">
        <v>436</v>
      </c>
      <c r="F399" s="31" t="s">
        <v>444</v>
      </c>
      <c r="G399" s="30">
        <v>0</v>
      </c>
    </row>
    <row r="400" spans="2:7" hidden="1" x14ac:dyDescent="0.25">
      <c r="B400" s="31" t="s">
        <v>441</v>
      </c>
      <c r="C400" s="31" t="s">
        <v>227</v>
      </c>
      <c r="D400" s="31" t="s">
        <v>29</v>
      </c>
      <c r="E400" s="31" t="s">
        <v>436</v>
      </c>
      <c r="F400" s="31" t="s">
        <v>444</v>
      </c>
      <c r="G400" s="30">
        <v>49</v>
      </c>
    </row>
    <row r="401" spans="2:7" hidden="1" x14ac:dyDescent="0.25">
      <c r="B401" s="31" t="s">
        <v>442</v>
      </c>
      <c r="C401" s="31" t="s">
        <v>227</v>
      </c>
      <c r="D401" s="31" t="s">
        <v>452</v>
      </c>
      <c r="E401" s="31" t="s">
        <v>433</v>
      </c>
      <c r="F401" s="31" t="s">
        <v>444</v>
      </c>
      <c r="G401" s="30">
        <v>17</v>
      </c>
    </row>
    <row r="402" spans="2:7" hidden="1" x14ac:dyDescent="0.25">
      <c r="B402" s="31" t="s">
        <v>442</v>
      </c>
      <c r="C402" s="31" t="s">
        <v>227</v>
      </c>
      <c r="D402" s="31" t="s">
        <v>453</v>
      </c>
      <c r="E402" s="31" t="s">
        <v>433</v>
      </c>
      <c r="F402" s="31" t="s">
        <v>444</v>
      </c>
      <c r="G402" s="30">
        <v>25</v>
      </c>
    </row>
    <row r="403" spans="2:7" hidden="1" x14ac:dyDescent="0.25">
      <c r="B403" s="31" t="s">
        <v>442</v>
      </c>
      <c r="C403" s="31" t="s">
        <v>227</v>
      </c>
      <c r="D403" s="31" t="s">
        <v>30</v>
      </c>
      <c r="E403" s="31" t="s">
        <v>433</v>
      </c>
      <c r="F403" s="31" t="s">
        <v>444</v>
      </c>
      <c r="G403" s="30">
        <v>2</v>
      </c>
    </row>
    <row r="404" spans="2:7" hidden="1" x14ac:dyDescent="0.25">
      <c r="B404" s="31" t="s">
        <v>442</v>
      </c>
      <c r="C404" s="31" t="s">
        <v>227</v>
      </c>
      <c r="D404" s="31" t="s">
        <v>28</v>
      </c>
      <c r="E404" s="31" t="s">
        <v>433</v>
      </c>
      <c r="F404" s="31" t="s">
        <v>444</v>
      </c>
      <c r="G404" s="30">
        <v>0</v>
      </c>
    </row>
    <row r="405" spans="2:7" hidden="1" x14ac:dyDescent="0.25">
      <c r="B405" s="31" t="s">
        <v>442</v>
      </c>
      <c r="C405" s="31" t="s">
        <v>227</v>
      </c>
      <c r="D405" s="31" t="s">
        <v>29</v>
      </c>
      <c r="E405" s="31" t="s">
        <v>433</v>
      </c>
      <c r="F405" s="31" t="s">
        <v>444</v>
      </c>
      <c r="G405" s="30">
        <v>23</v>
      </c>
    </row>
    <row r="406" spans="2:7" hidden="1" x14ac:dyDescent="0.25">
      <c r="B406" s="31" t="s">
        <v>442</v>
      </c>
      <c r="C406" s="31" t="s">
        <v>227</v>
      </c>
      <c r="D406" s="31" t="s">
        <v>452</v>
      </c>
      <c r="E406" s="31" t="s">
        <v>435</v>
      </c>
      <c r="F406" s="31" t="s">
        <v>444</v>
      </c>
      <c r="G406" s="30">
        <v>19</v>
      </c>
    </row>
    <row r="407" spans="2:7" hidden="1" x14ac:dyDescent="0.25">
      <c r="B407" s="31" t="s">
        <v>442</v>
      </c>
      <c r="C407" s="31" t="s">
        <v>227</v>
      </c>
      <c r="D407" s="31" t="s">
        <v>453</v>
      </c>
      <c r="E407" s="31" t="s">
        <v>435</v>
      </c>
      <c r="F407" s="31" t="s">
        <v>444</v>
      </c>
      <c r="G407" s="30">
        <v>30</v>
      </c>
    </row>
    <row r="408" spans="2:7" hidden="1" x14ac:dyDescent="0.25">
      <c r="B408" s="31" t="s">
        <v>442</v>
      </c>
      <c r="C408" s="31" t="s">
        <v>227</v>
      </c>
      <c r="D408" s="31" t="s">
        <v>30</v>
      </c>
      <c r="E408" s="31" t="s">
        <v>435</v>
      </c>
      <c r="F408" s="31" t="s">
        <v>444</v>
      </c>
      <c r="G408" s="30">
        <v>3</v>
      </c>
    </row>
    <row r="409" spans="2:7" hidden="1" x14ac:dyDescent="0.25">
      <c r="B409" s="31" t="s">
        <v>442</v>
      </c>
      <c r="C409" s="31" t="s">
        <v>227</v>
      </c>
      <c r="D409" s="31" t="s">
        <v>28</v>
      </c>
      <c r="E409" s="31" t="s">
        <v>435</v>
      </c>
      <c r="F409" s="31" t="s">
        <v>444</v>
      </c>
      <c r="G409" s="30">
        <v>0</v>
      </c>
    </row>
    <row r="410" spans="2:7" hidden="1" x14ac:dyDescent="0.25">
      <c r="B410" s="31" t="s">
        <v>442</v>
      </c>
      <c r="C410" s="31" t="s">
        <v>227</v>
      </c>
      <c r="D410" s="31" t="s">
        <v>29</v>
      </c>
      <c r="E410" s="31" t="s">
        <v>435</v>
      </c>
      <c r="F410" s="31" t="s">
        <v>444</v>
      </c>
      <c r="G410" s="30">
        <v>27</v>
      </c>
    </row>
    <row r="411" spans="2:7" hidden="1" x14ac:dyDescent="0.25">
      <c r="B411" s="31" t="s">
        <v>442</v>
      </c>
      <c r="C411" s="31" t="s">
        <v>227</v>
      </c>
      <c r="D411" s="31" t="s">
        <v>452</v>
      </c>
      <c r="E411" s="31" t="s">
        <v>436</v>
      </c>
      <c r="F411" s="31" t="s">
        <v>444</v>
      </c>
      <c r="G411" s="30">
        <v>21</v>
      </c>
    </row>
    <row r="412" spans="2:7" hidden="1" x14ac:dyDescent="0.25">
      <c r="B412" s="31" t="s">
        <v>442</v>
      </c>
      <c r="C412" s="31" t="s">
        <v>227</v>
      </c>
      <c r="D412" s="31" t="s">
        <v>453</v>
      </c>
      <c r="E412" s="31" t="s">
        <v>436</v>
      </c>
      <c r="F412" s="31" t="s">
        <v>444</v>
      </c>
      <c r="G412" s="30">
        <v>28</v>
      </c>
    </row>
    <row r="413" spans="2:7" hidden="1" x14ac:dyDescent="0.25">
      <c r="B413" s="31" t="s">
        <v>442</v>
      </c>
      <c r="C413" s="31" t="s">
        <v>227</v>
      </c>
      <c r="D413" s="31" t="s">
        <v>30</v>
      </c>
      <c r="E413" s="31" t="s">
        <v>436</v>
      </c>
      <c r="F413" s="31" t="s">
        <v>444</v>
      </c>
      <c r="G413" s="30">
        <v>3</v>
      </c>
    </row>
    <row r="414" spans="2:7" hidden="1" x14ac:dyDescent="0.25">
      <c r="B414" s="31" t="s">
        <v>442</v>
      </c>
      <c r="C414" s="31" t="s">
        <v>227</v>
      </c>
      <c r="D414" s="31" t="s">
        <v>28</v>
      </c>
      <c r="E414" s="31" t="s">
        <v>436</v>
      </c>
      <c r="F414" s="31" t="s">
        <v>444</v>
      </c>
      <c r="G414" s="30">
        <v>0</v>
      </c>
    </row>
    <row r="415" spans="2:7" hidden="1" x14ac:dyDescent="0.25">
      <c r="B415" s="31" t="s">
        <v>442</v>
      </c>
      <c r="C415" s="31" t="s">
        <v>227</v>
      </c>
      <c r="D415" s="31" t="s">
        <v>29</v>
      </c>
      <c r="E415" s="31" t="s">
        <v>436</v>
      </c>
      <c r="F415" s="31" t="s">
        <v>444</v>
      </c>
      <c r="G415" s="30">
        <v>24</v>
      </c>
    </row>
    <row r="416" spans="2:7" hidden="1" x14ac:dyDescent="0.25">
      <c r="B416" s="31" t="s">
        <v>443</v>
      </c>
      <c r="C416" s="31" t="s">
        <v>227</v>
      </c>
      <c r="D416" s="31" t="s">
        <v>452</v>
      </c>
      <c r="E416" s="31" t="s">
        <v>433</v>
      </c>
      <c r="F416" s="31" t="s">
        <v>444</v>
      </c>
      <c r="G416" s="30">
        <v>107</v>
      </c>
    </row>
    <row r="417" spans="2:7" hidden="1" x14ac:dyDescent="0.25">
      <c r="B417" s="31" t="s">
        <v>443</v>
      </c>
      <c r="C417" s="31" t="s">
        <v>227</v>
      </c>
      <c r="D417" s="31" t="s">
        <v>453</v>
      </c>
      <c r="E417" s="31" t="s">
        <v>433</v>
      </c>
      <c r="F417" s="31" t="s">
        <v>444</v>
      </c>
      <c r="G417" s="30">
        <v>150</v>
      </c>
    </row>
    <row r="418" spans="2:7" hidden="1" x14ac:dyDescent="0.25">
      <c r="B418" s="31" t="s">
        <v>443</v>
      </c>
      <c r="C418" s="31" t="s">
        <v>227</v>
      </c>
      <c r="D418" s="31" t="s">
        <v>30</v>
      </c>
      <c r="E418" s="31" t="s">
        <v>433</v>
      </c>
      <c r="F418" s="31" t="s">
        <v>444</v>
      </c>
      <c r="G418" s="30">
        <v>1</v>
      </c>
    </row>
    <row r="419" spans="2:7" hidden="1" x14ac:dyDescent="0.25">
      <c r="B419" s="31" t="s">
        <v>443</v>
      </c>
      <c r="C419" s="31" t="s">
        <v>227</v>
      </c>
      <c r="D419" s="31" t="s">
        <v>28</v>
      </c>
      <c r="E419" s="31" t="s">
        <v>433</v>
      </c>
      <c r="F419" s="31" t="s">
        <v>444</v>
      </c>
      <c r="G419" s="30">
        <v>0</v>
      </c>
    </row>
    <row r="420" spans="2:7" hidden="1" x14ac:dyDescent="0.25">
      <c r="B420" s="31" t="s">
        <v>443</v>
      </c>
      <c r="C420" s="31" t="s">
        <v>227</v>
      </c>
      <c r="D420" s="31" t="s">
        <v>29</v>
      </c>
      <c r="E420" s="31" t="s">
        <v>433</v>
      </c>
      <c r="F420" s="31" t="s">
        <v>444</v>
      </c>
      <c r="G420" s="30">
        <v>149</v>
      </c>
    </row>
    <row r="421" spans="2:7" hidden="1" x14ac:dyDescent="0.25">
      <c r="B421" s="31" t="s">
        <v>443</v>
      </c>
      <c r="C421" s="31" t="s">
        <v>227</v>
      </c>
      <c r="D421" s="31" t="s">
        <v>452</v>
      </c>
      <c r="E421" s="31" t="s">
        <v>435</v>
      </c>
      <c r="F421" s="31" t="s">
        <v>444</v>
      </c>
      <c r="G421" s="30">
        <v>111</v>
      </c>
    </row>
    <row r="422" spans="2:7" hidden="1" x14ac:dyDescent="0.25">
      <c r="B422" s="31" t="s">
        <v>443</v>
      </c>
      <c r="C422" s="31" t="s">
        <v>227</v>
      </c>
      <c r="D422" s="31" t="s">
        <v>453</v>
      </c>
      <c r="E422" s="31" t="s">
        <v>435</v>
      </c>
      <c r="F422" s="31" t="s">
        <v>444</v>
      </c>
      <c r="G422" s="30">
        <v>150</v>
      </c>
    </row>
    <row r="423" spans="2:7" hidden="1" x14ac:dyDescent="0.25">
      <c r="B423" s="31" t="s">
        <v>443</v>
      </c>
      <c r="C423" s="31" t="s">
        <v>227</v>
      </c>
      <c r="D423" s="31" t="s">
        <v>30</v>
      </c>
      <c r="E423" s="31" t="s">
        <v>435</v>
      </c>
      <c r="F423" s="31" t="s">
        <v>444</v>
      </c>
      <c r="G423" s="30">
        <v>1</v>
      </c>
    </row>
    <row r="424" spans="2:7" hidden="1" x14ac:dyDescent="0.25">
      <c r="B424" s="31" t="s">
        <v>443</v>
      </c>
      <c r="C424" s="31" t="s">
        <v>227</v>
      </c>
      <c r="D424" s="31" t="s">
        <v>28</v>
      </c>
      <c r="E424" s="31" t="s">
        <v>435</v>
      </c>
      <c r="F424" s="31" t="s">
        <v>444</v>
      </c>
      <c r="G424" s="30">
        <v>0</v>
      </c>
    </row>
    <row r="425" spans="2:7" hidden="1" x14ac:dyDescent="0.25">
      <c r="B425" s="31" t="s">
        <v>443</v>
      </c>
      <c r="C425" s="31" t="s">
        <v>227</v>
      </c>
      <c r="D425" s="31" t="s">
        <v>29</v>
      </c>
      <c r="E425" s="31" t="s">
        <v>435</v>
      </c>
      <c r="F425" s="31" t="s">
        <v>444</v>
      </c>
      <c r="G425" s="30">
        <v>149</v>
      </c>
    </row>
    <row r="426" spans="2:7" hidden="1" x14ac:dyDescent="0.25">
      <c r="B426" s="31" t="s">
        <v>443</v>
      </c>
      <c r="C426" s="31" t="s">
        <v>227</v>
      </c>
      <c r="D426" s="31" t="s">
        <v>452</v>
      </c>
      <c r="E426" s="31" t="s">
        <v>436</v>
      </c>
      <c r="F426" s="31" t="s">
        <v>444</v>
      </c>
      <c r="G426" s="30">
        <v>113</v>
      </c>
    </row>
    <row r="427" spans="2:7" hidden="1" x14ac:dyDescent="0.25">
      <c r="B427" s="31" t="s">
        <v>443</v>
      </c>
      <c r="C427" s="31" t="s">
        <v>227</v>
      </c>
      <c r="D427" s="31" t="s">
        <v>453</v>
      </c>
      <c r="E427" s="31" t="s">
        <v>436</v>
      </c>
      <c r="F427" s="31" t="s">
        <v>444</v>
      </c>
      <c r="G427" s="30">
        <v>143</v>
      </c>
    </row>
    <row r="428" spans="2:7" hidden="1" x14ac:dyDescent="0.25">
      <c r="B428" s="31" t="s">
        <v>443</v>
      </c>
      <c r="C428" s="31" t="s">
        <v>227</v>
      </c>
      <c r="D428" s="31" t="s">
        <v>30</v>
      </c>
      <c r="E428" s="31" t="s">
        <v>436</v>
      </c>
      <c r="F428" s="31" t="s">
        <v>444</v>
      </c>
      <c r="G428" s="30">
        <v>1</v>
      </c>
    </row>
    <row r="429" spans="2:7" hidden="1" x14ac:dyDescent="0.25">
      <c r="B429" s="31" t="s">
        <v>443</v>
      </c>
      <c r="C429" s="31" t="s">
        <v>227</v>
      </c>
      <c r="D429" s="31" t="s">
        <v>28</v>
      </c>
      <c r="E429" s="31" t="s">
        <v>436</v>
      </c>
      <c r="F429" s="31" t="s">
        <v>444</v>
      </c>
      <c r="G429" s="30">
        <v>0</v>
      </c>
    </row>
    <row r="430" spans="2:7" hidden="1" x14ac:dyDescent="0.25">
      <c r="B430" s="31" t="s">
        <v>443</v>
      </c>
      <c r="C430" s="31" t="s">
        <v>227</v>
      </c>
      <c r="D430" s="31" t="s">
        <v>29</v>
      </c>
      <c r="E430" s="31" t="s">
        <v>436</v>
      </c>
      <c r="F430" s="31" t="s">
        <v>444</v>
      </c>
      <c r="G430" s="30">
        <v>142</v>
      </c>
    </row>
    <row r="431" spans="2:7" hidden="1" x14ac:dyDescent="0.25">
      <c r="B431" s="31" t="s">
        <v>150</v>
      </c>
      <c r="C431" s="31" t="s">
        <v>227</v>
      </c>
      <c r="D431" s="31" t="s">
        <v>452</v>
      </c>
      <c r="E431" s="31" t="s">
        <v>433</v>
      </c>
      <c r="F431" s="31" t="s">
        <v>444</v>
      </c>
      <c r="G431" s="30">
        <v>64</v>
      </c>
    </row>
    <row r="432" spans="2:7" hidden="1" x14ac:dyDescent="0.25">
      <c r="B432" s="31" t="s">
        <v>150</v>
      </c>
      <c r="C432" s="31" t="s">
        <v>227</v>
      </c>
      <c r="D432" s="31" t="s">
        <v>453</v>
      </c>
      <c r="E432" s="31" t="s">
        <v>433</v>
      </c>
      <c r="F432" s="31" t="s">
        <v>444</v>
      </c>
      <c r="G432" s="30">
        <v>42</v>
      </c>
    </row>
    <row r="433" spans="2:7" hidden="1" x14ac:dyDescent="0.25">
      <c r="B433" s="31" t="s">
        <v>150</v>
      </c>
      <c r="C433" s="31" t="s">
        <v>227</v>
      </c>
      <c r="D433" s="31" t="s">
        <v>25</v>
      </c>
      <c r="E433" s="31" t="s">
        <v>433</v>
      </c>
      <c r="F433" s="31" t="s">
        <v>444</v>
      </c>
      <c r="G433" s="30">
        <v>6</v>
      </c>
    </row>
    <row r="434" spans="2:7" hidden="1" x14ac:dyDescent="0.25">
      <c r="B434" s="31" t="s">
        <v>150</v>
      </c>
      <c r="C434" s="31" t="s">
        <v>227</v>
      </c>
      <c r="D434" s="31" t="s">
        <v>454</v>
      </c>
      <c r="E434" s="31" t="s">
        <v>433</v>
      </c>
      <c r="F434" s="31" t="s">
        <v>444</v>
      </c>
      <c r="G434" s="30">
        <v>0</v>
      </c>
    </row>
    <row r="435" spans="2:7" hidden="1" x14ac:dyDescent="0.25">
      <c r="B435" s="31" t="s">
        <v>150</v>
      </c>
      <c r="C435" s="31" t="s">
        <v>227</v>
      </c>
      <c r="D435" s="31" t="s">
        <v>28</v>
      </c>
      <c r="E435" s="31" t="s">
        <v>433</v>
      </c>
      <c r="F435" s="31" t="s">
        <v>444</v>
      </c>
      <c r="G435" s="30">
        <v>-3</v>
      </c>
    </row>
    <row r="436" spans="2:7" hidden="1" x14ac:dyDescent="0.25">
      <c r="B436" s="31" t="s">
        <v>150</v>
      </c>
      <c r="C436" s="31" t="s">
        <v>227</v>
      </c>
      <c r="D436" s="31" t="s">
        <v>29</v>
      </c>
      <c r="E436" s="31" t="s">
        <v>433</v>
      </c>
      <c r="F436" s="31" t="s">
        <v>444</v>
      </c>
      <c r="G436" s="30">
        <v>35</v>
      </c>
    </row>
    <row r="437" spans="2:7" hidden="1" x14ac:dyDescent="0.25">
      <c r="B437" s="31" t="s">
        <v>150</v>
      </c>
      <c r="C437" s="31" t="s">
        <v>227</v>
      </c>
      <c r="D437" s="31" t="s">
        <v>452</v>
      </c>
      <c r="E437" s="31" t="s">
        <v>435</v>
      </c>
      <c r="F437" s="31" t="s">
        <v>444</v>
      </c>
      <c r="G437" s="30">
        <v>57</v>
      </c>
    </row>
    <row r="438" spans="2:7" hidden="1" x14ac:dyDescent="0.25">
      <c r="B438" s="31" t="s">
        <v>150</v>
      </c>
      <c r="C438" s="31" t="s">
        <v>227</v>
      </c>
      <c r="D438" s="31" t="s">
        <v>453</v>
      </c>
      <c r="E438" s="31" t="s">
        <v>435</v>
      </c>
      <c r="F438" s="31" t="s">
        <v>444</v>
      </c>
      <c r="G438" s="30">
        <v>34</v>
      </c>
    </row>
    <row r="439" spans="2:7" hidden="1" x14ac:dyDescent="0.25">
      <c r="B439" s="31" t="s">
        <v>150</v>
      </c>
      <c r="C439" s="31" t="s">
        <v>227</v>
      </c>
      <c r="D439" s="31" t="s">
        <v>25</v>
      </c>
      <c r="E439" s="31" t="s">
        <v>435</v>
      </c>
      <c r="F439" s="31" t="s">
        <v>444</v>
      </c>
      <c r="G439" s="30">
        <v>5</v>
      </c>
    </row>
    <row r="440" spans="2:7" hidden="1" x14ac:dyDescent="0.25">
      <c r="B440" s="31" t="s">
        <v>150</v>
      </c>
      <c r="C440" s="31" t="s">
        <v>227</v>
      </c>
      <c r="D440" s="31" t="s">
        <v>454</v>
      </c>
      <c r="E440" s="31" t="s">
        <v>435</v>
      </c>
      <c r="F440" s="31" t="s">
        <v>444</v>
      </c>
      <c r="G440" s="30">
        <v>0</v>
      </c>
    </row>
    <row r="441" spans="2:7" hidden="1" x14ac:dyDescent="0.25">
      <c r="B441" s="31" t="s">
        <v>150</v>
      </c>
      <c r="C441" s="31" t="s">
        <v>227</v>
      </c>
      <c r="D441" s="31" t="s">
        <v>28</v>
      </c>
      <c r="E441" s="31" t="s">
        <v>435</v>
      </c>
      <c r="F441" s="31" t="s">
        <v>444</v>
      </c>
      <c r="G441" s="30">
        <v>-1</v>
      </c>
    </row>
    <row r="442" spans="2:7" hidden="1" x14ac:dyDescent="0.25">
      <c r="B442" s="31" t="s">
        <v>150</v>
      </c>
      <c r="C442" s="31" t="s">
        <v>227</v>
      </c>
      <c r="D442" s="31" t="s">
        <v>29</v>
      </c>
      <c r="E442" s="31" t="s">
        <v>435</v>
      </c>
      <c r="F442" s="31" t="s">
        <v>444</v>
      </c>
      <c r="G442" s="30">
        <v>25</v>
      </c>
    </row>
    <row r="443" spans="2:7" hidden="1" x14ac:dyDescent="0.25">
      <c r="B443" s="31" t="s">
        <v>150</v>
      </c>
      <c r="C443" s="31" t="s">
        <v>227</v>
      </c>
      <c r="D443" s="31" t="s">
        <v>452</v>
      </c>
      <c r="E443" s="31" t="s">
        <v>436</v>
      </c>
      <c r="F443" s="31" t="s">
        <v>444</v>
      </c>
      <c r="G443" s="30">
        <v>63</v>
      </c>
    </row>
    <row r="444" spans="2:7" hidden="1" x14ac:dyDescent="0.25">
      <c r="B444" s="31" t="s">
        <v>150</v>
      </c>
      <c r="C444" s="31" t="s">
        <v>227</v>
      </c>
      <c r="D444" s="31" t="s">
        <v>453</v>
      </c>
      <c r="E444" s="31" t="s">
        <v>436</v>
      </c>
      <c r="F444" s="31" t="s">
        <v>444</v>
      </c>
      <c r="G444" s="30">
        <v>43</v>
      </c>
    </row>
    <row r="445" spans="2:7" hidden="1" x14ac:dyDescent="0.25">
      <c r="B445" s="31" t="s">
        <v>150</v>
      </c>
      <c r="C445" s="31" t="s">
        <v>227</v>
      </c>
      <c r="D445" s="31" t="s">
        <v>25</v>
      </c>
      <c r="E445" s="31" t="s">
        <v>436</v>
      </c>
      <c r="F445" s="31" t="s">
        <v>444</v>
      </c>
      <c r="G445" s="30">
        <v>6</v>
      </c>
    </row>
    <row r="446" spans="2:7" hidden="1" x14ac:dyDescent="0.25">
      <c r="B446" s="31" t="s">
        <v>150</v>
      </c>
      <c r="C446" s="31" t="s">
        <v>227</v>
      </c>
      <c r="D446" s="31" t="s">
        <v>454</v>
      </c>
      <c r="E446" s="31" t="s">
        <v>436</v>
      </c>
      <c r="F446" s="31" t="s">
        <v>444</v>
      </c>
      <c r="G446" s="30">
        <v>0</v>
      </c>
    </row>
    <row r="447" spans="2:7" hidden="1" x14ac:dyDescent="0.25">
      <c r="B447" s="31" t="s">
        <v>150</v>
      </c>
      <c r="C447" s="31" t="s">
        <v>227</v>
      </c>
      <c r="D447" s="31" t="s">
        <v>28</v>
      </c>
      <c r="E447" s="31" t="s">
        <v>436</v>
      </c>
      <c r="F447" s="31" t="s">
        <v>444</v>
      </c>
      <c r="G447" s="30">
        <v>-2</v>
      </c>
    </row>
    <row r="448" spans="2:7" hidden="1" x14ac:dyDescent="0.25">
      <c r="B448" s="31" t="s">
        <v>150</v>
      </c>
      <c r="C448" s="31" t="s">
        <v>227</v>
      </c>
      <c r="D448" s="31" t="s">
        <v>29</v>
      </c>
      <c r="E448" s="31" t="s">
        <v>436</v>
      </c>
      <c r="F448" s="31" t="s">
        <v>444</v>
      </c>
      <c r="G448" s="30">
        <v>35</v>
      </c>
    </row>
    <row r="449" spans="2:7" hidden="1" x14ac:dyDescent="0.25">
      <c r="B449" s="31" t="s">
        <v>432</v>
      </c>
      <c r="C449" s="31" t="s">
        <v>232</v>
      </c>
      <c r="D449" s="31" t="s">
        <v>452</v>
      </c>
      <c r="E449" s="31" t="s">
        <v>433</v>
      </c>
      <c r="F449" s="31" t="s">
        <v>444</v>
      </c>
      <c r="G449" s="30">
        <v>61</v>
      </c>
    </row>
    <row r="450" spans="2:7" hidden="1" x14ac:dyDescent="0.25">
      <c r="B450" s="31" t="s">
        <v>432</v>
      </c>
      <c r="C450" s="31" t="s">
        <v>232</v>
      </c>
      <c r="D450" s="31" t="s">
        <v>453</v>
      </c>
      <c r="E450" s="31" t="s">
        <v>433</v>
      </c>
      <c r="F450" s="31" t="s">
        <v>444</v>
      </c>
      <c r="G450" s="30">
        <v>57</v>
      </c>
    </row>
    <row r="451" spans="2:7" hidden="1" x14ac:dyDescent="0.25">
      <c r="B451" s="31" t="s">
        <v>432</v>
      </c>
      <c r="C451" s="31" t="s">
        <v>232</v>
      </c>
      <c r="D451" s="31" t="s">
        <v>26</v>
      </c>
      <c r="E451" s="31" t="s">
        <v>433</v>
      </c>
      <c r="F451" s="31" t="s">
        <v>444</v>
      </c>
      <c r="G451" s="30">
        <v>53</v>
      </c>
    </row>
    <row r="452" spans="2:7" hidden="1" x14ac:dyDescent="0.25">
      <c r="B452" s="31" t="s">
        <v>432</v>
      </c>
      <c r="C452" s="31" t="s">
        <v>232</v>
      </c>
      <c r="D452" s="31" t="s">
        <v>25</v>
      </c>
      <c r="E452" s="31" t="s">
        <v>433</v>
      </c>
      <c r="F452" s="31" t="s">
        <v>444</v>
      </c>
      <c r="G452" s="30">
        <v>2</v>
      </c>
    </row>
    <row r="453" spans="2:7" hidden="1" x14ac:dyDescent="0.25">
      <c r="B453" s="31" t="s">
        <v>432</v>
      </c>
      <c r="C453" s="31" t="s">
        <v>232</v>
      </c>
      <c r="D453" s="31" t="s">
        <v>28</v>
      </c>
      <c r="E453" s="31" t="s">
        <v>433</v>
      </c>
      <c r="F453" s="31" t="s">
        <v>444</v>
      </c>
      <c r="G453" s="30">
        <v>-1</v>
      </c>
    </row>
    <row r="454" spans="2:7" hidden="1" x14ac:dyDescent="0.25">
      <c r="B454" s="31" t="s">
        <v>432</v>
      </c>
      <c r="C454" s="31" t="s">
        <v>232</v>
      </c>
      <c r="D454" s="31" t="s">
        <v>29</v>
      </c>
      <c r="E454" s="31" t="s">
        <v>433</v>
      </c>
      <c r="F454" s="31" t="s">
        <v>444</v>
      </c>
      <c r="G454" s="30">
        <v>2</v>
      </c>
    </row>
    <row r="455" spans="2:7" hidden="1" x14ac:dyDescent="0.25">
      <c r="B455" s="31" t="s">
        <v>432</v>
      </c>
      <c r="C455" s="31" t="s">
        <v>232</v>
      </c>
      <c r="D455" s="31" t="s">
        <v>452</v>
      </c>
      <c r="E455" s="31" t="s">
        <v>435</v>
      </c>
      <c r="F455" s="31" t="s">
        <v>444</v>
      </c>
      <c r="G455" s="30">
        <v>54</v>
      </c>
    </row>
    <row r="456" spans="2:7" hidden="1" x14ac:dyDescent="0.25">
      <c r="B456" s="31" t="s">
        <v>432</v>
      </c>
      <c r="C456" s="31" t="s">
        <v>232</v>
      </c>
      <c r="D456" s="31" t="s">
        <v>453</v>
      </c>
      <c r="E456" s="31" t="s">
        <v>435</v>
      </c>
      <c r="F456" s="31" t="s">
        <v>444</v>
      </c>
      <c r="G456" s="30">
        <v>50</v>
      </c>
    </row>
    <row r="457" spans="2:7" hidden="1" x14ac:dyDescent="0.25">
      <c r="B457" s="31" t="s">
        <v>432</v>
      </c>
      <c r="C457" s="31" t="s">
        <v>232</v>
      </c>
      <c r="D457" s="31" t="s">
        <v>26</v>
      </c>
      <c r="E457" s="31" t="s">
        <v>435</v>
      </c>
      <c r="F457" s="31" t="s">
        <v>444</v>
      </c>
      <c r="G457" s="30">
        <v>45</v>
      </c>
    </row>
    <row r="458" spans="2:7" hidden="1" x14ac:dyDescent="0.25">
      <c r="B458" s="31" t="s">
        <v>432</v>
      </c>
      <c r="C458" s="31" t="s">
        <v>232</v>
      </c>
      <c r="D458" s="31" t="s">
        <v>25</v>
      </c>
      <c r="E458" s="31" t="s">
        <v>435</v>
      </c>
      <c r="F458" s="31" t="s">
        <v>444</v>
      </c>
      <c r="G458" s="30">
        <v>2</v>
      </c>
    </row>
    <row r="459" spans="2:7" hidden="1" x14ac:dyDescent="0.25">
      <c r="B459" s="31" t="s">
        <v>432</v>
      </c>
      <c r="C459" s="31" t="s">
        <v>232</v>
      </c>
      <c r="D459" s="31" t="s">
        <v>28</v>
      </c>
      <c r="E459" s="31" t="s">
        <v>435</v>
      </c>
      <c r="F459" s="31" t="s">
        <v>444</v>
      </c>
      <c r="G459" s="30">
        <v>-1</v>
      </c>
    </row>
    <row r="460" spans="2:7" hidden="1" x14ac:dyDescent="0.25">
      <c r="B460" s="31" t="s">
        <v>432</v>
      </c>
      <c r="C460" s="31" t="s">
        <v>232</v>
      </c>
      <c r="D460" s="31" t="s">
        <v>29</v>
      </c>
      <c r="E460" s="31" t="s">
        <v>435</v>
      </c>
      <c r="F460" s="31" t="s">
        <v>444</v>
      </c>
      <c r="G460" s="30">
        <v>4</v>
      </c>
    </row>
    <row r="461" spans="2:7" hidden="1" x14ac:dyDescent="0.25">
      <c r="B461" s="31" t="s">
        <v>432</v>
      </c>
      <c r="C461" s="31" t="s">
        <v>232</v>
      </c>
      <c r="D461" s="31" t="s">
        <v>452</v>
      </c>
      <c r="E461" s="31" t="s">
        <v>436</v>
      </c>
      <c r="F461" s="31" t="s">
        <v>444</v>
      </c>
      <c r="G461" s="30">
        <v>41</v>
      </c>
    </row>
    <row r="462" spans="2:7" hidden="1" x14ac:dyDescent="0.25">
      <c r="B462" s="31" t="s">
        <v>432</v>
      </c>
      <c r="C462" s="31" t="s">
        <v>232</v>
      </c>
      <c r="D462" s="31" t="s">
        <v>453</v>
      </c>
      <c r="E462" s="31" t="s">
        <v>436</v>
      </c>
      <c r="F462" s="31" t="s">
        <v>444</v>
      </c>
      <c r="G462" s="30">
        <v>41</v>
      </c>
    </row>
    <row r="463" spans="2:7" hidden="1" x14ac:dyDescent="0.25">
      <c r="B463" s="31" t="s">
        <v>432</v>
      </c>
      <c r="C463" s="31" t="s">
        <v>232</v>
      </c>
      <c r="D463" s="31" t="s">
        <v>26</v>
      </c>
      <c r="E463" s="31" t="s">
        <v>436</v>
      </c>
      <c r="F463" s="31" t="s">
        <v>444</v>
      </c>
      <c r="G463" s="30">
        <v>38</v>
      </c>
    </row>
    <row r="464" spans="2:7" hidden="1" x14ac:dyDescent="0.25">
      <c r="B464" s="31" t="s">
        <v>432</v>
      </c>
      <c r="C464" s="31" t="s">
        <v>232</v>
      </c>
      <c r="D464" s="31" t="s">
        <v>25</v>
      </c>
      <c r="E464" s="31" t="s">
        <v>436</v>
      </c>
      <c r="F464" s="31" t="s">
        <v>444</v>
      </c>
      <c r="G464" s="30">
        <v>2</v>
      </c>
    </row>
    <row r="465" spans="2:7" hidden="1" x14ac:dyDescent="0.25">
      <c r="B465" s="31" t="s">
        <v>432</v>
      </c>
      <c r="C465" s="31" t="s">
        <v>232</v>
      </c>
      <c r="D465" s="31" t="s">
        <v>28</v>
      </c>
      <c r="E465" s="31" t="s">
        <v>436</v>
      </c>
      <c r="F465" s="31" t="s">
        <v>444</v>
      </c>
      <c r="G465" s="30">
        <v>0</v>
      </c>
    </row>
    <row r="466" spans="2:7" hidden="1" x14ac:dyDescent="0.25">
      <c r="B466" s="31" t="s">
        <v>432</v>
      </c>
      <c r="C466" s="31" t="s">
        <v>232</v>
      </c>
      <c r="D466" s="31" t="s">
        <v>29</v>
      </c>
      <c r="E466" s="31" t="s">
        <v>436</v>
      </c>
      <c r="F466" s="31" t="s">
        <v>444</v>
      </c>
      <c r="G466" s="30">
        <v>2</v>
      </c>
    </row>
    <row r="467" spans="2:7" hidden="1" x14ac:dyDescent="0.25">
      <c r="B467" s="31" t="s">
        <v>437</v>
      </c>
      <c r="C467" s="31" t="s">
        <v>232</v>
      </c>
      <c r="D467" s="31" t="s">
        <v>452</v>
      </c>
      <c r="E467" s="31" t="s">
        <v>433</v>
      </c>
      <c r="F467" s="31" t="s">
        <v>444</v>
      </c>
      <c r="G467" s="30">
        <v>33</v>
      </c>
    </row>
    <row r="468" spans="2:7" hidden="1" x14ac:dyDescent="0.25">
      <c r="B468" s="31" t="s">
        <v>437</v>
      </c>
      <c r="C468" s="31" t="s">
        <v>232</v>
      </c>
      <c r="D468" s="31" t="s">
        <v>453</v>
      </c>
      <c r="E468" s="31" t="s">
        <v>433</v>
      </c>
      <c r="F468" s="31" t="s">
        <v>444</v>
      </c>
      <c r="G468" s="30">
        <v>142</v>
      </c>
    </row>
    <row r="469" spans="2:7" hidden="1" x14ac:dyDescent="0.25">
      <c r="B469" s="31" t="s">
        <v>437</v>
      </c>
      <c r="C469" s="31" t="s">
        <v>232</v>
      </c>
      <c r="D469" s="31" t="s">
        <v>25</v>
      </c>
      <c r="E469" s="31" t="s">
        <v>433</v>
      </c>
      <c r="F469" s="31" t="s">
        <v>444</v>
      </c>
      <c r="G469" s="30">
        <v>3</v>
      </c>
    </row>
    <row r="470" spans="2:7" hidden="1" x14ac:dyDescent="0.25">
      <c r="B470" s="31" t="s">
        <v>437</v>
      </c>
      <c r="C470" s="31" t="s">
        <v>232</v>
      </c>
      <c r="D470" s="31" t="s">
        <v>28</v>
      </c>
      <c r="E470" s="31" t="s">
        <v>433</v>
      </c>
      <c r="F470" s="31" t="s">
        <v>444</v>
      </c>
      <c r="G470" s="30">
        <v>0</v>
      </c>
    </row>
    <row r="471" spans="2:7" hidden="1" x14ac:dyDescent="0.25">
      <c r="B471" s="31" t="s">
        <v>437</v>
      </c>
      <c r="C471" s="31" t="s">
        <v>232</v>
      </c>
      <c r="D471" s="31" t="s">
        <v>29</v>
      </c>
      <c r="E471" s="31" t="s">
        <v>433</v>
      </c>
      <c r="F471" s="31" t="s">
        <v>444</v>
      </c>
      <c r="G471" s="30">
        <v>139</v>
      </c>
    </row>
    <row r="472" spans="2:7" hidden="1" x14ac:dyDescent="0.25">
      <c r="B472" s="31" t="s">
        <v>437</v>
      </c>
      <c r="C472" s="31" t="s">
        <v>232</v>
      </c>
      <c r="D472" s="31" t="s">
        <v>452</v>
      </c>
      <c r="E472" s="31" t="s">
        <v>435</v>
      </c>
      <c r="F472" s="31" t="s">
        <v>444</v>
      </c>
      <c r="G472" s="30">
        <v>19</v>
      </c>
    </row>
    <row r="473" spans="2:7" hidden="1" x14ac:dyDescent="0.25">
      <c r="B473" s="31" t="s">
        <v>437</v>
      </c>
      <c r="C473" s="31" t="s">
        <v>232</v>
      </c>
      <c r="D473" s="31" t="s">
        <v>453</v>
      </c>
      <c r="E473" s="31" t="s">
        <v>435</v>
      </c>
      <c r="F473" s="31" t="s">
        <v>444</v>
      </c>
      <c r="G473" s="30">
        <v>140</v>
      </c>
    </row>
    <row r="474" spans="2:7" hidden="1" x14ac:dyDescent="0.25">
      <c r="B474" s="31" t="s">
        <v>437</v>
      </c>
      <c r="C474" s="31" t="s">
        <v>232</v>
      </c>
      <c r="D474" s="31" t="s">
        <v>25</v>
      </c>
      <c r="E474" s="31" t="s">
        <v>435</v>
      </c>
      <c r="F474" s="31" t="s">
        <v>444</v>
      </c>
      <c r="G474" s="30">
        <v>2</v>
      </c>
    </row>
    <row r="475" spans="2:7" hidden="1" x14ac:dyDescent="0.25">
      <c r="B475" s="31" t="s">
        <v>437</v>
      </c>
      <c r="C475" s="31" t="s">
        <v>232</v>
      </c>
      <c r="D475" s="31" t="s">
        <v>28</v>
      </c>
      <c r="E475" s="31" t="s">
        <v>435</v>
      </c>
      <c r="F475" s="31" t="s">
        <v>444</v>
      </c>
      <c r="G475" s="30">
        <v>0</v>
      </c>
    </row>
    <row r="476" spans="2:7" hidden="1" x14ac:dyDescent="0.25">
      <c r="B476" s="31" t="s">
        <v>437</v>
      </c>
      <c r="C476" s="31" t="s">
        <v>232</v>
      </c>
      <c r="D476" s="31" t="s">
        <v>29</v>
      </c>
      <c r="E476" s="31" t="s">
        <v>435</v>
      </c>
      <c r="F476" s="31" t="s">
        <v>444</v>
      </c>
      <c r="G476" s="30">
        <v>138</v>
      </c>
    </row>
    <row r="477" spans="2:7" hidden="1" x14ac:dyDescent="0.25">
      <c r="B477" s="31" t="s">
        <v>437</v>
      </c>
      <c r="C477" s="31" t="s">
        <v>232</v>
      </c>
      <c r="D477" s="31" t="s">
        <v>452</v>
      </c>
      <c r="E477" s="31" t="s">
        <v>436</v>
      </c>
      <c r="F477" s="31" t="s">
        <v>444</v>
      </c>
      <c r="G477" s="30">
        <v>26</v>
      </c>
    </row>
    <row r="478" spans="2:7" hidden="1" x14ac:dyDescent="0.25">
      <c r="B478" s="31" t="s">
        <v>437</v>
      </c>
      <c r="C478" s="31" t="s">
        <v>232</v>
      </c>
      <c r="D478" s="31" t="s">
        <v>453</v>
      </c>
      <c r="E478" s="31" t="s">
        <v>436</v>
      </c>
      <c r="F478" s="31" t="s">
        <v>444</v>
      </c>
      <c r="G478" s="30">
        <v>171</v>
      </c>
    </row>
    <row r="479" spans="2:7" hidden="1" x14ac:dyDescent="0.25">
      <c r="B479" s="31" t="s">
        <v>437</v>
      </c>
      <c r="C479" s="31" t="s">
        <v>232</v>
      </c>
      <c r="D479" s="31" t="s">
        <v>25</v>
      </c>
      <c r="E479" s="31" t="s">
        <v>436</v>
      </c>
      <c r="F479" s="31" t="s">
        <v>444</v>
      </c>
      <c r="G479" s="30">
        <v>3</v>
      </c>
    </row>
    <row r="480" spans="2:7" hidden="1" x14ac:dyDescent="0.25">
      <c r="B480" s="31" t="s">
        <v>437</v>
      </c>
      <c r="C480" s="31" t="s">
        <v>232</v>
      </c>
      <c r="D480" s="31" t="s">
        <v>28</v>
      </c>
      <c r="E480" s="31" t="s">
        <v>436</v>
      </c>
      <c r="F480" s="31" t="s">
        <v>444</v>
      </c>
      <c r="G480" s="30">
        <v>0</v>
      </c>
    </row>
    <row r="481" spans="2:7" hidden="1" x14ac:dyDescent="0.25">
      <c r="B481" s="31" t="s">
        <v>437</v>
      </c>
      <c r="C481" s="31" t="s">
        <v>232</v>
      </c>
      <c r="D481" s="31" t="s">
        <v>29</v>
      </c>
      <c r="E481" s="31" t="s">
        <v>436</v>
      </c>
      <c r="F481" s="31" t="s">
        <v>444</v>
      </c>
      <c r="G481" s="30">
        <v>168</v>
      </c>
    </row>
    <row r="482" spans="2:7" hidden="1" x14ac:dyDescent="0.25">
      <c r="B482" s="31" t="s">
        <v>438</v>
      </c>
      <c r="C482" s="31" t="s">
        <v>232</v>
      </c>
      <c r="D482" s="31" t="s">
        <v>452</v>
      </c>
      <c r="E482" s="31" t="s">
        <v>433</v>
      </c>
      <c r="F482" s="31" t="s">
        <v>444</v>
      </c>
      <c r="G482" s="30">
        <v>1396</v>
      </c>
    </row>
    <row r="483" spans="2:7" hidden="1" x14ac:dyDescent="0.25">
      <c r="B483" s="31" t="s">
        <v>438</v>
      </c>
      <c r="C483" s="31" t="s">
        <v>232</v>
      </c>
      <c r="D483" s="31" t="s">
        <v>453</v>
      </c>
      <c r="E483" s="31" t="s">
        <v>433</v>
      </c>
      <c r="F483" s="31" t="s">
        <v>444</v>
      </c>
      <c r="G483" s="30">
        <v>1555</v>
      </c>
    </row>
    <row r="484" spans="2:7" hidden="1" x14ac:dyDescent="0.25">
      <c r="B484" s="31" t="s">
        <v>438</v>
      </c>
      <c r="C484" s="31" t="s">
        <v>232</v>
      </c>
      <c r="D484" s="31" t="s">
        <v>26</v>
      </c>
      <c r="E484" s="31" t="s">
        <v>433</v>
      </c>
      <c r="F484" s="31" t="s">
        <v>444</v>
      </c>
      <c r="G484" s="30">
        <v>8</v>
      </c>
    </row>
    <row r="485" spans="2:7" hidden="1" x14ac:dyDescent="0.25">
      <c r="B485" s="31" t="s">
        <v>438</v>
      </c>
      <c r="C485" s="31" t="s">
        <v>232</v>
      </c>
      <c r="D485" s="31" t="s">
        <v>25</v>
      </c>
      <c r="E485" s="31" t="s">
        <v>433</v>
      </c>
      <c r="F485" s="31" t="s">
        <v>444</v>
      </c>
      <c r="G485" s="30">
        <v>118</v>
      </c>
    </row>
    <row r="486" spans="2:7" hidden="1" x14ac:dyDescent="0.25">
      <c r="B486" s="31" t="s">
        <v>438</v>
      </c>
      <c r="C486" s="31" t="s">
        <v>232</v>
      </c>
      <c r="D486" s="31" t="s">
        <v>28</v>
      </c>
      <c r="E486" s="31" t="s">
        <v>433</v>
      </c>
      <c r="F486" s="31" t="s">
        <v>444</v>
      </c>
      <c r="G486" s="30">
        <v>-1</v>
      </c>
    </row>
    <row r="487" spans="2:7" hidden="1" x14ac:dyDescent="0.25">
      <c r="B487" s="31" t="s">
        <v>438</v>
      </c>
      <c r="C487" s="31" t="s">
        <v>232</v>
      </c>
      <c r="D487" s="31" t="s">
        <v>29</v>
      </c>
      <c r="E487" s="31" t="s">
        <v>433</v>
      </c>
      <c r="F487" s="31" t="s">
        <v>444</v>
      </c>
      <c r="G487" s="30">
        <v>1431</v>
      </c>
    </row>
    <row r="488" spans="2:7" hidden="1" x14ac:dyDescent="0.25">
      <c r="B488" s="31" t="s">
        <v>438</v>
      </c>
      <c r="C488" s="31" t="s">
        <v>232</v>
      </c>
      <c r="D488" s="31" t="s">
        <v>452</v>
      </c>
      <c r="E488" s="31" t="s">
        <v>435</v>
      </c>
      <c r="F488" s="31" t="s">
        <v>444</v>
      </c>
      <c r="G488" s="30">
        <v>994</v>
      </c>
    </row>
    <row r="489" spans="2:7" hidden="1" x14ac:dyDescent="0.25">
      <c r="B489" s="31" t="s">
        <v>438</v>
      </c>
      <c r="C489" s="31" t="s">
        <v>232</v>
      </c>
      <c r="D489" s="31" t="s">
        <v>453</v>
      </c>
      <c r="E489" s="31" t="s">
        <v>435</v>
      </c>
      <c r="F489" s="31" t="s">
        <v>444</v>
      </c>
      <c r="G489" s="30">
        <v>1183</v>
      </c>
    </row>
    <row r="490" spans="2:7" hidden="1" x14ac:dyDescent="0.25">
      <c r="B490" s="31" t="s">
        <v>438</v>
      </c>
      <c r="C490" s="31" t="s">
        <v>232</v>
      </c>
      <c r="D490" s="31" t="s">
        <v>26</v>
      </c>
      <c r="E490" s="31" t="s">
        <v>435</v>
      </c>
      <c r="F490" s="31" t="s">
        <v>444</v>
      </c>
      <c r="G490" s="30">
        <v>13</v>
      </c>
    </row>
    <row r="491" spans="2:7" hidden="1" x14ac:dyDescent="0.25">
      <c r="B491" s="31" t="s">
        <v>438</v>
      </c>
      <c r="C491" s="31" t="s">
        <v>232</v>
      </c>
      <c r="D491" s="31" t="s">
        <v>25</v>
      </c>
      <c r="E491" s="31" t="s">
        <v>435</v>
      </c>
      <c r="F491" s="31" t="s">
        <v>444</v>
      </c>
      <c r="G491" s="30">
        <v>86</v>
      </c>
    </row>
    <row r="492" spans="2:7" hidden="1" x14ac:dyDescent="0.25">
      <c r="B492" s="31" t="s">
        <v>438</v>
      </c>
      <c r="C492" s="31" t="s">
        <v>232</v>
      </c>
      <c r="D492" s="31" t="s">
        <v>28</v>
      </c>
      <c r="E492" s="31" t="s">
        <v>435</v>
      </c>
      <c r="F492" s="31" t="s">
        <v>444</v>
      </c>
      <c r="G492" s="30">
        <v>-1</v>
      </c>
    </row>
    <row r="493" spans="2:7" hidden="1" x14ac:dyDescent="0.25">
      <c r="B493" s="31" t="s">
        <v>438</v>
      </c>
      <c r="C493" s="31" t="s">
        <v>232</v>
      </c>
      <c r="D493" s="31" t="s">
        <v>29</v>
      </c>
      <c r="E493" s="31" t="s">
        <v>435</v>
      </c>
      <c r="F493" s="31" t="s">
        <v>444</v>
      </c>
      <c r="G493" s="30">
        <v>1085</v>
      </c>
    </row>
    <row r="494" spans="2:7" hidden="1" x14ac:dyDescent="0.25">
      <c r="B494" s="31" t="s">
        <v>438</v>
      </c>
      <c r="C494" s="31" t="s">
        <v>232</v>
      </c>
      <c r="D494" s="31" t="s">
        <v>452</v>
      </c>
      <c r="E494" s="31" t="s">
        <v>436</v>
      </c>
      <c r="F494" s="31" t="s">
        <v>444</v>
      </c>
      <c r="G494" s="30">
        <v>879</v>
      </c>
    </row>
    <row r="495" spans="2:7" hidden="1" x14ac:dyDescent="0.25">
      <c r="B495" s="31" t="s">
        <v>438</v>
      </c>
      <c r="C495" s="31" t="s">
        <v>232</v>
      </c>
      <c r="D495" s="31" t="s">
        <v>453</v>
      </c>
      <c r="E495" s="31" t="s">
        <v>436</v>
      </c>
      <c r="F495" s="31" t="s">
        <v>444</v>
      </c>
      <c r="G495" s="30">
        <v>1249</v>
      </c>
    </row>
    <row r="496" spans="2:7" hidden="1" x14ac:dyDescent="0.25">
      <c r="B496" s="31" t="s">
        <v>438</v>
      </c>
      <c r="C496" s="31" t="s">
        <v>232</v>
      </c>
      <c r="D496" s="31" t="s">
        <v>26</v>
      </c>
      <c r="E496" s="31" t="s">
        <v>436</v>
      </c>
      <c r="F496" s="31" t="s">
        <v>444</v>
      </c>
      <c r="G496" s="30">
        <v>11</v>
      </c>
    </row>
    <row r="497" spans="2:7" hidden="1" x14ac:dyDescent="0.25">
      <c r="B497" s="31" t="s">
        <v>438</v>
      </c>
      <c r="C497" s="31" t="s">
        <v>232</v>
      </c>
      <c r="D497" s="31" t="s">
        <v>25</v>
      </c>
      <c r="E497" s="31" t="s">
        <v>436</v>
      </c>
      <c r="F497" s="31" t="s">
        <v>444</v>
      </c>
      <c r="G497" s="30">
        <v>77</v>
      </c>
    </row>
    <row r="498" spans="2:7" hidden="1" x14ac:dyDescent="0.25">
      <c r="B498" s="31" t="s">
        <v>438</v>
      </c>
      <c r="C498" s="31" t="s">
        <v>232</v>
      </c>
      <c r="D498" s="31" t="s">
        <v>28</v>
      </c>
      <c r="E498" s="31" t="s">
        <v>436</v>
      </c>
      <c r="F498" s="31" t="s">
        <v>444</v>
      </c>
      <c r="G498" s="30">
        <v>-1</v>
      </c>
    </row>
    <row r="499" spans="2:7" hidden="1" x14ac:dyDescent="0.25">
      <c r="B499" s="31" t="s">
        <v>438</v>
      </c>
      <c r="C499" s="31" t="s">
        <v>232</v>
      </c>
      <c r="D499" s="31" t="s">
        <v>29</v>
      </c>
      <c r="E499" s="31" t="s">
        <v>436</v>
      </c>
      <c r="F499" s="31" t="s">
        <v>444</v>
      </c>
      <c r="G499" s="30">
        <v>1163</v>
      </c>
    </row>
    <row r="500" spans="2:7" hidden="1" x14ac:dyDescent="0.25">
      <c r="B500" s="31" t="s">
        <v>439</v>
      </c>
      <c r="C500" s="31" t="s">
        <v>232</v>
      </c>
      <c r="D500" s="31" t="s">
        <v>452</v>
      </c>
      <c r="E500" s="31" t="s">
        <v>433</v>
      </c>
      <c r="F500" s="31" t="s">
        <v>444</v>
      </c>
      <c r="G500" s="30">
        <v>0</v>
      </c>
    </row>
    <row r="501" spans="2:7" hidden="1" x14ac:dyDescent="0.25">
      <c r="B501" s="31" t="s">
        <v>439</v>
      </c>
      <c r="C501" s="31" t="s">
        <v>232</v>
      </c>
      <c r="D501" s="31" t="s">
        <v>453</v>
      </c>
      <c r="E501" s="31" t="s">
        <v>433</v>
      </c>
      <c r="F501" s="31" t="s">
        <v>444</v>
      </c>
      <c r="G501" s="30">
        <v>0</v>
      </c>
    </row>
    <row r="502" spans="2:7" hidden="1" x14ac:dyDescent="0.25">
      <c r="B502" s="31" t="s">
        <v>439</v>
      </c>
      <c r="C502" s="31" t="s">
        <v>232</v>
      </c>
      <c r="D502" s="31" t="s">
        <v>25</v>
      </c>
      <c r="E502" s="31" t="s">
        <v>433</v>
      </c>
      <c r="F502" s="31" t="s">
        <v>444</v>
      </c>
      <c r="G502" s="30">
        <v>0</v>
      </c>
    </row>
    <row r="503" spans="2:7" hidden="1" x14ac:dyDescent="0.25">
      <c r="B503" s="31" t="s">
        <v>439</v>
      </c>
      <c r="C503" s="31" t="s">
        <v>232</v>
      </c>
      <c r="D503" s="31" t="s">
        <v>28</v>
      </c>
      <c r="E503" s="31" t="s">
        <v>433</v>
      </c>
      <c r="F503" s="31" t="s">
        <v>444</v>
      </c>
      <c r="G503" s="30">
        <v>0</v>
      </c>
    </row>
    <row r="504" spans="2:7" hidden="1" x14ac:dyDescent="0.25">
      <c r="B504" s="31" t="s">
        <v>439</v>
      </c>
      <c r="C504" s="31" t="s">
        <v>232</v>
      </c>
      <c r="D504" s="31" t="s">
        <v>29</v>
      </c>
      <c r="E504" s="31" t="s">
        <v>433</v>
      </c>
      <c r="F504" s="31" t="s">
        <v>444</v>
      </c>
      <c r="G504" s="30">
        <v>0</v>
      </c>
    </row>
    <row r="505" spans="2:7" hidden="1" x14ac:dyDescent="0.25">
      <c r="B505" s="31" t="s">
        <v>439</v>
      </c>
      <c r="C505" s="31" t="s">
        <v>232</v>
      </c>
      <c r="D505" s="31" t="s">
        <v>452</v>
      </c>
      <c r="E505" s="31" t="s">
        <v>435</v>
      </c>
      <c r="F505" s="31" t="s">
        <v>444</v>
      </c>
      <c r="G505" s="30">
        <v>0</v>
      </c>
    </row>
    <row r="506" spans="2:7" hidden="1" x14ac:dyDescent="0.25">
      <c r="B506" s="31" t="s">
        <v>439</v>
      </c>
      <c r="C506" s="31" t="s">
        <v>232</v>
      </c>
      <c r="D506" s="31" t="s">
        <v>453</v>
      </c>
      <c r="E506" s="31" t="s">
        <v>435</v>
      </c>
      <c r="F506" s="31" t="s">
        <v>444</v>
      </c>
      <c r="G506" s="30">
        <v>1</v>
      </c>
    </row>
    <row r="507" spans="2:7" hidden="1" x14ac:dyDescent="0.25">
      <c r="B507" s="31" t="s">
        <v>439</v>
      </c>
      <c r="C507" s="31" t="s">
        <v>232</v>
      </c>
      <c r="D507" s="31" t="s">
        <v>25</v>
      </c>
      <c r="E507" s="31" t="s">
        <v>435</v>
      </c>
      <c r="F507" s="31" t="s">
        <v>444</v>
      </c>
      <c r="G507" s="30">
        <v>0</v>
      </c>
    </row>
    <row r="508" spans="2:7" hidden="1" x14ac:dyDescent="0.25">
      <c r="B508" s="31" t="s">
        <v>439</v>
      </c>
      <c r="C508" s="31" t="s">
        <v>232</v>
      </c>
      <c r="D508" s="31" t="s">
        <v>28</v>
      </c>
      <c r="E508" s="31" t="s">
        <v>435</v>
      </c>
      <c r="F508" s="31" t="s">
        <v>444</v>
      </c>
      <c r="G508" s="30">
        <v>0</v>
      </c>
    </row>
    <row r="509" spans="2:7" hidden="1" x14ac:dyDescent="0.25">
      <c r="B509" s="31" t="s">
        <v>439</v>
      </c>
      <c r="C509" s="31" t="s">
        <v>232</v>
      </c>
      <c r="D509" s="31" t="s">
        <v>29</v>
      </c>
      <c r="E509" s="31" t="s">
        <v>435</v>
      </c>
      <c r="F509" s="31" t="s">
        <v>444</v>
      </c>
      <c r="G509" s="30">
        <v>1</v>
      </c>
    </row>
    <row r="510" spans="2:7" hidden="1" x14ac:dyDescent="0.25">
      <c r="B510" s="31" t="s">
        <v>439</v>
      </c>
      <c r="C510" s="31" t="s">
        <v>232</v>
      </c>
      <c r="D510" s="31" t="s">
        <v>452</v>
      </c>
      <c r="E510" s="31" t="s">
        <v>436</v>
      </c>
      <c r="F510" s="31" t="s">
        <v>444</v>
      </c>
      <c r="G510" s="30">
        <v>0</v>
      </c>
    </row>
    <row r="511" spans="2:7" hidden="1" x14ac:dyDescent="0.25">
      <c r="B511" s="31" t="s">
        <v>439</v>
      </c>
      <c r="C511" s="31" t="s">
        <v>232</v>
      </c>
      <c r="D511" s="31" t="s">
        <v>453</v>
      </c>
      <c r="E511" s="31" t="s">
        <v>436</v>
      </c>
      <c r="F511" s="31" t="s">
        <v>444</v>
      </c>
      <c r="G511" s="30">
        <v>1</v>
      </c>
    </row>
    <row r="512" spans="2:7" hidden="1" x14ac:dyDescent="0.25">
      <c r="B512" s="31" t="s">
        <v>439</v>
      </c>
      <c r="C512" s="31" t="s">
        <v>232</v>
      </c>
      <c r="D512" s="31" t="s">
        <v>25</v>
      </c>
      <c r="E512" s="31" t="s">
        <v>436</v>
      </c>
      <c r="F512" s="31" t="s">
        <v>444</v>
      </c>
      <c r="G512" s="30">
        <v>0</v>
      </c>
    </row>
    <row r="513" spans="2:7" hidden="1" x14ac:dyDescent="0.25">
      <c r="B513" s="31" t="s">
        <v>439</v>
      </c>
      <c r="C513" s="31" t="s">
        <v>232</v>
      </c>
      <c r="D513" s="31" t="s">
        <v>28</v>
      </c>
      <c r="E513" s="31" t="s">
        <v>436</v>
      </c>
      <c r="F513" s="31" t="s">
        <v>444</v>
      </c>
      <c r="G513" s="30">
        <v>0</v>
      </c>
    </row>
    <row r="514" spans="2:7" hidden="1" x14ac:dyDescent="0.25">
      <c r="B514" s="31" t="s">
        <v>439</v>
      </c>
      <c r="C514" s="31" t="s">
        <v>232</v>
      </c>
      <c r="D514" s="31" t="s">
        <v>29</v>
      </c>
      <c r="E514" s="31" t="s">
        <v>436</v>
      </c>
      <c r="F514" s="31" t="s">
        <v>444</v>
      </c>
      <c r="G514" s="30">
        <v>1</v>
      </c>
    </row>
    <row r="515" spans="2:7" hidden="1" x14ac:dyDescent="0.25">
      <c r="B515" s="31" t="s">
        <v>440</v>
      </c>
      <c r="C515" s="31" t="s">
        <v>232</v>
      </c>
      <c r="D515" s="31" t="s">
        <v>452</v>
      </c>
      <c r="E515" s="31" t="s">
        <v>433</v>
      </c>
      <c r="F515" s="31" t="s">
        <v>444</v>
      </c>
      <c r="G515" s="30">
        <v>64</v>
      </c>
    </row>
    <row r="516" spans="2:7" hidden="1" x14ac:dyDescent="0.25">
      <c r="B516" s="31" t="s">
        <v>440</v>
      </c>
      <c r="C516" s="31" t="s">
        <v>232</v>
      </c>
      <c r="D516" s="31" t="s">
        <v>453</v>
      </c>
      <c r="E516" s="31" t="s">
        <v>433</v>
      </c>
      <c r="F516" s="31" t="s">
        <v>444</v>
      </c>
      <c r="G516" s="30">
        <v>72</v>
      </c>
    </row>
    <row r="517" spans="2:7" hidden="1" x14ac:dyDescent="0.25">
      <c r="B517" s="31" t="s">
        <v>440</v>
      </c>
      <c r="C517" s="31" t="s">
        <v>232</v>
      </c>
      <c r="D517" s="31" t="s">
        <v>25</v>
      </c>
      <c r="E517" s="31" t="s">
        <v>433</v>
      </c>
      <c r="F517" s="31" t="s">
        <v>444</v>
      </c>
      <c r="G517" s="30">
        <v>5</v>
      </c>
    </row>
    <row r="518" spans="2:7" hidden="1" x14ac:dyDescent="0.25">
      <c r="B518" s="31" t="s">
        <v>440</v>
      </c>
      <c r="C518" s="31" t="s">
        <v>232</v>
      </c>
      <c r="D518" s="31" t="s">
        <v>30</v>
      </c>
      <c r="E518" s="31" t="s">
        <v>433</v>
      </c>
      <c r="F518" s="31" t="s">
        <v>444</v>
      </c>
      <c r="G518" s="30">
        <v>13</v>
      </c>
    </row>
    <row r="519" spans="2:7" hidden="1" x14ac:dyDescent="0.25">
      <c r="B519" s="31" t="s">
        <v>440</v>
      </c>
      <c r="C519" s="31" t="s">
        <v>232</v>
      </c>
      <c r="D519" s="31" t="s">
        <v>28</v>
      </c>
      <c r="E519" s="31" t="s">
        <v>433</v>
      </c>
      <c r="F519" s="31" t="s">
        <v>444</v>
      </c>
      <c r="G519" s="30">
        <v>0</v>
      </c>
    </row>
    <row r="520" spans="2:7" hidden="1" x14ac:dyDescent="0.25">
      <c r="B520" s="31" t="s">
        <v>440</v>
      </c>
      <c r="C520" s="31" t="s">
        <v>232</v>
      </c>
      <c r="D520" s="31" t="s">
        <v>29</v>
      </c>
      <c r="E520" s="31" t="s">
        <v>433</v>
      </c>
      <c r="F520" s="31" t="s">
        <v>444</v>
      </c>
      <c r="G520" s="30">
        <v>53</v>
      </c>
    </row>
    <row r="521" spans="2:7" hidden="1" x14ac:dyDescent="0.25">
      <c r="B521" s="31" t="s">
        <v>440</v>
      </c>
      <c r="C521" s="31" t="s">
        <v>232</v>
      </c>
      <c r="D521" s="31" t="s">
        <v>452</v>
      </c>
      <c r="E521" s="31" t="s">
        <v>435</v>
      </c>
      <c r="F521" s="31" t="s">
        <v>444</v>
      </c>
      <c r="G521" s="30">
        <v>60</v>
      </c>
    </row>
    <row r="522" spans="2:7" hidden="1" x14ac:dyDescent="0.25">
      <c r="B522" s="31" t="s">
        <v>440</v>
      </c>
      <c r="C522" s="31" t="s">
        <v>232</v>
      </c>
      <c r="D522" s="31" t="s">
        <v>453</v>
      </c>
      <c r="E522" s="31" t="s">
        <v>435</v>
      </c>
      <c r="F522" s="31" t="s">
        <v>444</v>
      </c>
      <c r="G522" s="30">
        <v>61</v>
      </c>
    </row>
    <row r="523" spans="2:7" hidden="1" x14ac:dyDescent="0.25">
      <c r="B523" s="31" t="s">
        <v>440</v>
      </c>
      <c r="C523" s="31" t="s">
        <v>232</v>
      </c>
      <c r="D523" s="31" t="s">
        <v>25</v>
      </c>
      <c r="E523" s="31" t="s">
        <v>435</v>
      </c>
      <c r="F523" s="31" t="s">
        <v>444</v>
      </c>
      <c r="G523" s="30">
        <v>5</v>
      </c>
    </row>
    <row r="524" spans="2:7" hidden="1" x14ac:dyDescent="0.25">
      <c r="B524" s="31" t="s">
        <v>440</v>
      </c>
      <c r="C524" s="31" t="s">
        <v>232</v>
      </c>
      <c r="D524" s="31" t="s">
        <v>30</v>
      </c>
      <c r="E524" s="31" t="s">
        <v>435</v>
      </c>
      <c r="F524" s="31" t="s">
        <v>444</v>
      </c>
      <c r="G524" s="30">
        <v>16</v>
      </c>
    </row>
    <row r="525" spans="2:7" hidden="1" x14ac:dyDescent="0.25">
      <c r="B525" s="31" t="s">
        <v>440</v>
      </c>
      <c r="C525" s="31" t="s">
        <v>232</v>
      </c>
      <c r="D525" s="31" t="s">
        <v>28</v>
      </c>
      <c r="E525" s="31" t="s">
        <v>435</v>
      </c>
      <c r="F525" s="31" t="s">
        <v>444</v>
      </c>
      <c r="G525" s="30">
        <v>0</v>
      </c>
    </row>
    <row r="526" spans="2:7" hidden="1" x14ac:dyDescent="0.25">
      <c r="B526" s="31" t="s">
        <v>440</v>
      </c>
      <c r="C526" s="31" t="s">
        <v>232</v>
      </c>
      <c r="D526" s="31" t="s">
        <v>29</v>
      </c>
      <c r="E526" s="31" t="s">
        <v>435</v>
      </c>
      <c r="F526" s="31" t="s">
        <v>444</v>
      </c>
      <c r="G526" s="30">
        <v>40</v>
      </c>
    </row>
    <row r="527" spans="2:7" hidden="1" x14ac:dyDescent="0.25">
      <c r="B527" s="31" t="s">
        <v>440</v>
      </c>
      <c r="C527" s="31" t="s">
        <v>232</v>
      </c>
      <c r="D527" s="31" t="s">
        <v>452</v>
      </c>
      <c r="E527" s="31" t="s">
        <v>436</v>
      </c>
      <c r="F527" s="31" t="s">
        <v>444</v>
      </c>
      <c r="G527" s="30">
        <v>47</v>
      </c>
    </row>
    <row r="528" spans="2:7" hidden="1" x14ac:dyDescent="0.25">
      <c r="B528" s="31" t="s">
        <v>440</v>
      </c>
      <c r="C528" s="31" t="s">
        <v>232</v>
      </c>
      <c r="D528" s="31" t="s">
        <v>453</v>
      </c>
      <c r="E528" s="31" t="s">
        <v>436</v>
      </c>
      <c r="F528" s="31" t="s">
        <v>444</v>
      </c>
      <c r="G528" s="30">
        <v>66</v>
      </c>
    </row>
    <row r="529" spans="2:7" hidden="1" x14ac:dyDescent="0.25">
      <c r="B529" s="31" t="s">
        <v>440</v>
      </c>
      <c r="C529" s="31" t="s">
        <v>232</v>
      </c>
      <c r="D529" s="31" t="s">
        <v>25</v>
      </c>
      <c r="E529" s="31" t="s">
        <v>436</v>
      </c>
      <c r="F529" s="31" t="s">
        <v>444</v>
      </c>
      <c r="G529" s="30">
        <v>5</v>
      </c>
    </row>
    <row r="530" spans="2:7" hidden="1" x14ac:dyDescent="0.25">
      <c r="B530" s="31" t="s">
        <v>440</v>
      </c>
      <c r="C530" s="31" t="s">
        <v>232</v>
      </c>
      <c r="D530" s="31" t="s">
        <v>30</v>
      </c>
      <c r="E530" s="31" t="s">
        <v>436</v>
      </c>
      <c r="F530" s="31" t="s">
        <v>444</v>
      </c>
      <c r="G530" s="30">
        <v>16</v>
      </c>
    </row>
    <row r="531" spans="2:7" hidden="1" x14ac:dyDescent="0.25">
      <c r="B531" s="31" t="s">
        <v>440</v>
      </c>
      <c r="C531" s="31" t="s">
        <v>232</v>
      </c>
      <c r="D531" s="31" t="s">
        <v>28</v>
      </c>
      <c r="E531" s="31" t="s">
        <v>436</v>
      </c>
      <c r="F531" s="31" t="s">
        <v>444</v>
      </c>
      <c r="G531" s="30">
        <v>0</v>
      </c>
    </row>
    <row r="532" spans="2:7" hidden="1" x14ac:dyDescent="0.25">
      <c r="B532" s="31" t="s">
        <v>440</v>
      </c>
      <c r="C532" s="31" t="s">
        <v>232</v>
      </c>
      <c r="D532" s="31" t="s">
        <v>29</v>
      </c>
      <c r="E532" s="31" t="s">
        <v>436</v>
      </c>
      <c r="F532" s="31" t="s">
        <v>444</v>
      </c>
      <c r="G532" s="30">
        <v>46</v>
      </c>
    </row>
    <row r="533" spans="2:7" hidden="1" x14ac:dyDescent="0.25">
      <c r="B533" s="31" t="s">
        <v>441</v>
      </c>
      <c r="C533" s="31" t="s">
        <v>232</v>
      </c>
      <c r="D533" s="31" t="s">
        <v>452</v>
      </c>
      <c r="E533" s="31" t="s">
        <v>433</v>
      </c>
      <c r="F533" s="31" t="s">
        <v>444</v>
      </c>
      <c r="G533" s="30">
        <v>124</v>
      </c>
    </row>
    <row r="534" spans="2:7" hidden="1" x14ac:dyDescent="0.25">
      <c r="B534" s="31" t="s">
        <v>441</v>
      </c>
      <c r="C534" s="31" t="s">
        <v>232</v>
      </c>
      <c r="D534" s="31" t="s">
        <v>453</v>
      </c>
      <c r="E534" s="31" t="s">
        <v>433</v>
      </c>
      <c r="F534" s="31" t="s">
        <v>444</v>
      </c>
      <c r="G534" s="30">
        <v>137</v>
      </c>
    </row>
    <row r="535" spans="2:7" hidden="1" x14ac:dyDescent="0.25">
      <c r="B535" s="31" t="s">
        <v>441</v>
      </c>
      <c r="C535" s="31" t="s">
        <v>232</v>
      </c>
      <c r="D535" s="31" t="s">
        <v>25</v>
      </c>
      <c r="E535" s="31" t="s">
        <v>433</v>
      </c>
      <c r="F535" s="31" t="s">
        <v>444</v>
      </c>
      <c r="G535" s="30">
        <v>3</v>
      </c>
    </row>
    <row r="536" spans="2:7" hidden="1" x14ac:dyDescent="0.25">
      <c r="B536" s="31" t="s">
        <v>441</v>
      </c>
      <c r="C536" s="31" t="s">
        <v>232</v>
      </c>
      <c r="D536" s="31" t="s">
        <v>30</v>
      </c>
      <c r="E536" s="31" t="s">
        <v>433</v>
      </c>
      <c r="F536" s="31" t="s">
        <v>444</v>
      </c>
      <c r="G536" s="30">
        <v>68</v>
      </c>
    </row>
    <row r="537" spans="2:7" hidden="1" x14ac:dyDescent="0.25">
      <c r="B537" s="31" t="s">
        <v>441</v>
      </c>
      <c r="C537" s="31" t="s">
        <v>232</v>
      </c>
      <c r="D537" s="31" t="s">
        <v>28</v>
      </c>
      <c r="E537" s="31" t="s">
        <v>433</v>
      </c>
      <c r="F537" s="31" t="s">
        <v>444</v>
      </c>
      <c r="G537" s="30">
        <v>0</v>
      </c>
    </row>
    <row r="538" spans="2:7" hidden="1" x14ac:dyDescent="0.25">
      <c r="B538" s="31" t="s">
        <v>441</v>
      </c>
      <c r="C538" s="31" t="s">
        <v>232</v>
      </c>
      <c r="D538" s="31" t="s">
        <v>29</v>
      </c>
      <c r="E538" s="31" t="s">
        <v>433</v>
      </c>
      <c r="F538" s="31" t="s">
        <v>444</v>
      </c>
      <c r="G538" s="30">
        <v>66</v>
      </c>
    </row>
    <row r="539" spans="2:7" hidden="1" x14ac:dyDescent="0.25">
      <c r="B539" s="31" t="s">
        <v>441</v>
      </c>
      <c r="C539" s="31" t="s">
        <v>232</v>
      </c>
      <c r="D539" s="31" t="s">
        <v>452</v>
      </c>
      <c r="E539" s="31" t="s">
        <v>435</v>
      </c>
      <c r="F539" s="31" t="s">
        <v>444</v>
      </c>
      <c r="G539" s="30">
        <v>116</v>
      </c>
    </row>
    <row r="540" spans="2:7" hidden="1" x14ac:dyDescent="0.25">
      <c r="B540" s="31" t="s">
        <v>441</v>
      </c>
      <c r="C540" s="31" t="s">
        <v>232</v>
      </c>
      <c r="D540" s="31" t="s">
        <v>453</v>
      </c>
      <c r="E540" s="31" t="s">
        <v>435</v>
      </c>
      <c r="F540" s="31" t="s">
        <v>444</v>
      </c>
      <c r="G540" s="30">
        <v>131</v>
      </c>
    </row>
    <row r="541" spans="2:7" hidden="1" x14ac:dyDescent="0.25">
      <c r="B541" s="31" t="s">
        <v>441</v>
      </c>
      <c r="C541" s="31" t="s">
        <v>232</v>
      </c>
      <c r="D541" s="31" t="s">
        <v>25</v>
      </c>
      <c r="E541" s="31" t="s">
        <v>435</v>
      </c>
      <c r="F541" s="31" t="s">
        <v>444</v>
      </c>
      <c r="G541" s="30">
        <v>3</v>
      </c>
    </row>
    <row r="542" spans="2:7" hidden="1" x14ac:dyDescent="0.25">
      <c r="B542" s="31" t="s">
        <v>441</v>
      </c>
      <c r="C542" s="31" t="s">
        <v>232</v>
      </c>
      <c r="D542" s="31" t="s">
        <v>30</v>
      </c>
      <c r="E542" s="31" t="s">
        <v>435</v>
      </c>
      <c r="F542" s="31" t="s">
        <v>444</v>
      </c>
      <c r="G542" s="30">
        <v>85</v>
      </c>
    </row>
    <row r="543" spans="2:7" hidden="1" x14ac:dyDescent="0.25">
      <c r="B543" s="31" t="s">
        <v>441</v>
      </c>
      <c r="C543" s="31" t="s">
        <v>232</v>
      </c>
      <c r="D543" s="31" t="s">
        <v>28</v>
      </c>
      <c r="E543" s="31" t="s">
        <v>435</v>
      </c>
      <c r="F543" s="31" t="s">
        <v>444</v>
      </c>
      <c r="G543" s="30">
        <v>0</v>
      </c>
    </row>
    <row r="544" spans="2:7" hidden="1" x14ac:dyDescent="0.25">
      <c r="B544" s="31" t="s">
        <v>441</v>
      </c>
      <c r="C544" s="31" t="s">
        <v>232</v>
      </c>
      <c r="D544" s="31" t="s">
        <v>29</v>
      </c>
      <c r="E544" s="31" t="s">
        <v>435</v>
      </c>
      <c r="F544" s="31" t="s">
        <v>444</v>
      </c>
      <c r="G544" s="30">
        <v>43</v>
      </c>
    </row>
    <row r="545" spans="2:7" hidden="1" x14ac:dyDescent="0.25">
      <c r="B545" s="31" t="s">
        <v>441</v>
      </c>
      <c r="C545" s="31" t="s">
        <v>232</v>
      </c>
      <c r="D545" s="31" t="s">
        <v>452</v>
      </c>
      <c r="E545" s="31" t="s">
        <v>436</v>
      </c>
      <c r="F545" s="31" t="s">
        <v>444</v>
      </c>
      <c r="G545" s="30">
        <v>118</v>
      </c>
    </row>
    <row r="546" spans="2:7" hidden="1" x14ac:dyDescent="0.25">
      <c r="B546" s="31" t="s">
        <v>441</v>
      </c>
      <c r="C546" s="31" t="s">
        <v>232</v>
      </c>
      <c r="D546" s="31" t="s">
        <v>453</v>
      </c>
      <c r="E546" s="31" t="s">
        <v>436</v>
      </c>
      <c r="F546" s="31" t="s">
        <v>444</v>
      </c>
      <c r="G546" s="30">
        <v>132</v>
      </c>
    </row>
    <row r="547" spans="2:7" hidden="1" x14ac:dyDescent="0.25">
      <c r="B547" s="31" t="s">
        <v>441</v>
      </c>
      <c r="C547" s="31" t="s">
        <v>232</v>
      </c>
      <c r="D547" s="31" t="s">
        <v>25</v>
      </c>
      <c r="E547" s="31" t="s">
        <v>436</v>
      </c>
      <c r="F547" s="31" t="s">
        <v>444</v>
      </c>
      <c r="G547" s="30">
        <v>3</v>
      </c>
    </row>
    <row r="548" spans="2:7" hidden="1" x14ac:dyDescent="0.25">
      <c r="B548" s="31" t="s">
        <v>441</v>
      </c>
      <c r="C548" s="31" t="s">
        <v>232</v>
      </c>
      <c r="D548" s="31" t="s">
        <v>30</v>
      </c>
      <c r="E548" s="31" t="s">
        <v>436</v>
      </c>
      <c r="F548" s="31" t="s">
        <v>444</v>
      </c>
      <c r="G548" s="30">
        <v>68</v>
      </c>
    </row>
    <row r="549" spans="2:7" hidden="1" x14ac:dyDescent="0.25">
      <c r="B549" s="31" t="s">
        <v>441</v>
      </c>
      <c r="C549" s="31" t="s">
        <v>232</v>
      </c>
      <c r="D549" s="31" t="s">
        <v>28</v>
      </c>
      <c r="E549" s="31" t="s">
        <v>436</v>
      </c>
      <c r="F549" s="31" t="s">
        <v>444</v>
      </c>
      <c r="G549" s="30">
        <v>0</v>
      </c>
    </row>
    <row r="550" spans="2:7" hidden="1" x14ac:dyDescent="0.25">
      <c r="B550" s="31" t="s">
        <v>441</v>
      </c>
      <c r="C550" s="31" t="s">
        <v>232</v>
      </c>
      <c r="D550" s="31" t="s">
        <v>29</v>
      </c>
      <c r="E550" s="31" t="s">
        <v>436</v>
      </c>
      <c r="F550" s="31" t="s">
        <v>444</v>
      </c>
      <c r="G550" s="30">
        <v>61</v>
      </c>
    </row>
    <row r="551" spans="2:7" hidden="1" x14ac:dyDescent="0.25">
      <c r="B551" s="31" t="s">
        <v>442</v>
      </c>
      <c r="C551" s="31" t="s">
        <v>232</v>
      </c>
      <c r="D551" s="31" t="s">
        <v>452</v>
      </c>
      <c r="E551" s="31" t="s">
        <v>433</v>
      </c>
      <c r="F551" s="31" t="s">
        <v>444</v>
      </c>
      <c r="G551" s="30">
        <v>43</v>
      </c>
    </row>
    <row r="552" spans="2:7" hidden="1" x14ac:dyDescent="0.25">
      <c r="B552" s="31" t="s">
        <v>442</v>
      </c>
      <c r="C552" s="31" t="s">
        <v>232</v>
      </c>
      <c r="D552" s="31" t="s">
        <v>453</v>
      </c>
      <c r="E552" s="31" t="s">
        <v>433</v>
      </c>
      <c r="F552" s="31" t="s">
        <v>444</v>
      </c>
      <c r="G552" s="30">
        <v>48</v>
      </c>
    </row>
    <row r="553" spans="2:7" hidden="1" x14ac:dyDescent="0.25">
      <c r="B553" s="31" t="s">
        <v>442</v>
      </c>
      <c r="C553" s="31" t="s">
        <v>232</v>
      </c>
      <c r="D553" s="31" t="s">
        <v>28</v>
      </c>
      <c r="E553" s="31" t="s">
        <v>433</v>
      </c>
      <c r="F553" s="31" t="s">
        <v>444</v>
      </c>
      <c r="G553" s="30">
        <v>0</v>
      </c>
    </row>
    <row r="554" spans="2:7" hidden="1" x14ac:dyDescent="0.25">
      <c r="B554" s="31" t="s">
        <v>442</v>
      </c>
      <c r="C554" s="31" t="s">
        <v>232</v>
      </c>
      <c r="D554" s="31" t="s">
        <v>29</v>
      </c>
      <c r="E554" s="31" t="s">
        <v>433</v>
      </c>
      <c r="F554" s="31" t="s">
        <v>444</v>
      </c>
      <c r="G554" s="30">
        <v>48</v>
      </c>
    </row>
    <row r="555" spans="2:7" hidden="1" x14ac:dyDescent="0.25">
      <c r="B555" s="31" t="s">
        <v>442</v>
      </c>
      <c r="C555" s="31" t="s">
        <v>232</v>
      </c>
      <c r="D555" s="31" t="s">
        <v>452</v>
      </c>
      <c r="E555" s="31" t="s">
        <v>435</v>
      </c>
      <c r="F555" s="31" t="s">
        <v>444</v>
      </c>
      <c r="G555" s="30">
        <v>43</v>
      </c>
    </row>
    <row r="556" spans="2:7" hidden="1" x14ac:dyDescent="0.25">
      <c r="B556" s="31" t="s">
        <v>442</v>
      </c>
      <c r="C556" s="31" t="s">
        <v>232</v>
      </c>
      <c r="D556" s="31" t="s">
        <v>453</v>
      </c>
      <c r="E556" s="31" t="s">
        <v>435</v>
      </c>
      <c r="F556" s="31" t="s">
        <v>444</v>
      </c>
      <c r="G556" s="30">
        <v>55</v>
      </c>
    </row>
    <row r="557" spans="2:7" hidden="1" x14ac:dyDescent="0.25">
      <c r="B557" s="31" t="s">
        <v>442</v>
      </c>
      <c r="C557" s="31" t="s">
        <v>232</v>
      </c>
      <c r="D557" s="31" t="s">
        <v>28</v>
      </c>
      <c r="E557" s="31" t="s">
        <v>435</v>
      </c>
      <c r="F557" s="31" t="s">
        <v>444</v>
      </c>
      <c r="G557" s="30">
        <v>0</v>
      </c>
    </row>
    <row r="558" spans="2:7" hidden="1" x14ac:dyDescent="0.25">
      <c r="B558" s="31" t="s">
        <v>442</v>
      </c>
      <c r="C558" s="31" t="s">
        <v>232</v>
      </c>
      <c r="D558" s="31" t="s">
        <v>29</v>
      </c>
      <c r="E558" s="31" t="s">
        <v>435</v>
      </c>
      <c r="F558" s="31" t="s">
        <v>444</v>
      </c>
      <c r="G558" s="30">
        <v>55</v>
      </c>
    </row>
    <row r="559" spans="2:7" hidden="1" x14ac:dyDescent="0.25">
      <c r="B559" s="31" t="s">
        <v>442</v>
      </c>
      <c r="C559" s="31" t="s">
        <v>232</v>
      </c>
      <c r="D559" s="31" t="s">
        <v>452</v>
      </c>
      <c r="E559" s="31" t="s">
        <v>436</v>
      </c>
      <c r="F559" s="31" t="s">
        <v>444</v>
      </c>
      <c r="G559" s="30">
        <v>41</v>
      </c>
    </row>
    <row r="560" spans="2:7" hidden="1" x14ac:dyDescent="0.25">
      <c r="B560" s="31" t="s">
        <v>442</v>
      </c>
      <c r="C560" s="31" t="s">
        <v>232</v>
      </c>
      <c r="D560" s="31" t="s">
        <v>453</v>
      </c>
      <c r="E560" s="31" t="s">
        <v>436</v>
      </c>
      <c r="F560" s="31" t="s">
        <v>444</v>
      </c>
      <c r="G560" s="30">
        <v>58</v>
      </c>
    </row>
    <row r="561" spans="2:7" hidden="1" x14ac:dyDescent="0.25">
      <c r="B561" s="31" t="s">
        <v>442</v>
      </c>
      <c r="C561" s="31" t="s">
        <v>232</v>
      </c>
      <c r="D561" s="31" t="s">
        <v>28</v>
      </c>
      <c r="E561" s="31" t="s">
        <v>436</v>
      </c>
      <c r="F561" s="31" t="s">
        <v>444</v>
      </c>
      <c r="G561" s="30">
        <v>0</v>
      </c>
    </row>
    <row r="562" spans="2:7" hidden="1" x14ac:dyDescent="0.25">
      <c r="B562" s="31" t="s">
        <v>442</v>
      </c>
      <c r="C562" s="31" t="s">
        <v>232</v>
      </c>
      <c r="D562" s="31" t="s">
        <v>29</v>
      </c>
      <c r="E562" s="31" t="s">
        <v>436</v>
      </c>
      <c r="F562" s="31" t="s">
        <v>444</v>
      </c>
      <c r="G562" s="30">
        <v>58</v>
      </c>
    </row>
    <row r="563" spans="2:7" hidden="1" x14ac:dyDescent="0.25">
      <c r="B563" s="31" t="s">
        <v>443</v>
      </c>
      <c r="C563" s="31" t="s">
        <v>232</v>
      </c>
      <c r="D563" s="31" t="s">
        <v>452</v>
      </c>
      <c r="E563" s="31" t="s">
        <v>433</v>
      </c>
      <c r="F563" s="31" t="s">
        <v>444</v>
      </c>
      <c r="G563" s="30">
        <v>70</v>
      </c>
    </row>
    <row r="564" spans="2:7" hidden="1" x14ac:dyDescent="0.25">
      <c r="B564" s="31" t="s">
        <v>443</v>
      </c>
      <c r="C564" s="31" t="s">
        <v>232</v>
      </c>
      <c r="D564" s="31" t="s">
        <v>453</v>
      </c>
      <c r="E564" s="31" t="s">
        <v>433</v>
      </c>
      <c r="F564" s="31" t="s">
        <v>444</v>
      </c>
      <c r="G564" s="30">
        <v>68</v>
      </c>
    </row>
    <row r="565" spans="2:7" hidden="1" x14ac:dyDescent="0.25">
      <c r="B565" s="31" t="s">
        <v>443</v>
      </c>
      <c r="C565" s="31" t="s">
        <v>232</v>
      </c>
      <c r="D565" s="31" t="s">
        <v>30</v>
      </c>
      <c r="E565" s="31" t="s">
        <v>433</v>
      </c>
      <c r="F565" s="31" t="s">
        <v>444</v>
      </c>
      <c r="G565" s="30">
        <v>0</v>
      </c>
    </row>
    <row r="566" spans="2:7" hidden="1" x14ac:dyDescent="0.25">
      <c r="B566" s="31" t="s">
        <v>443</v>
      </c>
      <c r="C566" s="31" t="s">
        <v>232</v>
      </c>
      <c r="D566" s="31" t="s">
        <v>28</v>
      </c>
      <c r="E566" s="31" t="s">
        <v>433</v>
      </c>
      <c r="F566" s="31" t="s">
        <v>444</v>
      </c>
      <c r="G566" s="30">
        <v>0</v>
      </c>
    </row>
    <row r="567" spans="2:7" hidden="1" x14ac:dyDescent="0.25">
      <c r="B567" s="31" t="s">
        <v>443</v>
      </c>
      <c r="C567" s="31" t="s">
        <v>232</v>
      </c>
      <c r="D567" s="31" t="s">
        <v>29</v>
      </c>
      <c r="E567" s="31" t="s">
        <v>433</v>
      </c>
      <c r="F567" s="31" t="s">
        <v>444</v>
      </c>
      <c r="G567" s="30">
        <v>68</v>
      </c>
    </row>
    <row r="568" spans="2:7" hidden="1" x14ac:dyDescent="0.25">
      <c r="B568" s="31" t="s">
        <v>443</v>
      </c>
      <c r="C568" s="31" t="s">
        <v>232</v>
      </c>
      <c r="D568" s="31" t="s">
        <v>452</v>
      </c>
      <c r="E568" s="31" t="s">
        <v>435</v>
      </c>
      <c r="F568" s="31" t="s">
        <v>444</v>
      </c>
      <c r="G568" s="30">
        <v>70</v>
      </c>
    </row>
    <row r="569" spans="2:7" hidden="1" x14ac:dyDescent="0.25">
      <c r="B569" s="31" t="s">
        <v>443</v>
      </c>
      <c r="C569" s="31" t="s">
        <v>232</v>
      </c>
      <c r="D569" s="31" t="s">
        <v>453</v>
      </c>
      <c r="E569" s="31" t="s">
        <v>435</v>
      </c>
      <c r="F569" s="31" t="s">
        <v>444</v>
      </c>
      <c r="G569" s="30">
        <v>77</v>
      </c>
    </row>
    <row r="570" spans="2:7" hidden="1" x14ac:dyDescent="0.25">
      <c r="B570" s="31" t="s">
        <v>443</v>
      </c>
      <c r="C570" s="31" t="s">
        <v>232</v>
      </c>
      <c r="D570" s="31" t="s">
        <v>30</v>
      </c>
      <c r="E570" s="31" t="s">
        <v>435</v>
      </c>
      <c r="F570" s="31" t="s">
        <v>444</v>
      </c>
      <c r="G570" s="30">
        <v>0</v>
      </c>
    </row>
    <row r="571" spans="2:7" hidden="1" x14ac:dyDescent="0.25">
      <c r="B571" s="31" t="s">
        <v>443</v>
      </c>
      <c r="C571" s="31" t="s">
        <v>232</v>
      </c>
      <c r="D571" s="31" t="s">
        <v>28</v>
      </c>
      <c r="E571" s="31" t="s">
        <v>435</v>
      </c>
      <c r="F571" s="31" t="s">
        <v>444</v>
      </c>
      <c r="G571" s="30">
        <v>0</v>
      </c>
    </row>
    <row r="572" spans="2:7" hidden="1" x14ac:dyDescent="0.25">
      <c r="B572" s="31" t="s">
        <v>443</v>
      </c>
      <c r="C572" s="31" t="s">
        <v>232</v>
      </c>
      <c r="D572" s="31" t="s">
        <v>29</v>
      </c>
      <c r="E572" s="31" t="s">
        <v>435</v>
      </c>
      <c r="F572" s="31" t="s">
        <v>444</v>
      </c>
      <c r="G572" s="30">
        <v>77</v>
      </c>
    </row>
    <row r="573" spans="2:7" hidden="1" x14ac:dyDescent="0.25">
      <c r="B573" s="31" t="s">
        <v>443</v>
      </c>
      <c r="C573" s="31" t="s">
        <v>232</v>
      </c>
      <c r="D573" s="31" t="s">
        <v>452</v>
      </c>
      <c r="E573" s="31" t="s">
        <v>436</v>
      </c>
      <c r="F573" s="31" t="s">
        <v>444</v>
      </c>
      <c r="G573" s="30">
        <v>71</v>
      </c>
    </row>
    <row r="574" spans="2:7" hidden="1" x14ac:dyDescent="0.25">
      <c r="B574" s="31" t="s">
        <v>443</v>
      </c>
      <c r="C574" s="31" t="s">
        <v>232</v>
      </c>
      <c r="D574" s="31" t="s">
        <v>453</v>
      </c>
      <c r="E574" s="31" t="s">
        <v>436</v>
      </c>
      <c r="F574" s="31" t="s">
        <v>444</v>
      </c>
      <c r="G574" s="30">
        <v>79</v>
      </c>
    </row>
    <row r="575" spans="2:7" hidden="1" x14ac:dyDescent="0.25">
      <c r="B575" s="31" t="s">
        <v>443</v>
      </c>
      <c r="C575" s="31" t="s">
        <v>232</v>
      </c>
      <c r="D575" s="31" t="s">
        <v>30</v>
      </c>
      <c r="E575" s="31" t="s">
        <v>436</v>
      </c>
      <c r="F575" s="31" t="s">
        <v>444</v>
      </c>
      <c r="G575" s="30">
        <v>0</v>
      </c>
    </row>
    <row r="576" spans="2:7" hidden="1" x14ac:dyDescent="0.25">
      <c r="B576" s="31" t="s">
        <v>443</v>
      </c>
      <c r="C576" s="31" t="s">
        <v>232</v>
      </c>
      <c r="D576" s="31" t="s">
        <v>28</v>
      </c>
      <c r="E576" s="31" t="s">
        <v>436</v>
      </c>
      <c r="F576" s="31" t="s">
        <v>444</v>
      </c>
      <c r="G576" s="30">
        <v>0</v>
      </c>
    </row>
    <row r="577" spans="2:7" hidden="1" x14ac:dyDescent="0.25">
      <c r="B577" s="31" t="s">
        <v>443</v>
      </c>
      <c r="C577" s="31" t="s">
        <v>232</v>
      </c>
      <c r="D577" s="31" t="s">
        <v>29</v>
      </c>
      <c r="E577" s="31" t="s">
        <v>436</v>
      </c>
      <c r="F577" s="31" t="s">
        <v>444</v>
      </c>
      <c r="G577" s="30">
        <v>79</v>
      </c>
    </row>
    <row r="578" spans="2:7" hidden="1" x14ac:dyDescent="0.25">
      <c r="B578" s="31" t="s">
        <v>150</v>
      </c>
      <c r="C578" s="31" t="s">
        <v>232</v>
      </c>
      <c r="D578" s="31" t="s">
        <v>452</v>
      </c>
      <c r="E578" s="31" t="s">
        <v>433</v>
      </c>
      <c r="F578" s="31" t="s">
        <v>444</v>
      </c>
      <c r="G578" s="30">
        <v>37</v>
      </c>
    </row>
    <row r="579" spans="2:7" hidden="1" x14ac:dyDescent="0.25">
      <c r="B579" s="31" t="s">
        <v>150</v>
      </c>
      <c r="C579" s="31" t="s">
        <v>232</v>
      </c>
      <c r="D579" s="31" t="s">
        <v>453</v>
      </c>
      <c r="E579" s="31" t="s">
        <v>433</v>
      </c>
      <c r="F579" s="31" t="s">
        <v>444</v>
      </c>
      <c r="G579" s="30">
        <v>41</v>
      </c>
    </row>
    <row r="580" spans="2:7" hidden="1" x14ac:dyDescent="0.25">
      <c r="B580" s="31" t="s">
        <v>150</v>
      </c>
      <c r="C580" s="31" t="s">
        <v>232</v>
      </c>
      <c r="D580" s="31" t="s">
        <v>25</v>
      </c>
      <c r="E580" s="31" t="s">
        <v>433</v>
      </c>
      <c r="F580" s="31" t="s">
        <v>444</v>
      </c>
      <c r="G580" s="30">
        <v>4</v>
      </c>
    </row>
    <row r="581" spans="2:7" hidden="1" x14ac:dyDescent="0.25">
      <c r="B581" s="31" t="s">
        <v>150</v>
      </c>
      <c r="C581" s="31" t="s">
        <v>232</v>
      </c>
      <c r="D581" s="31" t="s">
        <v>28</v>
      </c>
      <c r="E581" s="31" t="s">
        <v>433</v>
      </c>
      <c r="F581" s="31" t="s">
        <v>444</v>
      </c>
      <c r="G581" s="30">
        <v>0</v>
      </c>
    </row>
    <row r="582" spans="2:7" hidden="1" x14ac:dyDescent="0.25">
      <c r="B582" s="31" t="s">
        <v>150</v>
      </c>
      <c r="C582" s="31" t="s">
        <v>232</v>
      </c>
      <c r="D582" s="31" t="s">
        <v>29</v>
      </c>
      <c r="E582" s="31" t="s">
        <v>433</v>
      </c>
      <c r="F582" s="31" t="s">
        <v>444</v>
      </c>
      <c r="G582" s="30">
        <v>34</v>
      </c>
    </row>
    <row r="583" spans="2:7" hidden="1" x14ac:dyDescent="0.25">
      <c r="B583" s="31" t="s">
        <v>150</v>
      </c>
      <c r="C583" s="31" t="s">
        <v>232</v>
      </c>
      <c r="D583" s="31" t="s">
        <v>452</v>
      </c>
      <c r="E583" s="31" t="s">
        <v>435</v>
      </c>
      <c r="F583" s="31" t="s">
        <v>444</v>
      </c>
      <c r="G583" s="30">
        <v>37</v>
      </c>
    </row>
    <row r="584" spans="2:7" hidden="1" x14ac:dyDescent="0.25">
      <c r="B584" s="31" t="s">
        <v>150</v>
      </c>
      <c r="C584" s="31" t="s">
        <v>232</v>
      </c>
      <c r="D584" s="31" t="s">
        <v>453</v>
      </c>
      <c r="E584" s="31" t="s">
        <v>435</v>
      </c>
      <c r="F584" s="31" t="s">
        <v>444</v>
      </c>
      <c r="G584" s="30">
        <v>42</v>
      </c>
    </row>
    <row r="585" spans="2:7" hidden="1" x14ac:dyDescent="0.25">
      <c r="B585" s="31" t="s">
        <v>150</v>
      </c>
      <c r="C585" s="31" t="s">
        <v>232</v>
      </c>
      <c r="D585" s="31" t="s">
        <v>25</v>
      </c>
      <c r="E585" s="31" t="s">
        <v>435</v>
      </c>
      <c r="F585" s="31" t="s">
        <v>444</v>
      </c>
      <c r="G585" s="30">
        <v>4</v>
      </c>
    </row>
    <row r="586" spans="2:7" hidden="1" x14ac:dyDescent="0.25">
      <c r="B586" s="31" t="s">
        <v>150</v>
      </c>
      <c r="C586" s="31" t="s">
        <v>232</v>
      </c>
      <c r="D586" s="31" t="s">
        <v>28</v>
      </c>
      <c r="E586" s="31" t="s">
        <v>435</v>
      </c>
      <c r="F586" s="31" t="s">
        <v>444</v>
      </c>
      <c r="G586" s="30">
        <v>0</v>
      </c>
    </row>
    <row r="587" spans="2:7" hidden="1" x14ac:dyDescent="0.25">
      <c r="B587" s="31" t="s">
        <v>150</v>
      </c>
      <c r="C587" s="31" t="s">
        <v>232</v>
      </c>
      <c r="D587" s="31" t="s">
        <v>29</v>
      </c>
      <c r="E587" s="31" t="s">
        <v>435</v>
      </c>
      <c r="F587" s="31" t="s">
        <v>444</v>
      </c>
      <c r="G587" s="30">
        <v>35</v>
      </c>
    </row>
    <row r="588" spans="2:7" hidden="1" x14ac:dyDescent="0.25">
      <c r="B588" s="31" t="s">
        <v>150</v>
      </c>
      <c r="C588" s="31" t="s">
        <v>232</v>
      </c>
      <c r="D588" s="31" t="s">
        <v>452</v>
      </c>
      <c r="E588" s="31" t="s">
        <v>436</v>
      </c>
      <c r="F588" s="31" t="s">
        <v>444</v>
      </c>
      <c r="G588" s="30">
        <v>34</v>
      </c>
    </row>
    <row r="589" spans="2:7" hidden="1" x14ac:dyDescent="0.25">
      <c r="B589" s="31" t="s">
        <v>150</v>
      </c>
      <c r="C589" s="31" t="s">
        <v>232</v>
      </c>
      <c r="D589" s="31" t="s">
        <v>453</v>
      </c>
      <c r="E589" s="31" t="s">
        <v>436</v>
      </c>
      <c r="F589" s="31" t="s">
        <v>444</v>
      </c>
      <c r="G589" s="30">
        <v>40</v>
      </c>
    </row>
    <row r="590" spans="2:7" hidden="1" x14ac:dyDescent="0.25">
      <c r="B590" s="31" t="s">
        <v>150</v>
      </c>
      <c r="C590" s="31" t="s">
        <v>232</v>
      </c>
      <c r="D590" s="31" t="s">
        <v>25</v>
      </c>
      <c r="E590" s="31" t="s">
        <v>436</v>
      </c>
      <c r="F590" s="31" t="s">
        <v>444</v>
      </c>
      <c r="G590" s="30">
        <v>4</v>
      </c>
    </row>
    <row r="591" spans="2:7" hidden="1" x14ac:dyDescent="0.25">
      <c r="B591" s="31" t="s">
        <v>150</v>
      </c>
      <c r="C591" s="31" t="s">
        <v>232</v>
      </c>
      <c r="D591" s="31" t="s">
        <v>28</v>
      </c>
      <c r="E591" s="31" t="s">
        <v>436</v>
      </c>
      <c r="F591" s="31" t="s">
        <v>444</v>
      </c>
      <c r="G591" s="30">
        <v>0</v>
      </c>
    </row>
    <row r="592" spans="2:7" hidden="1" x14ac:dyDescent="0.25">
      <c r="B592" s="31" t="s">
        <v>150</v>
      </c>
      <c r="C592" s="31" t="s">
        <v>232</v>
      </c>
      <c r="D592" s="31" t="s">
        <v>29</v>
      </c>
      <c r="E592" s="31" t="s">
        <v>436</v>
      </c>
      <c r="F592" s="31" t="s">
        <v>444</v>
      </c>
      <c r="G592" s="30">
        <v>34</v>
      </c>
    </row>
    <row r="593" spans="2:7" hidden="1" x14ac:dyDescent="0.25">
      <c r="B593" s="31" t="s">
        <v>432</v>
      </c>
      <c r="C593" s="31" t="s">
        <v>244</v>
      </c>
      <c r="D593" s="31" t="s">
        <v>452</v>
      </c>
      <c r="E593" s="31" t="s">
        <v>433</v>
      </c>
      <c r="F593" s="31" t="s">
        <v>444</v>
      </c>
      <c r="G593" s="30">
        <v>2</v>
      </c>
    </row>
    <row r="594" spans="2:7" hidden="1" x14ac:dyDescent="0.25">
      <c r="B594" s="31" t="s">
        <v>432</v>
      </c>
      <c r="C594" s="31" t="s">
        <v>244</v>
      </c>
      <c r="D594" s="31" t="s">
        <v>453</v>
      </c>
      <c r="E594" s="31" t="s">
        <v>433</v>
      </c>
      <c r="F594" s="31" t="s">
        <v>444</v>
      </c>
      <c r="G594" s="30">
        <v>14</v>
      </c>
    </row>
    <row r="595" spans="2:7" hidden="1" x14ac:dyDescent="0.25">
      <c r="B595" s="31" t="s">
        <v>432</v>
      </c>
      <c r="C595" s="31" t="s">
        <v>244</v>
      </c>
      <c r="D595" s="31" t="s">
        <v>26</v>
      </c>
      <c r="E595" s="31" t="s">
        <v>433</v>
      </c>
      <c r="F595" s="31" t="s">
        <v>444</v>
      </c>
      <c r="G595" s="30">
        <v>3</v>
      </c>
    </row>
    <row r="596" spans="2:7" hidden="1" x14ac:dyDescent="0.25">
      <c r="B596" s="31" t="s">
        <v>432</v>
      </c>
      <c r="C596" s="31" t="s">
        <v>244</v>
      </c>
      <c r="D596" s="31" t="s">
        <v>25</v>
      </c>
      <c r="E596" s="31" t="s">
        <v>433</v>
      </c>
      <c r="F596" s="31" t="s">
        <v>444</v>
      </c>
      <c r="G596" s="30">
        <v>0</v>
      </c>
    </row>
    <row r="597" spans="2:7" hidden="1" x14ac:dyDescent="0.25">
      <c r="B597" s="31" t="s">
        <v>432</v>
      </c>
      <c r="C597" s="31" t="s">
        <v>244</v>
      </c>
      <c r="D597" s="31" t="s">
        <v>28</v>
      </c>
      <c r="E597" s="31" t="s">
        <v>433</v>
      </c>
      <c r="F597" s="31" t="s">
        <v>444</v>
      </c>
      <c r="G597" s="30">
        <v>0</v>
      </c>
    </row>
    <row r="598" spans="2:7" hidden="1" x14ac:dyDescent="0.25">
      <c r="B598" s="31" t="s">
        <v>432</v>
      </c>
      <c r="C598" s="31" t="s">
        <v>244</v>
      </c>
      <c r="D598" s="31" t="s">
        <v>29</v>
      </c>
      <c r="E598" s="31" t="s">
        <v>433</v>
      </c>
      <c r="F598" s="31" t="s">
        <v>444</v>
      </c>
      <c r="G598" s="30">
        <v>10</v>
      </c>
    </row>
    <row r="599" spans="2:7" hidden="1" x14ac:dyDescent="0.25">
      <c r="B599" s="31" t="s">
        <v>432</v>
      </c>
      <c r="C599" s="31" t="s">
        <v>244</v>
      </c>
      <c r="D599" s="31" t="s">
        <v>452</v>
      </c>
      <c r="E599" s="31" t="s">
        <v>435</v>
      </c>
      <c r="F599" s="31" t="s">
        <v>444</v>
      </c>
      <c r="G599" s="30">
        <v>2</v>
      </c>
    </row>
    <row r="600" spans="2:7" hidden="1" x14ac:dyDescent="0.25">
      <c r="B600" s="31" t="s">
        <v>432</v>
      </c>
      <c r="C600" s="31" t="s">
        <v>244</v>
      </c>
      <c r="D600" s="31" t="s">
        <v>453</v>
      </c>
      <c r="E600" s="31" t="s">
        <v>435</v>
      </c>
      <c r="F600" s="31" t="s">
        <v>444</v>
      </c>
      <c r="G600" s="30">
        <v>15</v>
      </c>
    </row>
    <row r="601" spans="2:7" hidden="1" x14ac:dyDescent="0.25">
      <c r="B601" s="31" t="s">
        <v>432</v>
      </c>
      <c r="C601" s="31" t="s">
        <v>244</v>
      </c>
      <c r="D601" s="31" t="s">
        <v>26</v>
      </c>
      <c r="E601" s="31" t="s">
        <v>435</v>
      </c>
      <c r="F601" s="31" t="s">
        <v>444</v>
      </c>
      <c r="G601" s="30">
        <v>4</v>
      </c>
    </row>
    <row r="602" spans="2:7" hidden="1" x14ac:dyDescent="0.25">
      <c r="B602" s="31" t="s">
        <v>432</v>
      </c>
      <c r="C602" s="31" t="s">
        <v>244</v>
      </c>
      <c r="D602" s="31" t="s">
        <v>25</v>
      </c>
      <c r="E602" s="31" t="s">
        <v>435</v>
      </c>
      <c r="F602" s="31" t="s">
        <v>444</v>
      </c>
      <c r="G602" s="30">
        <v>0</v>
      </c>
    </row>
    <row r="603" spans="2:7" hidden="1" x14ac:dyDescent="0.25">
      <c r="B603" s="31" t="s">
        <v>432</v>
      </c>
      <c r="C603" s="31" t="s">
        <v>244</v>
      </c>
      <c r="D603" s="31" t="s">
        <v>28</v>
      </c>
      <c r="E603" s="31" t="s">
        <v>435</v>
      </c>
      <c r="F603" s="31" t="s">
        <v>444</v>
      </c>
      <c r="G603" s="30">
        <v>0</v>
      </c>
    </row>
    <row r="604" spans="2:7" hidden="1" x14ac:dyDescent="0.25">
      <c r="B604" s="31" t="s">
        <v>432</v>
      </c>
      <c r="C604" s="31" t="s">
        <v>244</v>
      </c>
      <c r="D604" s="31" t="s">
        <v>29</v>
      </c>
      <c r="E604" s="31" t="s">
        <v>435</v>
      </c>
      <c r="F604" s="31" t="s">
        <v>444</v>
      </c>
      <c r="G604" s="30">
        <v>12</v>
      </c>
    </row>
    <row r="605" spans="2:7" hidden="1" x14ac:dyDescent="0.25">
      <c r="B605" s="31" t="s">
        <v>432</v>
      </c>
      <c r="C605" s="31" t="s">
        <v>244</v>
      </c>
      <c r="D605" s="31" t="s">
        <v>452</v>
      </c>
      <c r="E605" s="31" t="s">
        <v>436</v>
      </c>
      <c r="F605" s="31" t="s">
        <v>444</v>
      </c>
      <c r="G605" s="30">
        <v>1</v>
      </c>
    </row>
    <row r="606" spans="2:7" hidden="1" x14ac:dyDescent="0.25">
      <c r="B606" s="31" t="s">
        <v>432</v>
      </c>
      <c r="C606" s="31" t="s">
        <v>244</v>
      </c>
      <c r="D606" s="31" t="s">
        <v>453</v>
      </c>
      <c r="E606" s="31" t="s">
        <v>436</v>
      </c>
      <c r="F606" s="31" t="s">
        <v>444</v>
      </c>
      <c r="G606" s="30">
        <v>32</v>
      </c>
    </row>
    <row r="607" spans="2:7" hidden="1" x14ac:dyDescent="0.25">
      <c r="B607" s="31" t="s">
        <v>432</v>
      </c>
      <c r="C607" s="31" t="s">
        <v>244</v>
      </c>
      <c r="D607" s="31" t="s">
        <v>26</v>
      </c>
      <c r="E607" s="31" t="s">
        <v>436</v>
      </c>
      <c r="F607" s="31" t="s">
        <v>444</v>
      </c>
      <c r="G607" s="30">
        <v>5</v>
      </c>
    </row>
    <row r="608" spans="2:7" hidden="1" x14ac:dyDescent="0.25">
      <c r="B608" s="31" t="s">
        <v>432</v>
      </c>
      <c r="C608" s="31" t="s">
        <v>244</v>
      </c>
      <c r="D608" s="31" t="s">
        <v>25</v>
      </c>
      <c r="E608" s="31" t="s">
        <v>436</v>
      </c>
      <c r="F608" s="31" t="s">
        <v>444</v>
      </c>
      <c r="G608" s="30">
        <v>0</v>
      </c>
    </row>
    <row r="609" spans="2:7" hidden="1" x14ac:dyDescent="0.25">
      <c r="B609" s="31" t="s">
        <v>432</v>
      </c>
      <c r="C609" s="31" t="s">
        <v>244</v>
      </c>
      <c r="D609" s="31" t="s">
        <v>28</v>
      </c>
      <c r="E609" s="31" t="s">
        <v>436</v>
      </c>
      <c r="F609" s="31" t="s">
        <v>444</v>
      </c>
      <c r="G609" s="30">
        <v>0</v>
      </c>
    </row>
    <row r="610" spans="2:7" hidden="1" x14ac:dyDescent="0.25">
      <c r="B610" s="31" t="s">
        <v>432</v>
      </c>
      <c r="C610" s="31" t="s">
        <v>244</v>
      </c>
      <c r="D610" s="31" t="s">
        <v>29</v>
      </c>
      <c r="E610" s="31" t="s">
        <v>436</v>
      </c>
      <c r="F610" s="31" t="s">
        <v>444</v>
      </c>
      <c r="G610" s="30">
        <v>26</v>
      </c>
    </row>
    <row r="611" spans="2:7" hidden="1" x14ac:dyDescent="0.25">
      <c r="B611" s="31" t="s">
        <v>437</v>
      </c>
      <c r="C611" s="31" t="s">
        <v>244</v>
      </c>
      <c r="D611" s="31" t="s">
        <v>452</v>
      </c>
      <c r="E611" s="31" t="s">
        <v>433</v>
      </c>
      <c r="F611" s="31" t="s">
        <v>444</v>
      </c>
      <c r="G611" s="30">
        <v>15</v>
      </c>
    </row>
    <row r="612" spans="2:7" hidden="1" x14ac:dyDescent="0.25">
      <c r="B612" s="31" t="s">
        <v>437</v>
      </c>
      <c r="C612" s="31" t="s">
        <v>244</v>
      </c>
      <c r="D612" s="31" t="s">
        <v>453</v>
      </c>
      <c r="E612" s="31" t="s">
        <v>433</v>
      </c>
      <c r="F612" s="31" t="s">
        <v>444</v>
      </c>
      <c r="G612" s="30">
        <v>27</v>
      </c>
    </row>
    <row r="613" spans="2:7" hidden="1" x14ac:dyDescent="0.25">
      <c r="B613" s="31" t="s">
        <v>437</v>
      </c>
      <c r="C613" s="31" t="s">
        <v>244</v>
      </c>
      <c r="D613" s="31" t="s">
        <v>25</v>
      </c>
      <c r="E613" s="31" t="s">
        <v>433</v>
      </c>
      <c r="F613" s="31" t="s">
        <v>444</v>
      </c>
      <c r="G613" s="30">
        <v>1</v>
      </c>
    </row>
    <row r="614" spans="2:7" hidden="1" x14ac:dyDescent="0.25">
      <c r="B614" s="31" t="s">
        <v>437</v>
      </c>
      <c r="C614" s="31" t="s">
        <v>244</v>
      </c>
      <c r="D614" s="31" t="s">
        <v>28</v>
      </c>
      <c r="E614" s="31" t="s">
        <v>433</v>
      </c>
      <c r="F614" s="31" t="s">
        <v>444</v>
      </c>
      <c r="G614" s="30">
        <v>0</v>
      </c>
    </row>
    <row r="615" spans="2:7" hidden="1" x14ac:dyDescent="0.25">
      <c r="B615" s="31" t="s">
        <v>437</v>
      </c>
      <c r="C615" s="31" t="s">
        <v>244</v>
      </c>
      <c r="D615" s="31" t="s">
        <v>29</v>
      </c>
      <c r="E615" s="31" t="s">
        <v>433</v>
      </c>
      <c r="F615" s="31" t="s">
        <v>444</v>
      </c>
      <c r="G615" s="30">
        <v>26</v>
      </c>
    </row>
    <row r="616" spans="2:7" hidden="1" x14ac:dyDescent="0.25">
      <c r="B616" s="31" t="s">
        <v>437</v>
      </c>
      <c r="C616" s="31" t="s">
        <v>244</v>
      </c>
      <c r="D616" s="31" t="s">
        <v>452</v>
      </c>
      <c r="E616" s="31" t="s">
        <v>435</v>
      </c>
      <c r="F616" s="31" t="s">
        <v>444</v>
      </c>
      <c r="G616" s="30">
        <v>15</v>
      </c>
    </row>
    <row r="617" spans="2:7" hidden="1" x14ac:dyDescent="0.25">
      <c r="B617" s="31" t="s">
        <v>437</v>
      </c>
      <c r="C617" s="31" t="s">
        <v>244</v>
      </c>
      <c r="D617" s="31" t="s">
        <v>453</v>
      </c>
      <c r="E617" s="31" t="s">
        <v>435</v>
      </c>
      <c r="F617" s="31" t="s">
        <v>444</v>
      </c>
      <c r="G617" s="30">
        <v>27</v>
      </c>
    </row>
    <row r="618" spans="2:7" hidden="1" x14ac:dyDescent="0.25">
      <c r="B618" s="31" t="s">
        <v>437</v>
      </c>
      <c r="C618" s="31" t="s">
        <v>244</v>
      </c>
      <c r="D618" s="31" t="s">
        <v>25</v>
      </c>
      <c r="E618" s="31" t="s">
        <v>435</v>
      </c>
      <c r="F618" s="31" t="s">
        <v>444</v>
      </c>
      <c r="G618" s="30">
        <v>1</v>
      </c>
    </row>
    <row r="619" spans="2:7" hidden="1" x14ac:dyDescent="0.25">
      <c r="B619" s="31" t="s">
        <v>437</v>
      </c>
      <c r="C619" s="31" t="s">
        <v>244</v>
      </c>
      <c r="D619" s="31" t="s">
        <v>28</v>
      </c>
      <c r="E619" s="31" t="s">
        <v>435</v>
      </c>
      <c r="F619" s="31" t="s">
        <v>444</v>
      </c>
      <c r="G619" s="30">
        <v>0</v>
      </c>
    </row>
    <row r="620" spans="2:7" hidden="1" x14ac:dyDescent="0.25">
      <c r="B620" s="31" t="s">
        <v>437</v>
      </c>
      <c r="C620" s="31" t="s">
        <v>244</v>
      </c>
      <c r="D620" s="31" t="s">
        <v>29</v>
      </c>
      <c r="E620" s="31" t="s">
        <v>435</v>
      </c>
      <c r="F620" s="31" t="s">
        <v>444</v>
      </c>
      <c r="G620" s="30">
        <v>26</v>
      </c>
    </row>
    <row r="621" spans="2:7" hidden="1" x14ac:dyDescent="0.25">
      <c r="B621" s="31" t="s">
        <v>437</v>
      </c>
      <c r="C621" s="31" t="s">
        <v>244</v>
      </c>
      <c r="D621" s="31" t="s">
        <v>452</v>
      </c>
      <c r="E621" s="31" t="s">
        <v>436</v>
      </c>
      <c r="F621" s="31" t="s">
        <v>444</v>
      </c>
      <c r="G621" s="30">
        <v>16</v>
      </c>
    </row>
    <row r="622" spans="2:7" hidden="1" x14ac:dyDescent="0.25">
      <c r="B622" s="31" t="s">
        <v>437</v>
      </c>
      <c r="C622" s="31" t="s">
        <v>244</v>
      </c>
      <c r="D622" s="31" t="s">
        <v>453</v>
      </c>
      <c r="E622" s="31" t="s">
        <v>436</v>
      </c>
      <c r="F622" s="31" t="s">
        <v>444</v>
      </c>
      <c r="G622" s="30">
        <v>33</v>
      </c>
    </row>
    <row r="623" spans="2:7" hidden="1" x14ac:dyDescent="0.25">
      <c r="B623" s="31" t="s">
        <v>437</v>
      </c>
      <c r="C623" s="31" t="s">
        <v>244</v>
      </c>
      <c r="D623" s="31" t="s">
        <v>25</v>
      </c>
      <c r="E623" s="31" t="s">
        <v>436</v>
      </c>
      <c r="F623" s="31" t="s">
        <v>444</v>
      </c>
      <c r="G623" s="30">
        <v>1</v>
      </c>
    </row>
    <row r="624" spans="2:7" hidden="1" x14ac:dyDescent="0.25">
      <c r="B624" s="31" t="s">
        <v>437</v>
      </c>
      <c r="C624" s="31" t="s">
        <v>244</v>
      </c>
      <c r="D624" s="31" t="s">
        <v>28</v>
      </c>
      <c r="E624" s="31" t="s">
        <v>436</v>
      </c>
      <c r="F624" s="31" t="s">
        <v>444</v>
      </c>
      <c r="G624" s="30">
        <v>0</v>
      </c>
    </row>
    <row r="625" spans="2:7" hidden="1" x14ac:dyDescent="0.25">
      <c r="B625" s="31" t="s">
        <v>437</v>
      </c>
      <c r="C625" s="31" t="s">
        <v>244</v>
      </c>
      <c r="D625" s="31" t="s">
        <v>29</v>
      </c>
      <c r="E625" s="31" t="s">
        <v>436</v>
      </c>
      <c r="F625" s="31" t="s">
        <v>444</v>
      </c>
      <c r="G625" s="30">
        <v>30</v>
      </c>
    </row>
    <row r="626" spans="2:7" hidden="1" x14ac:dyDescent="0.25">
      <c r="B626" s="31" t="s">
        <v>438</v>
      </c>
      <c r="C626" s="31" t="s">
        <v>244</v>
      </c>
      <c r="D626" s="31" t="s">
        <v>452</v>
      </c>
      <c r="E626" s="31" t="s">
        <v>433</v>
      </c>
      <c r="F626" s="31" t="s">
        <v>444</v>
      </c>
      <c r="G626" s="30">
        <v>53</v>
      </c>
    </row>
    <row r="627" spans="2:7" hidden="1" x14ac:dyDescent="0.25">
      <c r="B627" s="31" t="s">
        <v>438</v>
      </c>
      <c r="C627" s="31" t="s">
        <v>244</v>
      </c>
      <c r="D627" s="31" t="s">
        <v>453</v>
      </c>
      <c r="E627" s="31" t="s">
        <v>433</v>
      </c>
      <c r="F627" s="31" t="s">
        <v>444</v>
      </c>
      <c r="G627" s="30">
        <v>83</v>
      </c>
    </row>
    <row r="628" spans="2:7" hidden="1" x14ac:dyDescent="0.25">
      <c r="B628" s="31" t="s">
        <v>438</v>
      </c>
      <c r="C628" s="31" t="s">
        <v>244</v>
      </c>
      <c r="D628" s="31" t="s">
        <v>25</v>
      </c>
      <c r="E628" s="31" t="s">
        <v>433</v>
      </c>
      <c r="F628" s="31" t="s">
        <v>444</v>
      </c>
      <c r="G628" s="30">
        <v>6</v>
      </c>
    </row>
    <row r="629" spans="2:7" hidden="1" x14ac:dyDescent="0.25">
      <c r="B629" s="31" t="s">
        <v>438</v>
      </c>
      <c r="C629" s="31" t="s">
        <v>244</v>
      </c>
      <c r="D629" s="31" t="s">
        <v>28</v>
      </c>
      <c r="E629" s="31" t="s">
        <v>433</v>
      </c>
      <c r="F629" s="31" t="s">
        <v>444</v>
      </c>
      <c r="G629" s="30">
        <v>0</v>
      </c>
    </row>
    <row r="630" spans="2:7" hidden="1" x14ac:dyDescent="0.25">
      <c r="B630" s="31" t="s">
        <v>438</v>
      </c>
      <c r="C630" s="31" t="s">
        <v>244</v>
      </c>
      <c r="D630" s="31" t="s">
        <v>29</v>
      </c>
      <c r="E630" s="31" t="s">
        <v>433</v>
      </c>
      <c r="F630" s="31" t="s">
        <v>444</v>
      </c>
      <c r="G630" s="30">
        <v>77</v>
      </c>
    </row>
    <row r="631" spans="2:7" hidden="1" x14ac:dyDescent="0.25">
      <c r="B631" s="31" t="s">
        <v>438</v>
      </c>
      <c r="C631" s="31" t="s">
        <v>244</v>
      </c>
      <c r="D631" s="31" t="s">
        <v>452</v>
      </c>
      <c r="E631" s="31" t="s">
        <v>435</v>
      </c>
      <c r="F631" s="31" t="s">
        <v>444</v>
      </c>
      <c r="G631" s="30">
        <v>53</v>
      </c>
    </row>
    <row r="632" spans="2:7" hidden="1" x14ac:dyDescent="0.25">
      <c r="B632" s="31" t="s">
        <v>438</v>
      </c>
      <c r="C632" s="31" t="s">
        <v>244</v>
      </c>
      <c r="D632" s="31" t="s">
        <v>453</v>
      </c>
      <c r="E632" s="31" t="s">
        <v>435</v>
      </c>
      <c r="F632" s="31" t="s">
        <v>444</v>
      </c>
      <c r="G632" s="30">
        <v>85</v>
      </c>
    </row>
    <row r="633" spans="2:7" hidden="1" x14ac:dyDescent="0.25">
      <c r="B633" s="31" t="s">
        <v>438</v>
      </c>
      <c r="C633" s="31" t="s">
        <v>244</v>
      </c>
      <c r="D633" s="31" t="s">
        <v>25</v>
      </c>
      <c r="E633" s="31" t="s">
        <v>435</v>
      </c>
      <c r="F633" s="31" t="s">
        <v>444</v>
      </c>
      <c r="G633" s="30">
        <v>6</v>
      </c>
    </row>
    <row r="634" spans="2:7" hidden="1" x14ac:dyDescent="0.25">
      <c r="B634" s="31" t="s">
        <v>438</v>
      </c>
      <c r="C634" s="31" t="s">
        <v>244</v>
      </c>
      <c r="D634" s="31" t="s">
        <v>28</v>
      </c>
      <c r="E634" s="31" t="s">
        <v>435</v>
      </c>
      <c r="F634" s="31" t="s">
        <v>444</v>
      </c>
      <c r="G634" s="30">
        <v>0</v>
      </c>
    </row>
    <row r="635" spans="2:7" hidden="1" x14ac:dyDescent="0.25">
      <c r="B635" s="31" t="s">
        <v>438</v>
      </c>
      <c r="C635" s="31" t="s">
        <v>244</v>
      </c>
      <c r="D635" s="31" t="s">
        <v>29</v>
      </c>
      <c r="E635" s="31" t="s">
        <v>435</v>
      </c>
      <c r="F635" s="31" t="s">
        <v>444</v>
      </c>
      <c r="G635" s="30">
        <v>79</v>
      </c>
    </row>
    <row r="636" spans="2:7" hidden="1" x14ac:dyDescent="0.25">
      <c r="B636" s="31" t="s">
        <v>438</v>
      </c>
      <c r="C636" s="31" t="s">
        <v>244</v>
      </c>
      <c r="D636" s="31" t="s">
        <v>452</v>
      </c>
      <c r="E636" s="31" t="s">
        <v>436</v>
      </c>
      <c r="F636" s="31" t="s">
        <v>444</v>
      </c>
      <c r="G636" s="30">
        <v>52</v>
      </c>
    </row>
    <row r="637" spans="2:7" hidden="1" x14ac:dyDescent="0.25">
      <c r="B637" s="31" t="s">
        <v>438</v>
      </c>
      <c r="C637" s="31" t="s">
        <v>244</v>
      </c>
      <c r="D637" s="31" t="s">
        <v>453</v>
      </c>
      <c r="E637" s="31" t="s">
        <v>436</v>
      </c>
      <c r="F637" s="31" t="s">
        <v>444</v>
      </c>
      <c r="G637" s="30">
        <v>123</v>
      </c>
    </row>
    <row r="638" spans="2:7" hidden="1" x14ac:dyDescent="0.25">
      <c r="B638" s="31" t="s">
        <v>438</v>
      </c>
      <c r="C638" s="31" t="s">
        <v>244</v>
      </c>
      <c r="D638" s="31" t="s">
        <v>25</v>
      </c>
      <c r="E638" s="31" t="s">
        <v>436</v>
      </c>
      <c r="F638" s="31" t="s">
        <v>444</v>
      </c>
      <c r="G638" s="30">
        <v>6</v>
      </c>
    </row>
    <row r="639" spans="2:7" hidden="1" x14ac:dyDescent="0.25">
      <c r="B639" s="31" t="s">
        <v>438</v>
      </c>
      <c r="C639" s="31" t="s">
        <v>244</v>
      </c>
      <c r="D639" s="31" t="s">
        <v>28</v>
      </c>
      <c r="E639" s="31" t="s">
        <v>436</v>
      </c>
      <c r="F639" s="31" t="s">
        <v>444</v>
      </c>
      <c r="G639" s="30">
        <v>0</v>
      </c>
    </row>
    <row r="640" spans="2:7" hidden="1" x14ac:dyDescent="0.25">
      <c r="B640" s="31" t="s">
        <v>438</v>
      </c>
      <c r="C640" s="31" t="s">
        <v>244</v>
      </c>
      <c r="D640" s="31" t="s">
        <v>29</v>
      </c>
      <c r="E640" s="31" t="s">
        <v>436</v>
      </c>
      <c r="F640" s="31" t="s">
        <v>444</v>
      </c>
      <c r="G640" s="30">
        <v>110</v>
      </c>
    </row>
    <row r="641" spans="2:7" hidden="1" x14ac:dyDescent="0.25">
      <c r="B641" s="31" t="s">
        <v>439</v>
      </c>
      <c r="C641" s="31" t="s">
        <v>244</v>
      </c>
      <c r="D641" s="31" t="s">
        <v>452</v>
      </c>
      <c r="E641" s="31" t="s">
        <v>433</v>
      </c>
      <c r="F641" s="31" t="s">
        <v>444</v>
      </c>
      <c r="G641" s="30">
        <v>1</v>
      </c>
    </row>
    <row r="642" spans="2:7" hidden="1" x14ac:dyDescent="0.25">
      <c r="B642" s="31" t="s">
        <v>439</v>
      </c>
      <c r="C642" s="31" t="s">
        <v>244</v>
      </c>
      <c r="D642" s="31" t="s">
        <v>453</v>
      </c>
      <c r="E642" s="31" t="s">
        <v>433</v>
      </c>
      <c r="F642" s="31" t="s">
        <v>444</v>
      </c>
      <c r="G642" s="30">
        <v>1</v>
      </c>
    </row>
    <row r="643" spans="2:7" hidden="1" x14ac:dyDescent="0.25">
      <c r="B643" s="31" t="s">
        <v>439</v>
      </c>
      <c r="C643" s="31" t="s">
        <v>244</v>
      </c>
      <c r="D643" s="31" t="s">
        <v>25</v>
      </c>
      <c r="E643" s="31" t="s">
        <v>433</v>
      </c>
      <c r="F643" s="31" t="s">
        <v>444</v>
      </c>
      <c r="G643" s="30">
        <v>0</v>
      </c>
    </row>
    <row r="644" spans="2:7" hidden="1" x14ac:dyDescent="0.25">
      <c r="B644" s="31" t="s">
        <v>439</v>
      </c>
      <c r="C644" s="31" t="s">
        <v>244</v>
      </c>
      <c r="D644" s="31" t="s">
        <v>28</v>
      </c>
      <c r="E644" s="31" t="s">
        <v>433</v>
      </c>
      <c r="F644" s="31" t="s">
        <v>444</v>
      </c>
      <c r="G644" s="30">
        <v>0</v>
      </c>
    </row>
    <row r="645" spans="2:7" hidden="1" x14ac:dyDescent="0.25">
      <c r="B645" s="31" t="s">
        <v>439</v>
      </c>
      <c r="C645" s="31" t="s">
        <v>244</v>
      </c>
      <c r="D645" s="31" t="s">
        <v>29</v>
      </c>
      <c r="E645" s="31" t="s">
        <v>433</v>
      </c>
      <c r="F645" s="31" t="s">
        <v>444</v>
      </c>
      <c r="G645" s="30">
        <v>1</v>
      </c>
    </row>
    <row r="646" spans="2:7" hidden="1" x14ac:dyDescent="0.25">
      <c r="B646" s="31" t="s">
        <v>439</v>
      </c>
      <c r="C646" s="31" t="s">
        <v>244</v>
      </c>
      <c r="D646" s="31" t="s">
        <v>452</v>
      </c>
      <c r="E646" s="31" t="s">
        <v>435</v>
      </c>
      <c r="F646" s="31" t="s">
        <v>444</v>
      </c>
      <c r="G646" s="30">
        <v>1</v>
      </c>
    </row>
    <row r="647" spans="2:7" hidden="1" x14ac:dyDescent="0.25">
      <c r="B647" s="31" t="s">
        <v>439</v>
      </c>
      <c r="C647" s="31" t="s">
        <v>244</v>
      </c>
      <c r="D647" s="31" t="s">
        <v>453</v>
      </c>
      <c r="E647" s="31" t="s">
        <v>435</v>
      </c>
      <c r="F647" s="31" t="s">
        <v>444</v>
      </c>
      <c r="G647" s="30">
        <v>1</v>
      </c>
    </row>
    <row r="648" spans="2:7" hidden="1" x14ac:dyDescent="0.25">
      <c r="B648" s="31" t="s">
        <v>439</v>
      </c>
      <c r="C648" s="31" t="s">
        <v>244</v>
      </c>
      <c r="D648" s="31" t="s">
        <v>25</v>
      </c>
      <c r="E648" s="31" t="s">
        <v>435</v>
      </c>
      <c r="F648" s="31" t="s">
        <v>444</v>
      </c>
      <c r="G648" s="30">
        <v>0</v>
      </c>
    </row>
    <row r="649" spans="2:7" hidden="1" x14ac:dyDescent="0.25">
      <c r="B649" s="31" t="s">
        <v>439</v>
      </c>
      <c r="C649" s="31" t="s">
        <v>244</v>
      </c>
      <c r="D649" s="31" t="s">
        <v>28</v>
      </c>
      <c r="E649" s="31" t="s">
        <v>435</v>
      </c>
      <c r="F649" s="31" t="s">
        <v>444</v>
      </c>
      <c r="G649" s="30">
        <v>0</v>
      </c>
    </row>
    <row r="650" spans="2:7" hidden="1" x14ac:dyDescent="0.25">
      <c r="B650" s="31" t="s">
        <v>439</v>
      </c>
      <c r="C650" s="31" t="s">
        <v>244</v>
      </c>
      <c r="D650" s="31" t="s">
        <v>29</v>
      </c>
      <c r="E650" s="31" t="s">
        <v>435</v>
      </c>
      <c r="F650" s="31" t="s">
        <v>444</v>
      </c>
      <c r="G650" s="30">
        <v>1</v>
      </c>
    </row>
    <row r="651" spans="2:7" hidden="1" x14ac:dyDescent="0.25">
      <c r="B651" s="31" t="s">
        <v>439</v>
      </c>
      <c r="C651" s="31" t="s">
        <v>244</v>
      </c>
      <c r="D651" s="31" t="s">
        <v>452</v>
      </c>
      <c r="E651" s="31" t="s">
        <v>436</v>
      </c>
      <c r="F651" s="31" t="s">
        <v>444</v>
      </c>
      <c r="G651" s="30">
        <v>1</v>
      </c>
    </row>
    <row r="652" spans="2:7" hidden="1" x14ac:dyDescent="0.25">
      <c r="B652" s="31" t="s">
        <v>439</v>
      </c>
      <c r="C652" s="31" t="s">
        <v>244</v>
      </c>
      <c r="D652" s="31" t="s">
        <v>453</v>
      </c>
      <c r="E652" s="31" t="s">
        <v>436</v>
      </c>
      <c r="F652" s="31" t="s">
        <v>444</v>
      </c>
      <c r="G652" s="30">
        <v>1</v>
      </c>
    </row>
    <row r="653" spans="2:7" hidden="1" x14ac:dyDescent="0.25">
      <c r="B653" s="31" t="s">
        <v>439</v>
      </c>
      <c r="C653" s="31" t="s">
        <v>244</v>
      </c>
      <c r="D653" s="31" t="s">
        <v>25</v>
      </c>
      <c r="E653" s="31" t="s">
        <v>436</v>
      </c>
      <c r="F653" s="31" t="s">
        <v>444</v>
      </c>
      <c r="G653" s="30">
        <v>0</v>
      </c>
    </row>
    <row r="654" spans="2:7" hidden="1" x14ac:dyDescent="0.25">
      <c r="B654" s="31" t="s">
        <v>439</v>
      </c>
      <c r="C654" s="31" t="s">
        <v>244</v>
      </c>
      <c r="D654" s="31" t="s">
        <v>28</v>
      </c>
      <c r="E654" s="31" t="s">
        <v>436</v>
      </c>
      <c r="F654" s="31" t="s">
        <v>444</v>
      </c>
      <c r="G654" s="30">
        <v>0</v>
      </c>
    </row>
    <row r="655" spans="2:7" hidden="1" x14ac:dyDescent="0.25">
      <c r="B655" s="31" t="s">
        <v>439</v>
      </c>
      <c r="C655" s="31" t="s">
        <v>244</v>
      </c>
      <c r="D655" s="31" t="s">
        <v>29</v>
      </c>
      <c r="E655" s="31" t="s">
        <v>436</v>
      </c>
      <c r="F655" s="31" t="s">
        <v>444</v>
      </c>
      <c r="G655" s="30">
        <v>1</v>
      </c>
    </row>
    <row r="656" spans="2:7" hidden="1" x14ac:dyDescent="0.25">
      <c r="B656" s="31" t="s">
        <v>440</v>
      </c>
      <c r="C656" s="31" t="s">
        <v>244</v>
      </c>
      <c r="D656" s="31" t="s">
        <v>452</v>
      </c>
      <c r="E656" s="31" t="s">
        <v>433</v>
      </c>
      <c r="F656" s="31" t="s">
        <v>444</v>
      </c>
      <c r="G656" s="30">
        <v>2</v>
      </c>
    </row>
    <row r="657" spans="2:7" hidden="1" x14ac:dyDescent="0.25">
      <c r="B657" s="31" t="s">
        <v>440</v>
      </c>
      <c r="C657" s="31" t="s">
        <v>244</v>
      </c>
      <c r="D657" s="31" t="s">
        <v>453</v>
      </c>
      <c r="E657" s="31" t="s">
        <v>433</v>
      </c>
      <c r="F657" s="31" t="s">
        <v>444</v>
      </c>
      <c r="G657" s="30">
        <v>7</v>
      </c>
    </row>
    <row r="658" spans="2:7" hidden="1" x14ac:dyDescent="0.25">
      <c r="B658" s="31" t="s">
        <v>440</v>
      </c>
      <c r="C658" s="31" t="s">
        <v>244</v>
      </c>
      <c r="D658" s="31" t="s">
        <v>25</v>
      </c>
      <c r="E658" s="31" t="s">
        <v>433</v>
      </c>
      <c r="F658" s="31" t="s">
        <v>444</v>
      </c>
      <c r="G658" s="30">
        <v>0</v>
      </c>
    </row>
    <row r="659" spans="2:7" hidden="1" x14ac:dyDescent="0.25">
      <c r="B659" s="31" t="s">
        <v>440</v>
      </c>
      <c r="C659" s="31" t="s">
        <v>244</v>
      </c>
      <c r="D659" s="31" t="s">
        <v>28</v>
      </c>
      <c r="E659" s="31" t="s">
        <v>433</v>
      </c>
      <c r="F659" s="31" t="s">
        <v>444</v>
      </c>
      <c r="G659" s="30">
        <v>-8</v>
      </c>
    </row>
    <row r="660" spans="2:7" hidden="1" x14ac:dyDescent="0.25">
      <c r="B660" s="31" t="s">
        <v>440</v>
      </c>
      <c r="C660" s="31" t="s">
        <v>244</v>
      </c>
      <c r="D660" s="31" t="s">
        <v>29</v>
      </c>
      <c r="E660" s="31" t="s">
        <v>433</v>
      </c>
      <c r="F660" s="31" t="s">
        <v>444</v>
      </c>
      <c r="G660" s="30">
        <v>15</v>
      </c>
    </row>
    <row r="661" spans="2:7" hidden="1" x14ac:dyDescent="0.25">
      <c r="B661" s="31" t="s">
        <v>440</v>
      </c>
      <c r="C661" s="31" t="s">
        <v>244</v>
      </c>
      <c r="D661" s="31" t="s">
        <v>452</v>
      </c>
      <c r="E661" s="31" t="s">
        <v>435</v>
      </c>
      <c r="F661" s="31" t="s">
        <v>444</v>
      </c>
      <c r="G661" s="30">
        <v>3</v>
      </c>
    </row>
    <row r="662" spans="2:7" hidden="1" x14ac:dyDescent="0.25">
      <c r="B662" s="31" t="s">
        <v>440</v>
      </c>
      <c r="C662" s="31" t="s">
        <v>244</v>
      </c>
      <c r="D662" s="31" t="s">
        <v>453</v>
      </c>
      <c r="E662" s="31" t="s">
        <v>435</v>
      </c>
      <c r="F662" s="31" t="s">
        <v>444</v>
      </c>
      <c r="G662" s="30">
        <v>4</v>
      </c>
    </row>
    <row r="663" spans="2:7" hidden="1" x14ac:dyDescent="0.25">
      <c r="B663" s="31" t="s">
        <v>440</v>
      </c>
      <c r="C663" s="31" t="s">
        <v>244</v>
      </c>
      <c r="D663" s="31" t="s">
        <v>25</v>
      </c>
      <c r="E663" s="31" t="s">
        <v>435</v>
      </c>
      <c r="F663" s="31" t="s">
        <v>444</v>
      </c>
      <c r="G663" s="30">
        <v>0</v>
      </c>
    </row>
    <row r="664" spans="2:7" hidden="1" x14ac:dyDescent="0.25">
      <c r="B664" s="31" t="s">
        <v>440</v>
      </c>
      <c r="C664" s="31" t="s">
        <v>244</v>
      </c>
      <c r="D664" s="31" t="s">
        <v>28</v>
      </c>
      <c r="E664" s="31" t="s">
        <v>435</v>
      </c>
      <c r="F664" s="31" t="s">
        <v>444</v>
      </c>
      <c r="G664" s="30">
        <v>-7</v>
      </c>
    </row>
    <row r="665" spans="2:7" hidden="1" x14ac:dyDescent="0.25">
      <c r="B665" s="31" t="s">
        <v>440</v>
      </c>
      <c r="C665" s="31" t="s">
        <v>244</v>
      </c>
      <c r="D665" s="31" t="s">
        <v>29</v>
      </c>
      <c r="E665" s="31" t="s">
        <v>435</v>
      </c>
      <c r="F665" s="31" t="s">
        <v>444</v>
      </c>
      <c r="G665" s="30">
        <v>10</v>
      </c>
    </row>
    <row r="666" spans="2:7" hidden="1" x14ac:dyDescent="0.25">
      <c r="B666" s="31" t="s">
        <v>440</v>
      </c>
      <c r="C666" s="31" t="s">
        <v>244</v>
      </c>
      <c r="D666" s="31" t="s">
        <v>452</v>
      </c>
      <c r="E666" s="31" t="s">
        <v>436</v>
      </c>
      <c r="F666" s="31" t="s">
        <v>444</v>
      </c>
      <c r="G666" s="30">
        <v>3</v>
      </c>
    </row>
    <row r="667" spans="2:7" hidden="1" x14ac:dyDescent="0.25">
      <c r="B667" s="31" t="s">
        <v>440</v>
      </c>
      <c r="C667" s="31" t="s">
        <v>244</v>
      </c>
      <c r="D667" s="31" t="s">
        <v>453</v>
      </c>
      <c r="E667" s="31" t="s">
        <v>436</v>
      </c>
      <c r="F667" s="31" t="s">
        <v>444</v>
      </c>
      <c r="G667" s="30">
        <v>9</v>
      </c>
    </row>
    <row r="668" spans="2:7" hidden="1" x14ac:dyDescent="0.25">
      <c r="B668" s="31" t="s">
        <v>440</v>
      </c>
      <c r="C668" s="31" t="s">
        <v>244</v>
      </c>
      <c r="D668" s="31" t="s">
        <v>25</v>
      </c>
      <c r="E668" s="31" t="s">
        <v>436</v>
      </c>
      <c r="F668" s="31" t="s">
        <v>444</v>
      </c>
      <c r="G668" s="30">
        <v>0</v>
      </c>
    </row>
    <row r="669" spans="2:7" hidden="1" x14ac:dyDescent="0.25">
      <c r="B669" s="31" t="s">
        <v>440</v>
      </c>
      <c r="C669" s="31" t="s">
        <v>244</v>
      </c>
      <c r="D669" s="31" t="s">
        <v>28</v>
      </c>
      <c r="E669" s="31" t="s">
        <v>436</v>
      </c>
      <c r="F669" s="31" t="s">
        <v>444</v>
      </c>
      <c r="G669" s="30">
        <v>-9</v>
      </c>
    </row>
    <row r="670" spans="2:7" hidden="1" x14ac:dyDescent="0.25">
      <c r="B670" s="31" t="s">
        <v>440</v>
      </c>
      <c r="C670" s="31" t="s">
        <v>244</v>
      </c>
      <c r="D670" s="31" t="s">
        <v>29</v>
      </c>
      <c r="E670" s="31" t="s">
        <v>436</v>
      </c>
      <c r="F670" s="31" t="s">
        <v>444</v>
      </c>
      <c r="G670" s="30">
        <v>16</v>
      </c>
    </row>
    <row r="671" spans="2:7" hidden="1" x14ac:dyDescent="0.25">
      <c r="B671" s="31" t="s">
        <v>441</v>
      </c>
      <c r="C671" s="31" t="s">
        <v>244</v>
      </c>
      <c r="D671" s="31" t="s">
        <v>452</v>
      </c>
      <c r="E671" s="31" t="s">
        <v>433</v>
      </c>
      <c r="F671" s="31" t="s">
        <v>444</v>
      </c>
      <c r="G671" s="30">
        <v>24</v>
      </c>
    </row>
    <row r="672" spans="2:7" hidden="1" x14ac:dyDescent="0.25">
      <c r="B672" s="31" t="s">
        <v>441</v>
      </c>
      <c r="C672" s="31" t="s">
        <v>244</v>
      </c>
      <c r="D672" s="31" t="s">
        <v>453</v>
      </c>
      <c r="E672" s="31" t="s">
        <v>433</v>
      </c>
      <c r="F672" s="31" t="s">
        <v>444</v>
      </c>
      <c r="G672" s="30">
        <v>22</v>
      </c>
    </row>
    <row r="673" spans="2:7" hidden="1" x14ac:dyDescent="0.25">
      <c r="B673" s="31" t="s">
        <v>441</v>
      </c>
      <c r="C673" s="31" t="s">
        <v>244</v>
      </c>
      <c r="D673" s="31" t="s">
        <v>25</v>
      </c>
      <c r="E673" s="31" t="s">
        <v>433</v>
      </c>
      <c r="F673" s="31" t="s">
        <v>444</v>
      </c>
      <c r="G673" s="30">
        <v>2</v>
      </c>
    </row>
    <row r="674" spans="2:7" hidden="1" x14ac:dyDescent="0.25">
      <c r="B674" s="31" t="s">
        <v>441</v>
      </c>
      <c r="C674" s="31" t="s">
        <v>244</v>
      </c>
      <c r="D674" s="31" t="s">
        <v>30</v>
      </c>
      <c r="E674" s="31" t="s">
        <v>433</v>
      </c>
      <c r="F674" s="31" t="s">
        <v>444</v>
      </c>
      <c r="G674" s="30">
        <v>14</v>
      </c>
    </row>
    <row r="675" spans="2:7" hidden="1" x14ac:dyDescent="0.25">
      <c r="B675" s="31" t="s">
        <v>441</v>
      </c>
      <c r="C675" s="31" t="s">
        <v>244</v>
      </c>
      <c r="D675" s="31" t="s">
        <v>28</v>
      </c>
      <c r="E675" s="31" t="s">
        <v>433</v>
      </c>
      <c r="F675" s="31" t="s">
        <v>444</v>
      </c>
      <c r="G675" s="30">
        <v>-4</v>
      </c>
    </row>
    <row r="676" spans="2:7" hidden="1" x14ac:dyDescent="0.25">
      <c r="B676" s="31" t="s">
        <v>441</v>
      </c>
      <c r="C676" s="31" t="s">
        <v>244</v>
      </c>
      <c r="D676" s="31" t="s">
        <v>29</v>
      </c>
      <c r="E676" s="31" t="s">
        <v>433</v>
      </c>
      <c r="F676" s="31" t="s">
        <v>444</v>
      </c>
      <c r="G676" s="30">
        <v>10</v>
      </c>
    </row>
    <row r="677" spans="2:7" hidden="1" x14ac:dyDescent="0.25">
      <c r="B677" s="31" t="s">
        <v>441</v>
      </c>
      <c r="C677" s="31" t="s">
        <v>244</v>
      </c>
      <c r="D677" s="31" t="s">
        <v>452</v>
      </c>
      <c r="E677" s="31" t="s">
        <v>435</v>
      </c>
      <c r="F677" s="31" t="s">
        <v>444</v>
      </c>
      <c r="G677" s="30">
        <v>23</v>
      </c>
    </row>
    <row r="678" spans="2:7" hidden="1" x14ac:dyDescent="0.25">
      <c r="B678" s="31" t="s">
        <v>441</v>
      </c>
      <c r="C678" s="31" t="s">
        <v>244</v>
      </c>
      <c r="D678" s="31" t="s">
        <v>453</v>
      </c>
      <c r="E678" s="31" t="s">
        <v>435</v>
      </c>
      <c r="F678" s="31" t="s">
        <v>444</v>
      </c>
      <c r="G678" s="30">
        <v>19</v>
      </c>
    </row>
    <row r="679" spans="2:7" hidden="1" x14ac:dyDescent="0.25">
      <c r="B679" s="31" t="s">
        <v>441</v>
      </c>
      <c r="C679" s="31" t="s">
        <v>244</v>
      </c>
      <c r="D679" s="31" t="s">
        <v>25</v>
      </c>
      <c r="E679" s="31" t="s">
        <v>435</v>
      </c>
      <c r="F679" s="31" t="s">
        <v>444</v>
      </c>
      <c r="G679" s="30">
        <v>2</v>
      </c>
    </row>
    <row r="680" spans="2:7" hidden="1" x14ac:dyDescent="0.25">
      <c r="B680" s="31" t="s">
        <v>441</v>
      </c>
      <c r="C680" s="31" t="s">
        <v>244</v>
      </c>
      <c r="D680" s="31" t="s">
        <v>30</v>
      </c>
      <c r="E680" s="31" t="s">
        <v>435</v>
      </c>
      <c r="F680" s="31" t="s">
        <v>444</v>
      </c>
      <c r="G680" s="30">
        <v>13</v>
      </c>
    </row>
    <row r="681" spans="2:7" hidden="1" x14ac:dyDescent="0.25">
      <c r="B681" s="31" t="s">
        <v>441</v>
      </c>
      <c r="C681" s="31" t="s">
        <v>244</v>
      </c>
      <c r="D681" s="31" t="s">
        <v>28</v>
      </c>
      <c r="E681" s="31" t="s">
        <v>435</v>
      </c>
      <c r="F681" s="31" t="s">
        <v>444</v>
      </c>
      <c r="G681" s="30">
        <v>-7</v>
      </c>
    </row>
    <row r="682" spans="2:7" hidden="1" x14ac:dyDescent="0.25">
      <c r="B682" s="31" t="s">
        <v>441</v>
      </c>
      <c r="C682" s="31" t="s">
        <v>244</v>
      </c>
      <c r="D682" s="31" t="s">
        <v>29</v>
      </c>
      <c r="E682" s="31" t="s">
        <v>435</v>
      </c>
      <c r="F682" s="31" t="s">
        <v>444</v>
      </c>
      <c r="G682" s="30">
        <v>11</v>
      </c>
    </row>
    <row r="683" spans="2:7" hidden="1" x14ac:dyDescent="0.25">
      <c r="B683" s="31" t="s">
        <v>441</v>
      </c>
      <c r="C683" s="31" t="s">
        <v>244</v>
      </c>
      <c r="D683" s="31" t="s">
        <v>452</v>
      </c>
      <c r="E683" s="31" t="s">
        <v>436</v>
      </c>
      <c r="F683" s="31" t="s">
        <v>444</v>
      </c>
      <c r="G683" s="30">
        <v>22</v>
      </c>
    </row>
    <row r="684" spans="2:7" hidden="1" x14ac:dyDescent="0.25">
      <c r="B684" s="31" t="s">
        <v>441</v>
      </c>
      <c r="C684" s="31" t="s">
        <v>244</v>
      </c>
      <c r="D684" s="31" t="s">
        <v>453</v>
      </c>
      <c r="E684" s="31" t="s">
        <v>436</v>
      </c>
      <c r="F684" s="31" t="s">
        <v>444</v>
      </c>
      <c r="G684" s="30">
        <v>20</v>
      </c>
    </row>
    <row r="685" spans="2:7" hidden="1" x14ac:dyDescent="0.25">
      <c r="B685" s="31" t="s">
        <v>441</v>
      </c>
      <c r="C685" s="31" t="s">
        <v>244</v>
      </c>
      <c r="D685" s="31" t="s">
        <v>25</v>
      </c>
      <c r="E685" s="31" t="s">
        <v>436</v>
      </c>
      <c r="F685" s="31" t="s">
        <v>444</v>
      </c>
      <c r="G685" s="30">
        <v>2</v>
      </c>
    </row>
    <row r="686" spans="2:7" hidden="1" x14ac:dyDescent="0.25">
      <c r="B686" s="31" t="s">
        <v>441</v>
      </c>
      <c r="C686" s="31" t="s">
        <v>244</v>
      </c>
      <c r="D686" s="31" t="s">
        <v>30</v>
      </c>
      <c r="E686" s="31" t="s">
        <v>436</v>
      </c>
      <c r="F686" s="31" t="s">
        <v>444</v>
      </c>
      <c r="G686" s="30">
        <v>16</v>
      </c>
    </row>
    <row r="687" spans="2:7" hidden="1" x14ac:dyDescent="0.25">
      <c r="B687" s="31" t="s">
        <v>441</v>
      </c>
      <c r="C687" s="31" t="s">
        <v>244</v>
      </c>
      <c r="D687" s="31" t="s">
        <v>28</v>
      </c>
      <c r="E687" s="31" t="s">
        <v>436</v>
      </c>
      <c r="F687" s="31" t="s">
        <v>444</v>
      </c>
      <c r="G687" s="30">
        <v>-5</v>
      </c>
    </row>
    <row r="688" spans="2:7" hidden="1" x14ac:dyDescent="0.25">
      <c r="B688" s="31" t="s">
        <v>441</v>
      </c>
      <c r="C688" s="31" t="s">
        <v>244</v>
      </c>
      <c r="D688" s="31" t="s">
        <v>29</v>
      </c>
      <c r="E688" s="31" t="s">
        <v>436</v>
      </c>
      <c r="F688" s="31" t="s">
        <v>444</v>
      </c>
      <c r="G688" s="30">
        <v>7</v>
      </c>
    </row>
    <row r="689" spans="2:7" hidden="1" x14ac:dyDescent="0.25">
      <c r="B689" s="31" t="s">
        <v>442</v>
      </c>
      <c r="C689" s="31" t="s">
        <v>244</v>
      </c>
      <c r="D689" s="31" t="s">
        <v>452</v>
      </c>
      <c r="E689" s="31" t="s">
        <v>433</v>
      </c>
      <c r="F689" s="31" t="s">
        <v>444</v>
      </c>
      <c r="G689" s="30">
        <v>5</v>
      </c>
    </row>
    <row r="690" spans="2:7" hidden="1" x14ac:dyDescent="0.25">
      <c r="B690" s="31" t="s">
        <v>442</v>
      </c>
      <c r="C690" s="31" t="s">
        <v>244</v>
      </c>
      <c r="D690" s="31" t="s">
        <v>453</v>
      </c>
      <c r="E690" s="31" t="s">
        <v>433</v>
      </c>
      <c r="F690" s="31" t="s">
        <v>444</v>
      </c>
      <c r="G690" s="30">
        <v>9</v>
      </c>
    </row>
    <row r="691" spans="2:7" hidden="1" x14ac:dyDescent="0.25">
      <c r="B691" s="31" t="s">
        <v>442</v>
      </c>
      <c r="C691" s="31" t="s">
        <v>244</v>
      </c>
      <c r="D691" s="31" t="s">
        <v>25</v>
      </c>
      <c r="E691" s="31" t="s">
        <v>433</v>
      </c>
      <c r="F691" s="31" t="s">
        <v>444</v>
      </c>
      <c r="G691" s="30">
        <v>0</v>
      </c>
    </row>
    <row r="692" spans="2:7" hidden="1" x14ac:dyDescent="0.25">
      <c r="B692" s="31" t="s">
        <v>442</v>
      </c>
      <c r="C692" s="31" t="s">
        <v>244</v>
      </c>
      <c r="D692" s="31" t="s">
        <v>28</v>
      </c>
      <c r="E692" s="31" t="s">
        <v>433</v>
      </c>
      <c r="F692" s="31" t="s">
        <v>444</v>
      </c>
      <c r="G692" s="30">
        <v>0</v>
      </c>
    </row>
    <row r="693" spans="2:7" hidden="1" x14ac:dyDescent="0.25">
      <c r="B693" s="31" t="s">
        <v>442</v>
      </c>
      <c r="C693" s="31" t="s">
        <v>244</v>
      </c>
      <c r="D693" s="31" t="s">
        <v>29</v>
      </c>
      <c r="E693" s="31" t="s">
        <v>433</v>
      </c>
      <c r="F693" s="31" t="s">
        <v>444</v>
      </c>
      <c r="G693" s="30">
        <v>8</v>
      </c>
    </row>
    <row r="694" spans="2:7" hidden="1" x14ac:dyDescent="0.25">
      <c r="B694" s="31" t="s">
        <v>442</v>
      </c>
      <c r="C694" s="31" t="s">
        <v>244</v>
      </c>
      <c r="D694" s="31" t="s">
        <v>452</v>
      </c>
      <c r="E694" s="31" t="s">
        <v>435</v>
      </c>
      <c r="F694" s="31" t="s">
        <v>444</v>
      </c>
      <c r="G694" s="30">
        <v>6</v>
      </c>
    </row>
    <row r="695" spans="2:7" hidden="1" x14ac:dyDescent="0.25">
      <c r="B695" s="31" t="s">
        <v>442</v>
      </c>
      <c r="C695" s="31" t="s">
        <v>244</v>
      </c>
      <c r="D695" s="31" t="s">
        <v>453</v>
      </c>
      <c r="E695" s="31" t="s">
        <v>435</v>
      </c>
      <c r="F695" s="31" t="s">
        <v>444</v>
      </c>
      <c r="G695" s="30">
        <v>9</v>
      </c>
    </row>
    <row r="696" spans="2:7" hidden="1" x14ac:dyDescent="0.25">
      <c r="B696" s="31" t="s">
        <v>442</v>
      </c>
      <c r="C696" s="31" t="s">
        <v>244</v>
      </c>
      <c r="D696" s="31" t="s">
        <v>25</v>
      </c>
      <c r="E696" s="31" t="s">
        <v>435</v>
      </c>
      <c r="F696" s="31" t="s">
        <v>444</v>
      </c>
      <c r="G696" s="30">
        <v>1</v>
      </c>
    </row>
    <row r="697" spans="2:7" hidden="1" x14ac:dyDescent="0.25">
      <c r="B697" s="31" t="s">
        <v>442</v>
      </c>
      <c r="C697" s="31" t="s">
        <v>244</v>
      </c>
      <c r="D697" s="31" t="s">
        <v>28</v>
      </c>
      <c r="E697" s="31" t="s">
        <v>435</v>
      </c>
      <c r="F697" s="31" t="s">
        <v>444</v>
      </c>
      <c r="G697" s="30">
        <v>0</v>
      </c>
    </row>
    <row r="698" spans="2:7" hidden="1" x14ac:dyDescent="0.25">
      <c r="B698" s="31" t="s">
        <v>442</v>
      </c>
      <c r="C698" s="31" t="s">
        <v>244</v>
      </c>
      <c r="D698" s="31" t="s">
        <v>29</v>
      </c>
      <c r="E698" s="31" t="s">
        <v>435</v>
      </c>
      <c r="F698" s="31" t="s">
        <v>444</v>
      </c>
      <c r="G698" s="30">
        <v>9</v>
      </c>
    </row>
    <row r="699" spans="2:7" hidden="1" x14ac:dyDescent="0.25">
      <c r="B699" s="31" t="s">
        <v>442</v>
      </c>
      <c r="C699" s="31" t="s">
        <v>244</v>
      </c>
      <c r="D699" s="31" t="s">
        <v>452</v>
      </c>
      <c r="E699" s="31" t="s">
        <v>436</v>
      </c>
      <c r="F699" s="31" t="s">
        <v>444</v>
      </c>
      <c r="G699" s="30">
        <v>5</v>
      </c>
    </row>
    <row r="700" spans="2:7" hidden="1" x14ac:dyDescent="0.25">
      <c r="B700" s="31" t="s">
        <v>442</v>
      </c>
      <c r="C700" s="31" t="s">
        <v>244</v>
      </c>
      <c r="D700" s="31" t="s">
        <v>453</v>
      </c>
      <c r="E700" s="31" t="s">
        <v>436</v>
      </c>
      <c r="F700" s="31" t="s">
        <v>444</v>
      </c>
      <c r="G700" s="30">
        <v>11</v>
      </c>
    </row>
    <row r="701" spans="2:7" hidden="1" x14ac:dyDescent="0.25">
      <c r="B701" s="31" t="s">
        <v>442</v>
      </c>
      <c r="C701" s="31" t="s">
        <v>244</v>
      </c>
      <c r="D701" s="31" t="s">
        <v>25</v>
      </c>
      <c r="E701" s="31" t="s">
        <v>436</v>
      </c>
      <c r="F701" s="31" t="s">
        <v>444</v>
      </c>
      <c r="G701" s="30">
        <v>0</v>
      </c>
    </row>
    <row r="702" spans="2:7" hidden="1" x14ac:dyDescent="0.25">
      <c r="B702" s="31" t="s">
        <v>442</v>
      </c>
      <c r="C702" s="31" t="s">
        <v>244</v>
      </c>
      <c r="D702" s="31" t="s">
        <v>28</v>
      </c>
      <c r="E702" s="31" t="s">
        <v>436</v>
      </c>
      <c r="F702" s="31" t="s">
        <v>444</v>
      </c>
      <c r="G702" s="30">
        <v>0</v>
      </c>
    </row>
    <row r="703" spans="2:7" hidden="1" x14ac:dyDescent="0.25">
      <c r="B703" s="31" t="s">
        <v>442</v>
      </c>
      <c r="C703" s="31" t="s">
        <v>244</v>
      </c>
      <c r="D703" s="31" t="s">
        <v>29</v>
      </c>
      <c r="E703" s="31" t="s">
        <v>436</v>
      </c>
      <c r="F703" s="31" t="s">
        <v>444</v>
      </c>
      <c r="G703" s="30">
        <v>10</v>
      </c>
    </row>
    <row r="704" spans="2:7" hidden="1" x14ac:dyDescent="0.25">
      <c r="B704" s="31" t="s">
        <v>443</v>
      </c>
      <c r="C704" s="31" t="s">
        <v>244</v>
      </c>
      <c r="D704" s="31" t="s">
        <v>452</v>
      </c>
      <c r="E704" s="31" t="s">
        <v>433</v>
      </c>
      <c r="F704" s="31" t="s">
        <v>444</v>
      </c>
      <c r="G704" s="30">
        <v>27</v>
      </c>
    </row>
    <row r="705" spans="2:7" hidden="1" x14ac:dyDescent="0.25">
      <c r="B705" s="31" t="s">
        <v>443</v>
      </c>
      <c r="C705" s="31" t="s">
        <v>244</v>
      </c>
      <c r="D705" s="31" t="s">
        <v>453</v>
      </c>
      <c r="E705" s="31" t="s">
        <v>433</v>
      </c>
      <c r="F705" s="31" t="s">
        <v>444</v>
      </c>
      <c r="G705" s="30">
        <v>35</v>
      </c>
    </row>
    <row r="706" spans="2:7" hidden="1" x14ac:dyDescent="0.25">
      <c r="B706" s="31" t="s">
        <v>443</v>
      </c>
      <c r="C706" s="31" t="s">
        <v>244</v>
      </c>
      <c r="D706" s="31" t="s">
        <v>25</v>
      </c>
      <c r="E706" s="31" t="s">
        <v>433</v>
      </c>
      <c r="F706" s="31" t="s">
        <v>444</v>
      </c>
      <c r="G706" s="30">
        <v>2</v>
      </c>
    </row>
    <row r="707" spans="2:7" hidden="1" x14ac:dyDescent="0.25">
      <c r="B707" s="31" t="s">
        <v>443</v>
      </c>
      <c r="C707" s="31" t="s">
        <v>244</v>
      </c>
      <c r="D707" s="31" t="s">
        <v>28</v>
      </c>
      <c r="E707" s="31" t="s">
        <v>433</v>
      </c>
      <c r="F707" s="31" t="s">
        <v>444</v>
      </c>
      <c r="G707" s="30">
        <v>0</v>
      </c>
    </row>
    <row r="708" spans="2:7" hidden="1" x14ac:dyDescent="0.25">
      <c r="B708" s="31" t="s">
        <v>443</v>
      </c>
      <c r="C708" s="31" t="s">
        <v>244</v>
      </c>
      <c r="D708" s="31" t="s">
        <v>29</v>
      </c>
      <c r="E708" s="31" t="s">
        <v>433</v>
      </c>
      <c r="F708" s="31" t="s">
        <v>444</v>
      </c>
      <c r="G708" s="30">
        <v>32</v>
      </c>
    </row>
    <row r="709" spans="2:7" hidden="1" x14ac:dyDescent="0.25">
      <c r="B709" s="31" t="s">
        <v>443</v>
      </c>
      <c r="C709" s="31" t="s">
        <v>244</v>
      </c>
      <c r="D709" s="31" t="s">
        <v>452</v>
      </c>
      <c r="E709" s="31" t="s">
        <v>435</v>
      </c>
      <c r="F709" s="31" t="s">
        <v>444</v>
      </c>
      <c r="G709" s="30">
        <v>27</v>
      </c>
    </row>
    <row r="710" spans="2:7" hidden="1" x14ac:dyDescent="0.25">
      <c r="B710" s="31" t="s">
        <v>443</v>
      </c>
      <c r="C710" s="31" t="s">
        <v>244</v>
      </c>
      <c r="D710" s="31" t="s">
        <v>453</v>
      </c>
      <c r="E710" s="31" t="s">
        <v>435</v>
      </c>
      <c r="F710" s="31" t="s">
        <v>444</v>
      </c>
      <c r="G710" s="30">
        <v>38</v>
      </c>
    </row>
    <row r="711" spans="2:7" hidden="1" x14ac:dyDescent="0.25">
      <c r="B711" s="31" t="s">
        <v>443</v>
      </c>
      <c r="C711" s="31" t="s">
        <v>244</v>
      </c>
      <c r="D711" s="31" t="s">
        <v>25</v>
      </c>
      <c r="E711" s="31" t="s">
        <v>435</v>
      </c>
      <c r="F711" s="31" t="s">
        <v>444</v>
      </c>
      <c r="G711" s="30">
        <v>2</v>
      </c>
    </row>
    <row r="712" spans="2:7" hidden="1" x14ac:dyDescent="0.25">
      <c r="B712" s="31" t="s">
        <v>443</v>
      </c>
      <c r="C712" s="31" t="s">
        <v>244</v>
      </c>
      <c r="D712" s="31" t="s">
        <v>28</v>
      </c>
      <c r="E712" s="31" t="s">
        <v>435</v>
      </c>
      <c r="F712" s="31" t="s">
        <v>444</v>
      </c>
      <c r="G712" s="30">
        <v>0</v>
      </c>
    </row>
    <row r="713" spans="2:7" hidden="1" x14ac:dyDescent="0.25">
      <c r="B713" s="31" t="s">
        <v>443</v>
      </c>
      <c r="C713" s="31" t="s">
        <v>244</v>
      </c>
      <c r="D713" s="31" t="s">
        <v>29</v>
      </c>
      <c r="E713" s="31" t="s">
        <v>435</v>
      </c>
      <c r="F713" s="31" t="s">
        <v>444</v>
      </c>
      <c r="G713" s="30">
        <v>35</v>
      </c>
    </row>
    <row r="714" spans="2:7" hidden="1" x14ac:dyDescent="0.25">
      <c r="B714" s="31" t="s">
        <v>443</v>
      </c>
      <c r="C714" s="31" t="s">
        <v>244</v>
      </c>
      <c r="D714" s="31" t="s">
        <v>452</v>
      </c>
      <c r="E714" s="31" t="s">
        <v>436</v>
      </c>
      <c r="F714" s="31" t="s">
        <v>444</v>
      </c>
      <c r="G714" s="30">
        <v>27</v>
      </c>
    </row>
    <row r="715" spans="2:7" hidden="1" x14ac:dyDescent="0.25">
      <c r="B715" s="31" t="s">
        <v>443</v>
      </c>
      <c r="C715" s="31" t="s">
        <v>244</v>
      </c>
      <c r="D715" s="31" t="s">
        <v>453</v>
      </c>
      <c r="E715" s="31" t="s">
        <v>436</v>
      </c>
      <c r="F715" s="31" t="s">
        <v>444</v>
      </c>
      <c r="G715" s="30">
        <v>41</v>
      </c>
    </row>
    <row r="716" spans="2:7" hidden="1" x14ac:dyDescent="0.25">
      <c r="B716" s="31" t="s">
        <v>443</v>
      </c>
      <c r="C716" s="31" t="s">
        <v>244</v>
      </c>
      <c r="D716" s="31" t="s">
        <v>25</v>
      </c>
      <c r="E716" s="31" t="s">
        <v>436</v>
      </c>
      <c r="F716" s="31" t="s">
        <v>444</v>
      </c>
      <c r="G716" s="30">
        <v>3</v>
      </c>
    </row>
    <row r="717" spans="2:7" hidden="1" x14ac:dyDescent="0.25">
      <c r="B717" s="31" t="s">
        <v>443</v>
      </c>
      <c r="C717" s="31" t="s">
        <v>244</v>
      </c>
      <c r="D717" s="31" t="s">
        <v>28</v>
      </c>
      <c r="E717" s="31" t="s">
        <v>436</v>
      </c>
      <c r="F717" s="31" t="s">
        <v>444</v>
      </c>
      <c r="G717" s="30">
        <v>0</v>
      </c>
    </row>
    <row r="718" spans="2:7" hidden="1" x14ac:dyDescent="0.25">
      <c r="B718" s="31" t="s">
        <v>443</v>
      </c>
      <c r="C718" s="31" t="s">
        <v>244</v>
      </c>
      <c r="D718" s="31" t="s">
        <v>29</v>
      </c>
      <c r="E718" s="31" t="s">
        <v>436</v>
      </c>
      <c r="F718" s="31" t="s">
        <v>444</v>
      </c>
      <c r="G718" s="30">
        <v>36</v>
      </c>
    </row>
    <row r="719" spans="2:7" hidden="1" x14ac:dyDescent="0.25">
      <c r="B719" s="31" t="s">
        <v>150</v>
      </c>
      <c r="C719" s="31" t="s">
        <v>244</v>
      </c>
      <c r="D719" s="31" t="s">
        <v>452</v>
      </c>
      <c r="E719" s="31" t="s">
        <v>433</v>
      </c>
      <c r="F719" s="31" t="s">
        <v>444</v>
      </c>
      <c r="G719" s="30">
        <v>9</v>
      </c>
    </row>
    <row r="720" spans="2:7" hidden="1" x14ac:dyDescent="0.25">
      <c r="B720" s="31" t="s">
        <v>150</v>
      </c>
      <c r="C720" s="31" t="s">
        <v>244</v>
      </c>
      <c r="D720" s="31" t="s">
        <v>453</v>
      </c>
      <c r="E720" s="31" t="s">
        <v>433</v>
      </c>
      <c r="F720" s="31" t="s">
        <v>444</v>
      </c>
      <c r="G720" s="30">
        <v>11</v>
      </c>
    </row>
    <row r="721" spans="2:7" hidden="1" x14ac:dyDescent="0.25">
      <c r="B721" s="31" t="s">
        <v>150</v>
      </c>
      <c r="C721" s="31" t="s">
        <v>244</v>
      </c>
      <c r="D721" s="31" t="s">
        <v>25</v>
      </c>
      <c r="E721" s="31" t="s">
        <v>433</v>
      </c>
      <c r="F721" s="31" t="s">
        <v>444</v>
      </c>
      <c r="G721" s="30">
        <v>1</v>
      </c>
    </row>
    <row r="722" spans="2:7" hidden="1" x14ac:dyDescent="0.25">
      <c r="B722" s="31" t="s">
        <v>150</v>
      </c>
      <c r="C722" s="31" t="s">
        <v>244</v>
      </c>
      <c r="D722" s="31" t="s">
        <v>454</v>
      </c>
      <c r="E722" s="31" t="s">
        <v>433</v>
      </c>
      <c r="F722" s="31" t="s">
        <v>444</v>
      </c>
      <c r="G722" s="30">
        <v>0</v>
      </c>
    </row>
    <row r="723" spans="2:7" hidden="1" x14ac:dyDescent="0.25">
      <c r="B723" s="31" t="s">
        <v>150</v>
      </c>
      <c r="C723" s="31" t="s">
        <v>244</v>
      </c>
      <c r="D723" s="31" t="s">
        <v>28</v>
      </c>
      <c r="E723" s="31" t="s">
        <v>433</v>
      </c>
      <c r="F723" s="31" t="s">
        <v>444</v>
      </c>
      <c r="G723" s="30">
        <v>0</v>
      </c>
    </row>
    <row r="724" spans="2:7" hidden="1" x14ac:dyDescent="0.25">
      <c r="B724" s="31" t="s">
        <v>150</v>
      </c>
      <c r="C724" s="31" t="s">
        <v>244</v>
      </c>
      <c r="D724" s="31" t="s">
        <v>29</v>
      </c>
      <c r="E724" s="31" t="s">
        <v>433</v>
      </c>
      <c r="F724" s="31" t="s">
        <v>444</v>
      </c>
      <c r="G724" s="30">
        <v>10</v>
      </c>
    </row>
    <row r="725" spans="2:7" hidden="1" x14ac:dyDescent="0.25">
      <c r="B725" s="31" t="s">
        <v>150</v>
      </c>
      <c r="C725" s="31" t="s">
        <v>244</v>
      </c>
      <c r="D725" s="31" t="s">
        <v>452</v>
      </c>
      <c r="E725" s="31" t="s">
        <v>435</v>
      </c>
      <c r="F725" s="31" t="s">
        <v>444</v>
      </c>
      <c r="G725" s="30">
        <v>8</v>
      </c>
    </row>
    <row r="726" spans="2:7" hidden="1" x14ac:dyDescent="0.25">
      <c r="B726" s="31" t="s">
        <v>150</v>
      </c>
      <c r="C726" s="31" t="s">
        <v>244</v>
      </c>
      <c r="D726" s="31" t="s">
        <v>453</v>
      </c>
      <c r="E726" s="31" t="s">
        <v>435</v>
      </c>
      <c r="F726" s="31" t="s">
        <v>444</v>
      </c>
      <c r="G726" s="30">
        <v>11</v>
      </c>
    </row>
    <row r="727" spans="2:7" hidden="1" x14ac:dyDescent="0.25">
      <c r="B727" s="31" t="s">
        <v>150</v>
      </c>
      <c r="C727" s="31" t="s">
        <v>244</v>
      </c>
      <c r="D727" s="31" t="s">
        <v>25</v>
      </c>
      <c r="E727" s="31" t="s">
        <v>435</v>
      </c>
      <c r="F727" s="31" t="s">
        <v>444</v>
      </c>
      <c r="G727" s="30">
        <v>1</v>
      </c>
    </row>
    <row r="728" spans="2:7" hidden="1" x14ac:dyDescent="0.25">
      <c r="B728" s="31" t="s">
        <v>150</v>
      </c>
      <c r="C728" s="31" t="s">
        <v>244</v>
      </c>
      <c r="D728" s="31" t="s">
        <v>454</v>
      </c>
      <c r="E728" s="31" t="s">
        <v>435</v>
      </c>
      <c r="F728" s="31" t="s">
        <v>444</v>
      </c>
      <c r="G728" s="30">
        <v>0</v>
      </c>
    </row>
    <row r="729" spans="2:7" hidden="1" x14ac:dyDescent="0.25">
      <c r="B729" s="31" t="s">
        <v>150</v>
      </c>
      <c r="C729" s="31" t="s">
        <v>244</v>
      </c>
      <c r="D729" s="31" t="s">
        <v>28</v>
      </c>
      <c r="E729" s="31" t="s">
        <v>435</v>
      </c>
      <c r="F729" s="31" t="s">
        <v>444</v>
      </c>
      <c r="G729" s="30">
        <v>0</v>
      </c>
    </row>
    <row r="730" spans="2:7" hidden="1" x14ac:dyDescent="0.25">
      <c r="B730" s="31" t="s">
        <v>150</v>
      </c>
      <c r="C730" s="31" t="s">
        <v>244</v>
      </c>
      <c r="D730" s="31" t="s">
        <v>29</v>
      </c>
      <c r="E730" s="31" t="s">
        <v>435</v>
      </c>
      <c r="F730" s="31" t="s">
        <v>444</v>
      </c>
      <c r="G730" s="30">
        <v>10</v>
      </c>
    </row>
    <row r="731" spans="2:7" hidden="1" x14ac:dyDescent="0.25">
      <c r="B731" s="31" t="s">
        <v>150</v>
      </c>
      <c r="C731" s="31" t="s">
        <v>244</v>
      </c>
      <c r="D731" s="31" t="s">
        <v>452</v>
      </c>
      <c r="E731" s="31" t="s">
        <v>436</v>
      </c>
      <c r="F731" s="31" t="s">
        <v>444</v>
      </c>
      <c r="G731" s="30">
        <v>8</v>
      </c>
    </row>
    <row r="732" spans="2:7" hidden="1" x14ac:dyDescent="0.25">
      <c r="B732" s="31" t="s">
        <v>150</v>
      </c>
      <c r="C732" s="31" t="s">
        <v>244</v>
      </c>
      <c r="D732" s="31" t="s">
        <v>453</v>
      </c>
      <c r="E732" s="31" t="s">
        <v>436</v>
      </c>
      <c r="F732" s="31" t="s">
        <v>444</v>
      </c>
      <c r="G732" s="30">
        <v>11</v>
      </c>
    </row>
    <row r="733" spans="2:7" hidden="1" x14ac:dyDescent="0.25">
      <c r="B733" s="31" t="s">
        <v>150</v>
      </c>
      <c r="C733" s="31" t="s">
        <v>244</v>
      </c>
      <c r="D733" s="31" t="s">
        <v>25</v>
      </c>
      <c r="E733" s="31" t="s">
        <v>436</v>
      </c>
      <c r="F733" s="31" t="s">
        <v>444</v>
      </c>
      <c r="G733" s="30">
        <v>1</v>
      </c>
    </row>
    <row r="734" spans="2:7" hidden="1" x14ac:dyDescent="0.25">
      <c r="B734" s="31" t="s">
        <v>150</v>
      </c>
      <c r="C734" s="31" t="s">
        <v>244</v>
      </c>
      <c r="D734" s="31" t="s">
        <v>454</v>
      </c>
      <c r="E734" s="31" t="s">
        <v>436</v>
      </c>
      <c r="F734" s="31" t="s">
        <v>444</v>
      </c>
      <c r="G734" s="30">
        <v>0</v>
      </c>
    </row>
    <row r="735" spans="2:7" hidden="1" x14ac:dyDescent="0.25">
      <c r="B735" s="31" t="s">
        <v>150</v>
      </c>
      <c r="C735" s="31" t="s">
        <v>244</v>
      </c>
      <c r="D735" s="31" t="s">
        <v>28</v>
      </c>
      <c r="E735" s="31" t="s">
        <v>436</v>
      </c>
      <c r="F735" s="31" t="s">
        <v>444</v>
      </c>
      <c r="G735" s="30">
        <v>0</v>
      </c>
    </row>
    <row r="736" spans="2:7" hidden="1" x14ac:dyDescent="0.25">
      <c r="B736" s="31" t="s">
        <v>150</v>
      </c>
      <c r="C736" s="31" t="s">
        <v>244</v>
      </c>
      <c r="D736" s="31" t="s">
        <v>29</v>
      </c>
      <c r="E736" s="31" t="s">
        <v>436</v>
      </c>
      <c r="F736" s="31" t="s">
        <v>444</v>
      </c>
      <c r="G736" s="30">
        <v>9</v>
      </c>
    </row>
    <row r="737" spans="2:7" hidden="1" x14ac:dyDescent="0.25">
      <c r="B737" s="31" t="s">
        <v>432</v>
      </c>
      <c r="C737" s="31" t="s">
        <v>305</v>
      </c>
      <c r="D737" s="31" t="s">
        <v>452</v>
      </c>
      <c r="E737" s="31" t="s">
        <v>433</v>
      </c>
      <c r="F737" s="31" t="s">
        <v>444</v>
      </c>
      <c r="G737" s="30">
        <v>287</v>
      </c>
    </row>
    <row r="738" spans="2:7" hidden="1" x14ac:dyDescent="0.25">
      <c r="B738" s="31" t="s">
        <v>432</v>
      </c>
      <c r="C738" s="31" t="s">
        <v>305</v>
      </c>
      <c r="D738" s="31" t="s">
        <v>453</v>
      </c>
      <c r="E738" s="31" t="s">
        <v>433</v>
      </c>
      <c r="F738" s="31" t="s">
        <v>444</v>
      </c>
      <c r="G738" s="30">
        <v>160</v>
      </c>
    </row>
    <row r="739" spans="2:7" hidden="1" x14ac:dyDescent="0.25">
      <c r="B739" s="31" t="s">
        <v>432</v>
      </c>
      <c r="C739" s="31" t="s">
        <v>305</v>
      </c>
      <c r="D739" s="31" t="s">
        <v>26</v>
      </c>
      <c r="E739" s="31" t="s">
        <v>433</v>
      </c>
      <c r="F739" s="31" t="s">
        <v>444</v>
      </c>
      <c r="G739" s="30">
        <v>166</v>
      </c>
    </row>
    <row r="740" spans="2:7" hidden="1" x14ac:dyDescent="0.25">
      <c r="B740" s="31" t="s">
        <v>432</v>
      </c>
      <c r="C740" s="31" t="s">
        <v>305</v>
      </c>
      <c r="D740" s="31" t="s">
        <v>25</v>
      </c>
      <c r="E740" s="31" t="s">
        <v>433</v>
      </c>
      <c r="F740" s="31" t="s">
        <v>444</v>
      </c>
      <c r="G740" s="30">
        <v>11</v>
      </c>
    </row>
    <row r="741" spans="2:7" hidden="1" x14ac:dyDescent="0.25">
      <c r="B741" s="31" t="s">
        <v>432</v>
      </c>
      <c r="C741" s="31" t="s">
        <v>305</v>
      </c>
      <c r="D741" s="31" t="s">
        <v>30</v>
      </c>
      <c r="E741" s="31" t="s">
        <v>433</v>
      </c>
      <c r="F741" s="31" t="s">
        <v>444</v>
      </c>
      <c r="G741" s="30">
        <v>0</v>
      </c>
    </row>
    <row r="742" spans="2:7" hidden="1" x14ac:dyDescent="0.25">
      <c r="B742" s="31" t="s">
        <v>432</v>
      </c>
      <c r="C742" s="31" t="s">
        <v>305</v>
      </c>
      <c r="D742" s="31" t="s">
        <v>454</v>
      </c>
      <c r="E742" s="31" t="s">
        <v>433</v>
      </c>
      <c r="F742" s="31" t="s">
        <v>444</v>
      </c>
      <c r="G742" s="30">
        <v>9</v>
      </c>
    </row>
    <row r="743" spans="2:7" hidden="1" x14ac:dyDescent="0.25">
      <c r="B743" s="31" t="s">
        <v>432</v>
      </c>
      <c r="C743" s="31" t="s">
        <v>305</v>
      </c>
      <c r="D743" s="31" t="s">
        <v>28</v>
      </c>
      <c r="E743" s="31" t="s">
        <v>433</v>
      </c>
      <c r="F743" s="31" t="s">
        <v>444</v>
      </c>
      <c r="G743" s="30">
        <v>-38</v>
      </c>
    </row>
    <row r="744" spans="2:7" hidden="1" x14ac:dyDescent="0.25">
      <c r="B744" s="31" t="s">
        <v>432</v>
      </c>
      <c r="C744" s="31" t="s">
        <v>305</v>
      </c>
      <c r="D744" s="31" t="s">
        <v>29</v>
      </c>
      <c r="E744" s="31" t="s">
        <v>433</v>
      </c>
      <c r="F744" s="31" t="s">
        <v>444</v>
      </c>
      <c r="G744" s="30">
        <v>3</v>
      </c>
    </row>
    <row r="745" spans="2:7" hidden="1" x14ac:dyDescent="0.25">
      <c r="B745" s="31" t="s">
        <v>432</v>
      </c>
      <c r="C745" s="31" t="s">
        <v>305</v>
      </c>
      <c r="D745" s="31" t="s">
        <v>452</v>
      </c>
      <c r="E745" s="31" t="s">
        <v>435</v>
      </c>
      <c r="F745" s="31" t="s">
        <v>444</v>
      </c>
      <c r="G745" s="30">
        <v>266</v>
      </c>
    </row>
    <row r="746" spans="2:7" hidden="1" x14ac:dyDescent="0.25">
      <c r="B746" s="31" t="s">
        <v>432</v>
      </c>
      <c r="C746" s="31" t="s">
        <v>305</v>
      </c>
      <c r="D746" s="31" t="s">
        <v>453</v>
      </c>
      <c r="E746" s="31" t="s">
        <v>435</v>
      </c>
      <c r="F746" s="31" t="s">
        <v>444</v>
      </c>
      <c r="G746" s="30">
        <v>151</v>
      </c>
    </row>
    <row r="747" spans="2:7" hidden="1" x14ac:dyDescent="0.25">
      <c r="B747" s="31" t="s">
        <v>432</v>
      </c>
      <c r="C747" s="31" t="s">
        <v>305</v>
      </c>
      <c r="D747" s="31" t="s">
        <v>26</v>
      </c>
      <c r="E747" s="31" t="s">
        <v>435</v>
      </c>
      <c r="F747" s="31" t="s">
        <v>444</v>
      </c>
      <c r="G747" s="30">
        <v>148</v>
      </c>
    </row>
    <row r="748" spans="2:7" hidden="1" x14ac:dyDescent="0.25">
      <c r="B748" s="31" t="s">
        <v>432</v>
      </c>
      <c r="C748" s="31" t="s">
        <v>305</v>
      </c>
      <c r="D748" s="31" t="s">
        <v>25</v>
      </c>
      <c r="E748" s="31" t="s">
        <v>435</v>
      </c>
      <c r="F748" s="31" t="s">
        <v>444</v>
      </c>
      <c r="G748" s="30">
        <v>10</v>
      </c>
    </row>
    <row r="749" spans="2:7" hidden="1" x14ac:dyDescent="0.25">
      <c r="B749" s="31" t="s">
        <v>432</v>
      </c>
      <c r="C749" s="31" t="s">
        <v>305</v>
      </c>
      <c r="D749" s="31" t="s">
        <v>30</v>
      </c>
      <c r="E749" s="31" t="s">
        <v>435</v>
      </c>
      <c r="F749" s="31" t="s">
        <v>444</v>
      </c>
      <c r="G749" s="30">
        <v>0</v>
      </c>
    </row>
    <row r="750" spans="2:7" hidden="1" x14ac:dyDescent="0.25">
      <c r="B750" s="31" t="s">
        <v>432</v>
      </c>
      <c r="C750" s="31" t="s">
        <v>305</v>
      </c>
      <c r="D750" s="31" t="s">
        <v>454</v>
      </c>
      <c r="E750" s="31" t="s">
        <v>435</v>
      </c>
      <c r="F750" s="31" t="s">
        <v>444</v>
      </c>
      <c r="G750" s="30">
        <v>12</v>
      </c>
    </row>
    <row r="751" spans="2:7" hidden="1" x14ac:dyDescent="0.25">
      <c r="B751" s="31" t="s">
        <v>432</v>
      </c>
      <c r="C751" s="31" t="s">
        <v>305</v>
      </c>
      <c r="D751" s="31" t="s">
        <v>28</v>
      </c>
      <c r="E751" s="31" t="s">
        <v>435</v>
      </c>
      <c r="F751" s="31" t="s">
        <v>444</v>
      </c>
      <c r="G751" s="30">
        <v>-31</v>
      </c>
    </row>
    <row r="752" spans="2:7" hidden="1" x14ac:dyDescent="0.25">
      <c r="B752" s="31" t="s">
        <v>432</v>
      </c>
      <c r="C752" s="31" t="s">
        <v>305</v>
      </c>
      <c r="D752" s="31" t="s">
        <v>29</v>
      </c>
      <c r="E752" s="31" t="s">
        <v>435</v>
      </c>
      <c r="F752" s="31" t="s">
        <v>444</v>
      </c>
      <c r="G752" s="30">
        <v>2</v>
      </c>
    </row>
    <row r="753" spans="2:7" hidden="1" x14ac:dyDescent="0.25">
      <c r="B753" s="31" t="s">
        <v>432</v>
      </c>
      <c r="C753" s="31" t="s">
        <v>305</v>
      </c>
      <c r="D753" s="31" t="s">
        <v>452</v>
      </c>
      <c r="E753" s="31" t="s">
        <v>436</v>
      </c>
      <c r="F753" s="31" t="s">
        <v>444</v>
      </c>
      <c r="G753" s="30">
        <v>281</v>
      </c>
    </row>
    <row r="754" spans="2:7" hidden="1" x14ac:dyDescent="0.25">
      <c r="B754" s="31" t="s">
        <v>432</v>
      </c>
      <c r="C754" s="31" t="s">
        <v>305</v>
      </c>
      <c r="D754" s="31" t="s">
        <v>453</v>
      </c>
      <c r="E754" s="31" t="s">
        <v>436</v>
      </c>
      <c r="F754" s="31" t="s">
        <v>444</v>
      </c>
      <c r="G754" s="30">
        <v>154</v>
      </c>
    </row>
    <row r="755" spans="2:7" hidden="1" x14ac:dyDescent="0.25">
      <c r="B755" s="31" t="s">
        <v>432</v>
      </c>
      <c r="C755" s="31" t="s">
        <v>305</v>
      </c>
      <c r="D755" s="31" t="s">
        <v>26</v>
      </c>
      <c r="E755" s="31" t="s">
        <v>436</v>
      </c>
      <c r="F755" s="31" t="s">
        <v>444</v>
      </c>
      <c r="G755" s="30">
        <v>159</v>
      </c>
    </row>
    <row r="756" spans="2:7" hidden="1" x14ac:dyDescent="0.25">
      <c r="B756" s="31" t="s">
        <v>432</v>
      </c>
      <c r="C756" s="31" t="s">
        <v>305</v>
      </c>
      <c r="D756" s="31" t="s">
        <v>25</v>
      </c>
      <c r="E756" s="31" t="s">
        <v>436</v>
      </c>
      <c r="F756" s="31" t="s">
        <v>444</v>
      </c>
      <c r="G756" s="30">
        <v>10</v>
      </c>
    </row>
    <row r="757" spans="2:7" hidden="1" x14ac:dyDescent="0.25">
      <c r="B757" s="31" t="s">
        <v>432</v>
      </c>
      <c r="C757" s="31" t="s">
        <v>305</v>
      </c>
      <c r="D757" s="31" t="s">
        <v>30</v>
      </c>
      <c r="E757" s="31" t="s">
        <v>436</v>
      </c>
      <c r="F757" s="31" t="s">
        <v>444</v>
      </c>
      <c r="G757" s="30">
        <v>0</v>
      </c>
    </row>
    <row r="758" spans="2:7" hidden="1" x14ac:dyDescent="0.25">
      <c r="B758" s="31" t="s">
        <v>432</v>
      </c>
      <c r="C758" s="31" t="s">
        <v>305</v>
      </c>
      <c r="D758" s="31" t="s">
        <v>454</v>
      </c>
      <c r="E758" s="31" t="s">
        <v>436</v>
      </c>
      <c r="F758" s="31" t="s">
        <v>444</v>
      </c>
      <c r="G758" s="30">
        <v>13</v>
      </c>
    </row>
    <row r="759" spans="2:7" hidden="1" x14ac:dyDescent="0.25">
      <c r="B759" s="31" t="s">
        <v>432</v>
      </c>
      <c r="C759" s="31" t="s">
        <v>305</v>
      </c>
      <c r="D759" s="31" t="s">
        <v>28</v>
      </c>
      <c r="E759" s="31" t="s">
        <v>436</v>
      </c>
      <c r="F759" s="31" t="s">
        <v>444</v>
      </c>
      <c r="G759" s="30">
        <v>-39</v>
      </c>
    </row>
    <row r="760" spans="2:7" hidden="1" x14ac:dyDescent="0.25">
      <c r="B760" s="31" t="s">
        <v>432</v>
      </c>
      <c r="C760" s="31" t="s">
        <v>305</v>
      </c>
      <c r="D760" s="31" t="s">
        <v>29</v>
      </c>
      <c r="E760" s="31" t="s">
        <v>436</v>
      </c>
      <c r="F760" s="31" t="s">
        <v>444</v>
      </c>
      <c r="G760" s="30">
        <v>1</v>
      </c>
    </row>
    <row r="761" spans="2:7" hidden="1" x14ac:dyDescent="0.25">
      <c r="B761" s="31" t="s">
        <v>437</v>
      </c>
      <c r="C761" s="31" t="s">
        <v>305</v>
      </c>
      <c r="D761" s="31" t="s">
        <v>452</v>
      </c>
      <c r="E761" s="31" t="s">
        <v>433</v>
      </c>
      <c r="F761" s="31" t="s">
        <v>444</v>
      </c>
      <c r="G761" s="30">
        <v>9</v>
      </c>
    </row>
    <row r="762" spans="2:7" hidden="1" x14ac:dyDescent="0.25">
      <c r="B762" s="31" t="s">
        <v>437</v>
      </c>
      <c r="C762" s="31" t="s">
        <v>305</v>
      </c>
      <c r="D762" s="31" t="s">
        <v>453</v>
      </c>
      <c r="E762" s="31" t="s">
        <v>433</v>
      </c>
      <c r="F762" s="31" t="s">
        <v>444</v>
      </c>
      <c r="G762" s="30">
        <v>261</v>
      </c>
    </row>
    <row r="763" spans="2:7" hidden="1" x14ac:dyDescent="0.25">
      <c r="B763" s="31" t="s">
        <v>437</v>
      </c>
      <c r="C763" s="31" t="s">
        <v>305</v>
      </c>
      <c r="D763" s="31" t="s">
        <v>25</v>
      </c>
      <c r="E763" s="31" t="s">
        <v>433</v>
      </c>
      <c r="F763" s="31" t="s">
        <v>444</v>
      </c>
      <c r="G763" s="30">
        <v>0</v>
      </c>
    </row>
    <row r="764" spans="2:7" hidden="1" x14ac:dyDescent="0.25">
      <c r="B764" s="31" t="s">
        <v>437</v>
      </c>
      <c r="C764" s="31" t="s">
        <v>305</v>
      </c>
      <c r="D764" s="31" t="s">
        <v>28</v>
      </c>
      <c r="E764" s="31" t="s">
        <v>433</v>
      </c>
      <c r="F764" s="31" t="s">
        <v>444</v>
      </c>
      <c r="G764" s="30">
        <v>0</v>
      </c>
    </row>
    <row r="765" spans="2:7" hidden="1" x14ac:dyDescent="0.25">
      <c r="B765" s="31" t="s">
        <v>437</v>
      </c>
      <c r="C765" s="31" t="s">
        <v>305</v>
      </c>
      <c r="D765" s="31" t="s">
        <v>29</v>
      </c>
      <c r="E765" s="31" t="s">
        <v>433</v>
      </c>
      <c r="F765" s="31" t="s">
        <v>444</v>
      </c>
      <c r="G765" s="30">
        <v>261</v>
      </c>
    </row>
    <row r="766" spans="2:7" hidden="1" x14ac:dyDescent="0.25">
      <c r="B766" s="31" t="s">
        <v>437</v>
      </c>
      <c r="C766" s="31" t="s">
        <v>305</v>
      </c>
      <c r="D766" s="31" t="s">
        <v>452</v>
      </c>
      <c r="E766" s="31" t="s">
        <v>435</v>
      </c>
      <c r="F766" s="31" t="s">
        <v>444</v>
      </c>
      <c r="G766" s="30">
        <v>13</v>
      </c>
    </row>
    <row r="767" spans="2:7" hidden="1" x14ac:dyDescent="0.25">
      <c r="B767" s="31" t="s">
        <v>437</v>
      </c>
      <c r="C767" s="31" t="s">
        <v>305</v>
      </c>
      <c r="D767" s="31" t="s">
        <v>453</v>
      </c>
      <c r="E767" s="31" t="s">
        <v>435</v>
      </c>
      <c r="F767" s="31" t="s">
        <v>444</v>
      </c>
      <c r="G767" s="30">
        <v>258</v>
      </c>
    </row>
    <row r="768" spans="2:7" hidden="1" x14ac:dyDescent="0.25">
      <c r="B768" s="31" t="s">
        <v>437</v>
      </c>
      <c r="C768" s="31" t="s">
        <v>305</v>
      </c>
      <c r="D768" s="31" t="s">
        <v>25</v>
      </c>
      <c r="E768" s="31" t="s">
        <v>435</v>
      </c>
      <c r="F768" s="31" t="s">
        <v>444</v>
      </c>
      <c r="G768" s="30">
        <v>0</v>
      </c>
    </row>
    <row r="769" spans="2:7" hidden="1" x14ac:dyDescent="0.25">
      <c r="B769" s="31" t="s">
        <v>437</v>
      </c>
      <c r="C769" s="31" t="s">
        <v>305</v>
      </c>
      <c r="D769" s="31" t="s">
        <v>28</v>
      </c>
      <c r="E769" s="31" t="s">
        <v>435</v>
      </c>
      <c r="F769" s="31" t="s">
        <v>444</v>
      </c>
      <c r="G769" s="30">
        <v>0</v>
      </c>
    </row>
    <row r="770" spans="2:7" hidden="1" x14ac:dyDescent="0.25">
      <c r="B770" s="31" t="s">
        <v>437</v>
      </c>
      <c r="C770" s="31" t="s">
        <v>305</v>
      </c>
      <c r="D770" s="31" t="s">
        <v>29</v>
      </c>
      <c r="E770" s="31" t="s">
        <v>435</v>
      </c>
      <c r="F770" s="31" t="s">
        <v>444</v>
      </c>
      <c r="G770" s="30">
        <v>258</v>
      </c>
    </row>
    <row r="771" spans="2:7" hidden="1" x14ac:dyDescent="0.25">
      <c r="B771" s="31" t="s">
        <v>437</v>
      </c>
      <c r="C771" s="31" t="s">
        <v>305</v>
      </c>
      <c r="D771" s="31" t="s">
        <v>452</v>
      </c>
      <c r="E771" s="31" t="s">
        <v>436</v>
      </c>
      <c r="F771" s="31" t="s">
        <v>444</v>
      </c>
      <c r="G771" s="30">
        <v>13</v>
      </c>
    </row>
    <row r="772" spans="2:7" hidden="1" x14ac:dyDescent="0.25">
      <c r="B772" s="31" t="s">
        <v>437</v>
      </c>
      <c r="C772" s="31" t="s">
        <v>305</v>
      </c>
      <c r="D772" s="31" t="s">
        <v>453</v>
      </c>
      <c r="E772" s="31" t="s">
        <v>436</v>
      </c>
      <c r="F772" s="31" t="s">
        <v>444</v>
      </c>
      <c r="G772" s="30">
        <v>295</v>
      </c>
    </row>
    <row r="773" spans="2:7" hidden="1" x14ac:dyDescent="0.25">
      <c r="B773" s="31" t="s">
        <v>437</v>
      </c>
      <c r="C773" s="31" t="s">
        <v>305</v>
      </c>
      <c r="D773" s="31" t="s">
        <v>25</v>
      </c>
      <c r="E773" s="31" t="s">
        <v>436</v>
      </c>
      <c r="F773" s="31" t="s">
        <v>444</v>
      </c>
      <c r="G773" s="30">
        <v>0</v>
      </c>
    </row>
    <row r="774" spans="2:7" hidden="1" x14ac:dyDescent="0.25">
      <c r="B774" s="31" t="s">
        <v>437</v>
      </c>
      <c r="C774" s="31" t="s">
        <v>305</v>
      </c>
      <c r="D774" s="31" t="s">
        <v>28</v>
      </c>
      <c r="E774" s="31" t="s">
        <v>436</v>
      </c>
      <c r="F774" s="31" t="s">
        <v>444</v>
      </c>
      <c r="G774" s="30">
        <v>0</v>
      </c>
    </row>
    <row r="775" spans="2:7" hidden="1" x14ac:dyDescent="0.25">
      <c r="B775" s="31" t="s">
        <v>437</v>
      </c>
      <c r="C775" s="31" t="s">
        <v>305</v>
      </c>
      <c r="D775" s="31" t="s">
        <v>29</v>
      </c>
      <c r="E775" s="31" t="s">
        <v>436</v>
      </c>
      <c r="F775" s="31" t="s">
        <v>444</v>
      </c>
      <c r="G775" s="30">
        <v>295</v>
      </c>
    </row>
    <row r="776" spans="2:7" hidden="1" x14ac:dyDescent="0.25">
      <c r="B776" s="31" t="s">
        <v>438</v>
      </c>
      <c r="C776" s="31" t="s">
        <v>305</v>
      </c>
      <c r="D776" s="31" t="s">
        <v>452</v>
      </c>
      <c r="E776" s="31" t="s">
        <v>433</v>
      </c>
      <c r="F776" s="31" t="s">
        <v>444</v>
      </c>
      <c r="G776" s="30">
        <v>142</v>
      </c>
    </row>
    <row r="777" spans="2:7" hidden="1" x14ac:dyDescent="0.25">
      <c r="B777" s="31" t="s">
        <v>438</v>
      </c>
      <c r="C777" s="31" t="s">
        <v>305</v>
      </c>
      <c r="D777" s="31" t="s">
        <v>453</v>
      </c>
      <c r="E777" s="31" t="s">
        <v>433</v>
      </c>
      <c r="F777" s="31" t="s">
        <v>444</v>
      </c>
      <c r="G777" s="30">
        <v>698</v>
      </c>
    </row>
    <row r="778" spans="2:7" hidden="1" x14ac:dyDescent="0.25">
      <c r="B778" s="31" t="s">
        <v>438</v>
      </c>
      <c r="C778" s="31" t="s">
        <v>305</v>
      </c>
      <c r="D778" s="31" t="s">
        <v>26</v>
      </c>
      <c r="E778" s="31" t="s">
        <v>433</v>
      </c>
      <c r="F778" s="31" t="s">
        <v>444</v>
      </c>
      <c r="G778" s="30">
        <v>2</v>
      </c>
    </row>
    <row r="779" spans="2:7" hidden="1" x14ac:dyDescent="0.25">
      <c r="B779" s="31" t="s">
        <v>438</v>
      </c>
      <c r="C779" s="31" t="s">
        <v>305</v>
      </c>
      <c r="D779" s="31" t="s">
        <v>25</v>
      </c>
      <c r="E779" s="31" t="s">
        <v>433</v>
      </c>
      <c r="F779" s="31" t="s">
        <v>444</v>
      </c>
      <c r="G779" s="30">
        <v>9</v>
      </c>
    </row>
    <row r="780" spans="2:7" hidden="1" x14ac:dyDescent="0.25">
      <c r="B780" s="31" t="s">
        <v>438</v>
      </c>
      <c r="C780" s="31" t="s">
        <v>305</v>
      </c>
      <c r="D780" s="31" t="s">
        <v>30</v>
      </c>
      <c r="E780" s="31" t="s">
        <v>433</v>
      </c>
      <c r="F780" s="31" t="s">
        <v>444</v>
      </c>
      <c r="G780" s="30">
        <v>9</v>
      </c>
    </row>
    <row r="781" spans="2:7" hidden="1" x14ac:dyDescent="0.25">
      <c r="B781" s="31" t="s">
        <v>438</v>
      </c>
      <c r="C781" s="31" t="s">
        <v>305</v>
      </c>
      <c r="D781" s="31" t="s">
        <v>28</v>
      </c>
      <c r="E781" s="31" t="s">
        <v>433</v>
      </c>
      <c r="F781" s="31" t="s">
        <v>444</v>
      </c>
      <c r="G781" s="30">
        <v>0</v>
      </c>
    </row>
    <row r="782" spans="2:7" hidden="1" x14ac:dyDescent="0.25">
      <c r="B782" s="31" t="s">
        <v>438</v>
      </c>
      <c r="C782" s="31" t="s">
        <v>305</v>
      </c>
      <c r="D782" s="31" t="s">
        <v>29</v>
      </c>
      <c r="E782" s="31" t="s">
        <v>433</v>
      </c>
      <c r="F782" s="31" t="s">
        <v>444</v>
      </c>
      <c r="G782" s="30">
        <v>678</v>
      </c>
    </row>
    <row r="783" spans="2:7" hidden="1" x14ac:dyDescent="0.25">
      <c r="B783" s="31" t="s">
        <v>438</v>
      </c>
      <c r="C783" s="31" t="s">
        <v>305</v>
      </c>
      <c r="D783" s="31" t="s">
        <v>452</v>
      </c>
      <c r="E783" s="31" t="s">
        <v>435</v>
      </c>
      <c r="F783" s="31" t="s">
        <v>444</v>
      </c>
      <c r="G783" s="30">
        <v>154</v>
      </c>
    </row>
    <row r="784" spans="2:7" hidden="1" x14ac:dyDescent="0.25">
      <c r="B784" s="31" t="s">
        <v>438</v>
      </c>
      <c r="C784" s="31" t="s">
        <v>305</v>
      </c>
      <c r="D784" s="31" t="s">
        <v>453</v>
      </c>
      <c r="E784" s="31" t="s">
        <v>435</v>
      </c>
      <c r="F784" s="31" t="s">
        <v>444</v>
      </c>
      <c r="G784" s="30">
        <v>706</v>
      </c>
    </row>
    <row r="785" spans="2:7" hidden="1" x14ac:dyDescent="0.25">
      <c r="B785" s="31" t="s">
        <v>438</v>
      </c>
      <c r="C785" s="31" t="s">
        <v>305</v>
      </c>
      <c r="D785" s="31" t="s">
        <v>26</v>
      </c>
      <c r="E785" s="31" t="s">
        <v>435</v>
      </c>
      <c r="F785" s="31" t="s">
        <v>444</v>
      </c>
      <c r="G785" s="30">
        <v>2</v>
      </c>
    </row>
    <row r="786" spans="2:7" hidden="1" x14ac:dyDescent="0.25">
      <c r="B786" s="31" t="s">
        <v>438</v>
      </c>
      <c r="C786" s="31" t="s">
        <v>305</v>
      </c>
      <c r="D786" s="31" t="s">
        <v>25</v>
      </c>
      <c r="E786" s="31" t="s">
        <v>435</v>
      </c>
      <c r="F786" s="31" t="s">
        <v>444</v>
      </c>
      <c r="G786" s="30">
        <v>10</v>
      </c>
    </row>
    <row r="787" spans="2:7" hidden="1" x14ac:dyDescent="0.25">
      <c r="B787" s="31" t="s">
        <v>438</v>
      </c>
      <c r="C787" s="31" t="s">
        <v>305</v>
      </c>
      <c r="D787" s="31" t="s">
        <v>30</v>
      </c>
      <c r="E787" s="31" t="s">
        <v>435</v>
      </c>
      <c r="F787" s="31" t="s">
        <v>444</v>
      </c>
      <c r="G787" s="30">
        <v>9</v>
      </c>
    </row>
    <row r="788" spans="2:7" hidden="1" x14ac:dyDescent="0.25">
      <c r="B788" s="31" t="s">
        <v>438</v>
      </c>
      <c r="C788" s="31" t="s">
        <v>305</v>
      </c>
      <c r="D788" s="31" t="s">
        <v>28</v>
      </c>
      <c r="E788" s="31" t="s">
        <v>435</v>
      </c>
      <c r="F788" s="31" t="s">
        <v>444</v>
      </c>
      <c r="G788" s="30">
        <v>0</v>
      </c>
    </row>
    <row r="789" spans="2:7" hidden="1" x14ac:dyDescent="0.25">
      <c r="B789" s="31" t="s">
        <v>438</v>
      </c>
      <c r="C789" s="31" t="s">
        <v>305</v>
      </c>
      <c r="D789" s="31" t="s">
        <v>29</v>
      </c>
      <c r="E789" s="31" t="s">
        <v>435</v>
      </c>
      <c r="F789" s="31" t="s">
        <v>444</v>
      </c>
      <c r="G789" s="30">
        <v>686</v>
      </c>
    </row>
    <row r="790" spans="2:7" hidden="1" x14ac:dyDescent="0.25">
      <c r="B790" s="31" t="s">
        <v>438</v>
      </c>
      <c r="C790" s="31" t="s">
        <v>305</v>
      </c>
      <c r="D790" s="31" t="s">
        <v>452</v>
      </c>
      <c r="E790" s="31" t="s">
        <v>436</v>
      </c>
      <c r="F790" s="31" t="s">
        <v>444</v>
      </c>
      <c r="G790" s="30">
        <v>139</v>
      </c>
    </row>
    <row r="791" spans="2:7" hidden="1" x14ac:dyDescent="0.25">
      <c r="B791" s="31" t="s">
        <v>438</v>
      </c>
      <c r="C791" s="31" t="s">
        <v>305</v>
      </c>
      <c r="D791" s="31" t="s">
        <v>453</v>
      </c>
      <c r="E791" s="31" t="s">
        <v>436</v>
      </c>
      <c r="F791" s="31" t="s">
        <v>444</v>
      </c>
      <c r="G791" s="30">
        <v>960</v>
      </c>
    </row>
    <row r="792" spans="2:7" hidden="1" x14ac:dyDescent="0.25">
      <c r="B792" s="31" t="s">
        <v>438</v>
      </c>
      <c r="C792" s="31" t="s">
        <v>305</v>
      </c>
      <c r="D792" s="31" t="s">
        <v>26</v>
      </c>
      <c r="E792" s="31" t="s">
        <v>436</v>
      </c>
      <c r="F792" s="31" t="s">
        <v>444</v>
      </c>
      <c r="G792" s="30">
        <v>2</v>
      </c>
    </row>
    <row r="793" spans="2:7" hidden="1" x14ac:dyDescent="0.25">
      <c r="B793" s="31" t="s">
        <v>438</v>
      </c>
      <c r="C793" s="31" t="s">
        <v>305</v>
      </c>
      <c r="D793" s="31" t="s">
        <v>25</v>
      </c>
      <c r="E793" s="31" t="s">
        <v>436</v>
      </c>
      <c r="F793" s="31" t="s">
        <v>444</v>
      </c>
      <c r="G793" s="30">
        <v>9</v>
      </c>
    </row>
    <row r="794" spans="2:7" hidden="1" x14ac:dyDescent="0.25">
      <c r="B794" s="31" t="s">
        <v>438</v>
      </c>
      <c r="C794" s="31" t="s">
        <v>305</v>
      </c>
      <c r="D794" s="31" t="s">
        <v>30</v>
      </c>
      <c r="E794" s="31" t="s">
        <v>436</v>
      </c>
      <c r="F794" s="31" t="s">
        <v>444</v>
      </c>
      <c r="G794" s="30">
        <v>8</v>
      </c>
    </row>
    <row r="795" spans="2:7" hidden="1" x14ac:dyDescent="0.25">
      <c r="B795" s="31" t="s">
        <v>438</v>
      </c>
      <c r="C795" s="31" t="s">
        <v>305</v>
      </c>
      <c r="D795" s="31" t="s">
        <v>28</v>
      </c>
      <c r="E795" s="31" t="s">
        <v>436</v>
      </c>
      <c r="F795" s="31" t="s">
        <v>444</v>
      </c>
      <c r="G795" s="30">
        <v>-1</v>
      </c>
    </row>
    <row r="796" spans="2:7" hidden="1" x14ac:dyDescent="0.25">
      <c r="B796" s="31" t="s">
        <v>438</v>
      </c>
      <c r="C796" s="31" t="s">
        <v>305</v>
      </c>
      <c r="D796" s="31" t="s">
        <v>29</v>
      </c>
      <c r="E796" s="31" t="s">
        <v>436</v>
      </c>
      <c r="F796" s="31" t="s">
        <v>444</v>
      </c>
      <c r="G796" s="30">
        <v>942</v>
      </c>
    </row>
    <row r="797" spans="2:7" hidden="1" x14ac:dyDescent="0.25">
      <c r="B797" s="31" t="s">
        <v>439</v>
      </c>
      <c r="C797" s="31" t="s">
        <v>305</v>
      </c>
      <c r="D797" s="31" t="s">
        <v>452</v>
      </c>
      <c r="E797" s="31" t="s">
        <v>433</v>
      </c>
      <c r="F797" s="31" t="s">
        <v>444</v>
      </c>
      <c r="G797" s="30">
        <v>0</v>
      </c>
    </row>
    <row r="798" spans="2:7" hidden="1" x14ac:dyDescent="0.25">
      <c r="B798" s="31" t="s">
        <v>439</v>
      </c>
      <c r="C798" s="31" t="s">
        <v>305</v>
      </c>
      <c r="D798" s="31" t="s">
        <v>453</v>
      </c>
      <c r="E798" s="31" t="s">
        <v>433</v>
      </c>
      <c r="F798" s="31" t="s">
        <v>444</v>
      </c>
      <c r="G798" s="30">
        <v>4</v>
      </c>
    </row>
    <row r="799" spans="2:7" hidden="1" x14ac:dyDescent="0.25">
      <c r="B799" s="31" t="s">
        <v>439</v>
      </c>
      <c r="C799" s="31" t="s">
        <v>305</v>
      </c>
      <c r="D799" s="31" t="s">
        <v>28</v>
      </c>
      <c r="E799" s="31" t="s">
        <v>433</v>
      </c>
      <c r="F799" s="31" t="s">
        <v>444</v>
      </c>
      <c r="G799" s="30">
        <v>0</v>
      </c>
    </row>
    <row r="800" spans="2:7" hidden="1" x14ac:dyDescent="0.25">
      <c r="B800" s="31" t="s">
        <v>439</v>
      </c>
      <c r="C800" s="31" t="s">
        <v>305</v>
      </c>
      <c r="D800" s="31" t="s">
        <v>29</v>
      </c>
      <c r="E800" s="31" t="s">
        <v>433</v>
      </c>
      <c r="F800" s="31" t="s">
        <v>444</v>
      </c>
      <c r="G800" s="30">
        <v>4</v>
      </c>
    </row>
    <row r="801" spans="2:7" hidden="1" x14ac:dyDescent="0.25">
      <c r="B801" s="31" t="s">
        <v>439</v>
      </c>
      <c r="C801" s="31" t="s">
        <v>305</v>
      </c>
      <c r="D801" s="31" t="s">
        <v>452</v>
      </c>
      <c r="E801" s="31" t="s">
        <v>435</v>
      </c>
      <c r="F801" s="31" t="s">
        <v>444</v>
      </c>
      <c r="G801" s="30">
        <v>0</v>
      </c>
    </row>
    <row r="802" spans="2:7" hidden="1" x14ac:dyDescent="0.25">
      <c r="B802" s="31" t="s">
        <v>439</v>
      </c>
      <c r="C802" s="31" t="s">
        <v>305</v>
      </c>
      <c r="D802" s="31" t="s">
        <v>453</v>
      </c>
      <c r="E802" s="31" t="s">
        <v>435</v>
      </c>
      <c r="F802" s="31" t="s">
        <v>444</v>
      </c>
      <c r="G802" s="30">
        <v>3</v>
      </c>
    </row>
    <row r="803" spans="2:7" hidden="1" x14ac:dyDescent="0.25">
      <c r="B803" s="31" t="s">
        <v>439</v>
      </c>
      <c r="C803" s="31" t="s">
        <v>305</v>
      </c>
      <c r="D803" s="31" t="s">
        <v>28</v>
      </c>
      <c r="E803" s="31" t="s">
        <v>435</v>
      </c>
      <c r="F803" s="31" t="s">
        <v>444</v>
      </c>
      <c r="G803" s="30">
        <v>0</v>
      </c>
    </row>
    <row r="804" spans="2:7" hidden="1" x14ac:dyDescent="0.25">
      <c r="B804" s="31" t="s">
        <v>439</v>
      </c>
      <c r="C804" s="31" t="s">
        <v>305</v>
      </c>
      <c r="D804" s="31" t="s">
        <v>29</v>
      </c>
      <c r="E804" s="31" t="s">
        <v>435</v>
      </c>
      <c r="F804" s="31" t="s">
        <v>444</v>
      </c>
      <c r="G804" s="30">
        <v>3</v>
      </c>
    </row>
    <row r="805" spans="2:7" hidden="1" x14ac:dyDescent="0.25">
      <c r="B805" s="31" t="s">
        <v>439</v>
      </c>
      <c r="C805" s="31" t="s">
        <v>305</v>
      </c>
      <c r="D805" s="31" t="s">
        <v>452</v>
      </c>
      <c r="E805" s="31" t="s">
        <v>436</v>
      </c>
      <c r="F805" s="31" t="s">
        <v>444</v>
      </c>
      <c r="G805" s="30">
        <v>0</v>
      </c>
    </row>
    <row r="806" spans="2:7" hidden="1" x14ac:dyDescent="0.25">
      <c r="B806" s="31" t="s">
        <v>439</v>
      </c>
      <c r="C806" s="31" t="s">
        <v>305</v>
      </c>
      <c r="D806" s="31" t="s">
        <v>453</v>
      </c>
      <c r="E806" s="31" t="s">
        <v>436</v>
      </c>
      <c r="F806" s="31" t="s">
        <v>444</v>
      </c>
      <c r="G806" s="30">
        <v>6</v>
      </c>
    </row>
    <row r="807" spans="2:7" hidden="1" x14ac:dyDescent="0.25">
      <c r="B807" s="31" t="s">
        <v>439</v>
      </c>
      <c r="C807" s="31" t="s">
        <v>305</v>
      </c>
      <c r="D807" s="31" t="s">
        <v>28</v>
      </c>
      <c r="E807" s="31" t="s">
        <v>436</v>
      </c>
      <c r="F807" s="31" t="s">
        <v>444</v>
      </c>
      <c r="G807" s="30">
        <v>0</v>
      </c>
    </row>
    <row r="808" spans="2:7" hidden="1" x14ac:dyDescent="0.25">
      <c r="B808" s="31" t="s">
        <v>439</v>
      </c>
      <c r="C808" s="31" t="s">
        <v>305</v>
      </c>
      <c r="D808" s="31" t="s">
        <v>29</v>
      </c>
      <c r="E808" s="31" t="s">
        <v>436</v>
      </c>
      <c r="F808" s="31" t="s">
        <v>444</v>
      </c>
      <c r="G808" s="30">
        <v>6</v>
      </c>
    </row>
    <row r="809" spans="2:7" hidden="1" x14ac:dyDescent="0.25">
      <c r="B809" s="31" t="s">
        <v>440</v>
      </c>
      <c r="C809" s="31" t="s">
        <v>305</v>
      </c>
      <c r="D809" s="31" t="s">
        <v>452</v>
      </c>
      <c r="E809" s="31" t="s">
        <v>433</v>
      </c>
      <c r="F809" s="31" t="s">
        <v>444</v>
      </c>
      <c r="G809" s="30">
        <v>116</v>
      </c>
    </row>
    <row r="810" spans="2:7" hidden="1" x14ac:dyDescent="0.25">
      <c r="B810" s="31" t="s">
        <v>440</v>
      </c>
      <c r="C810" s="31" t="s">
        <v>305</v>
      </c>
      <c r="D810" s="31" t="s">
        <v>453</v>
      </c>
      <c r="E810" s="31" t="s">
        <v>433</v>
      </c>
      <c r="F810" s="31" t="s">
        <v>444</v>
      </c>
      <c r="G810" s="30">
        <v>156</v>
      </c>
    </row>
    <row r="811" spans="2:7" hidden="1" x14ac:dyDescent="0.25">
      <c r="B811" s="31" t="s">
        <v>440</v>
      </c>
      <c r="C811" s="31" t="s">
        <v>305</v>
      </c>
      <c r="D811" s="31" t="s">
        <v>25</v>
      </c>
      <c r="E811" s="31" t="s">
        <v>433</v>
      </c>
      <c r="F811" s="31" t="s">
        <v>444</v>
      </c>
      <c r="G811" s="30">
        <v>3</v>
      </c>
    </row>
    <row r="812" spans="2:7" hidden="1" x14ac:dyDescent="0.25">
      <c r="B812" s="31" t="s">
        <v>440</v>
      </c>
      <c r="C812" s="31" t="s">
        <v>305</v>
      </c>
      <c r="D812" s="31" t="s">
        <v>30</v>
      </c>
      <c r="E812" s="31" t="s">
        <v>433</v>
      </c>
      <c r="F812" s="31" t="s">
        <v>444</v>
      </c>
      <c r="G812" s="30">
        <v>1</v>
      </c>
    </row>
    <row r="813" spans="2:7" hidden="1" x14ac:dyDescent="0.25">
      <c r="B813" s="31" t="s">
        <v>440</v>
      </c>
      <c r="C813" s="31" t="s">
        <v>305</v>
      </c>
      <c r="D813" s="31" t="s">
        <v>28</v>
      </c>
      <c r="E813" s="31" t="s">
        <v>433</v>
      </c>
      <c r="F813" s="31" t="s">
        <v>444</v>
      </c>
      <c r="G813" s="30">
        <v>0</v>
      </c>
    </row>
    <row r="814" spans="2:7" hidden="1" x14ac:dyDescent="0.25">
      <c r="B814" s="31" t="s">
        <v>440</v>
      </c>
      <c r="C814" s="31" t="s">
        <v>305</v>
      </c>
      <c r="D814" s="31" t="s">
        <v>29</v>
      </c>
      <c r="E814" s="31" t="s">
        <v>433</v>
      </c>
      <c r="F814" s="31" t="s">
        <v>444</v>
      </c>
      <c r="G814" s="30">
        <v>152</v>
      </c>
    </row>
    <row r="815" spans="2:7" hidden="1" x14ac:dyDescent="0.25">
      <c r="B815" s="31" t="s">
        <v>440</v>
      </c>
      <c r="C815" s="31" t="s">
        <v>305</v>
      </c>
      <c r="D815" s="31" t="s">
        <v>452</v>
      </c>
      <c r="E815" s="31" t="s">
        <v>435</v>
      </c>
      <c r="F815" s="31" t="s">
        <v>444</v>
      </c>
      <c r="G815" s="30">
        <v>115</v>
      </c>
    </row>
    <row r="816" spans="2:7" hidden="1" x14ac:dyDescent="0.25">
      <c r="B816" s="31" t="s">
        <v>440</v>
      </c>
      <c r="C816" s="31" t="s">
        <v>305</v>
      </c>
      <c r="D816" s="31" t="s">
        <v>453</v>
      </c>
      <c r="E816" s="31" t="s">
        <v>435</v>
      </c>
      <c r="F816" s="31" t="s">
        <v>444</v>
      </c>
      <c r="G816" s="30">
        <v>146</v>
      </c>
    </row>
    <row r="817" spans="2:7" hidden="1" x14ac:dyDescent="0.25">
      <c r="B817" s="31" t="s">
        <v>440</v>
      </c>
      <c r="C817" s="31" t="s">
        <v>305</v>
      </c>
      <c r="D817" s="31" t="s">
        <v>25</v>
      </c>
      <c r="E817" s="31" t="s">
        <v>435</v>
      </c>
      <c r="F817" s="31" t="s">
        <v>444</v>
      </c>
      <c r="G817" s="30">
        <v>3</v>
      </c>
    </row>
    <row r="818" spans="2:7" hidden="1" x14ac:dyDescent="0.25">
      <c r="B818" s="31" t="s">
        <v>440</v>
      </c>
      <c r="C818" s="31" t="s">
        <v>305</v>
      </c>
      <c r="D818" s="31" t="s">
        <v>30</v>
      </c>
      <c r="E818" s="31" t="s">
        <v>435</v>
      </c>
      <c r="F818" s="31" t="s">
        <v>444</v>
      </c>
      <c r="G818" s="30">
        <v>1</v>
      </c>
    </row>
    <row r="819" spans="2:7" hidden="1" x14ac:dyDescent="0.25">
      <c r="B819" s="31" t="s">
        <v>440</v>
      </c>
      <c r="C819" s="31" t="s">
        <v>305</v>
      </c>
      <c r="D819" s="31" t="s">
        <v>28</v>
      </c>
      <c r="E819" s="31" t="s">
        <v>435</v>
      </c>
      <c r="F819" s="31" t="s">
        <v>444</v>
      </c>
      <c r="G819" s="30">
        <v>0</v>
      </c>
    </row>
    <row r="820" spans="2:7" hidden="1" x14ac:dyDescent="0.25">
      <c r="B820" s="31" t="s">
        <v>440</v>
      </c>
      <c r="C820" s="31" t="s">
        <v>305</v>
      </c>
      <c r="D820" s="31" t="s">
        <v>29</v>
      </c>
      <c r="E820" s="31" t="s">
        <v>435</v>
      </c>
      <c r="F820" s="31" t="s">
        <v>444</v>
      </c>
      <c r="G820" s="30">
        <v>142</v>
      </c>
    </row>
    <row r="821" spans="2:7" hidden="1" x14ac:dyDescent="0.25">
      <c r="B821" s="31" t="s">
        <v>440</v>
      </c>
      <c r="C821" s="31" t="s">
        <v>305</v>
      </c>
      <c r="D821" s="31" t="s">
        <v>452</v>
      </c>
      <c r="E821" s="31" t="s">
        <v>436</v>
      </c>
      <c r="F821" s="31" t="s">
        <v>444</v>
      </c>
      <c r="G821" s="30">
        <v>131</v>
      </c>
    </row>
    <row r="822" spans="2:7" hidden="1" x14ac:dyDescent="0.25">
      <c r="B822" s="31" t="s">
        <v>440</v>
      </c>
      <c r="C822" s="31" t="s">
        <v>305</v>
      </c>
      <c r="D822" s="31" t="s">
        <v>453</v>
      </c>
      <c r="E822" s="31" t="s">
        <v>436</v>
      </c>
      <c r="F822" s="31" t="s">
        <v>444</v>
      </c>
      <c r="G822" s="30">
        <v>155</v>
      </c>
    </row>
    <row r="823" spans="2:7" hidden="1" x14ac:dyDescent="0.25">
      <c r="B823" s="31" t="s">
        <v>440</v>
      </c>
      <c r="C823" s="31" t="s">
        <v>305</v>
      </c>
      <c r="D823" s="31" t="s">
        <v>25</v>
      </c>
      <c r="E823" s="31" t="s">
        <v>436</v>
      </c>
      <c r="F823" s="31" t="s">
        <v>444</v>
      </c>
      <c r="G823" s="30">
        <v>3</v>
      </c>
    </row>
    <row r="824" spans="2:7" hidden="1" x14ac:dyDescent="0.25">
      <c r="B824" s="31" t="s">
        <v>440</v>
      </c>
      <c r="C824" s="31" t="s">
        <v>305</v>
      </c>
      <c r="D824" s="31" t="s">
        <v>30</v>
      </c>
      <c r="E824" s="31" t="s">
        <v>436</v>
      </c>
      <c r="F824" s="31" t="s">
        <v>444</v>
      </c>
      <c r="G824" s="30">
        <v>1</v>
      </c>
    </row>
    <row r="825" spans="2:7" hidden="1" x14ac:dyDescent="0.25">
      <c r="B825" s="31" t="s">
        <v>440</v>
      </c>
      <c r="C825" s="31" t="s">
        <v>305</v>
      </c>
      <c r="D825" s="31" t="s">
        <v>28</v>
      </c>
      <c r="E825" s="31" t="s">
        <v>436</v>
      </c>
      <c r="F825" s="31" t="s">
        <v>444</v>
      </c>
      <c r="G825" s="30">
        <v>0</v>
      </c>
    </row>
    <row r="826" spans="2:7" hidden="1" x14ac:dyDescent="0.25">
      <c r="B826" s="31" t="s">
        <v>440</v>
      </c>
      <c r="C826" s="31" t="s">
        <v>305</v>
      </c>
      <c r="D826" s="31" t="s">
        <v>29</v>
      </c>
      <c r="E826" s="31" t="s">
        <v>436</v>
      </c>
      <c r="F826" s="31" t="s">
        <v>444</v>
      </c>
      <c r="G826" s="30">
        <v>151</v>
      </c>
    </row>
    <row r="827" spans="2:7" hidden="1" x14ac:dyDescent="0.25">
      <c r="B827" s="31" t="s">
        <v>441</v>
      </c>
      <c r="C827" s="31" t="s">
        <v>305</v>
      </c>
      <c r="D827" s="31" t="s">
        <v>452</v>
      </c>
      <c r="E827" s="31" t="s">
        <v>433</v>
      </c>
      <c r="F827" s="31" t="s">
        <v>444</v>
      </c>
      <c r="G827" s="30">
        <v>90</v>
      </c>
    </row>
    <row r="828" spans="2:7" hidden="1" x14ac:dyDescent="0.25">
      <c r="B828" s="31" t="s">
        <v>441</v>
      </c>
      <c r="C828" s="31" t="s">
        <v>305</v>
      </c>
      <c r="D828" s="31" t="s">
        <v>453</v>
      </c>
      <c r="E828" s="31" t="s">
        <v>433</v>
      </c>
      <c r="F828" s="31" t="s">
        <v>444</v>
      </c>
      <c r="G828" s="30">
        <v>153</v>
      </c>
    </row>
    <row r="829" spans="2:7" hidden="1" x14ac:dyDescent="0.25">
      <c r="B829" s="31" t="s">
        <v>441</v>
      </c>
      <c r="C829" s="31" t="s">
        <v>305</v>
      </c>
      <c r="D829" s="31" t="s">
        <v>25</v>
      </c>
      <c r="E829" s="31" t="s">
        <v>433</v>
      </c>
      <c r="F829" s="31" t="s">
        <v>444</v>
      </c>
      <c r="G829" s="30">
        <v>2</v>
      </c>
    </row>
    <row r="830" spans="2:7" hidden="1" x14ac:dyDescent="0.25">
      <c r="B830" s="31" t="s">
        <v>441</v>
      </c>
      <c r="C830" s="31" t="s">
        <v>305</v>
      </c>
      <c r="D830" s="31" t="s">
        <v>30</v>
      </c>
      <c r="E830" s="31" t="s">
        <v>433</v>
      </c>
      <c r="F830" s="31" t="s">
        <v>444</v>
      </c>
      <c r="G830" s="30">
        <v>71</v>
      </c>
    </row>
    <row r="831" spans="2:7" hidden="1" x14ac:dyDescent="0.25">
      <c r="B831" s="31" t="s">
        <v>441</v>
      </c>
      <c r="C831" s="31" t="s">
        <v>305</v>
      </c>
      <c r="D831" s="31" t="s">
        <v>28</v>
      </c>
      <c r="E831" s="31" t="s">
        <v>433</v>
      </c>
      <c r="F831" s="31" t="s">
        <v>444</v>
      </c>
      <c r="G831" s="30">
        <v>-71</v>
      </c>
    </row>
    <row r="832" spans="2:7" hidden="1" x14ac:dyDescent="0.25">
      <c r="B832" s="31" t="s">
        <v>441</v>
      </c>
      <c r="C832" s="31" t="s">
        <v>305</v>
      </c>
      <c r="D832" s="31" t="s">
        <v>29</v>
      </c>
      <c r="E832" s="31" t="s">
        <v>433</v>
      </c>
      <c r="F832" s="31" t="s">
        <v>444</v>
      </c>
      <c r="G832" s="30">
        <v>150</v>
      </c>
    </row>
    <row r="833" spans="2:7" hidden="1" x14ac:dyDescent="0.25">
      <c r="B833" s="31" t="s">
        <v>441</v>
      </c>
      <c r="C833" s="31" t="s">
        <v>305</v>
      </c>
      <c r="D833" s="31" t="s">
        <v>452</v>
      </c>
      <c r="E833" s="31" t="s">
        <v>435</v>
      </c>
      <c r="F833" s="31" t="s">
        <v>444</v>
      </c>
      <c r="G833" s="30">
        <v>90</v>
      </c>
    </row>
    <row r="834" spans="2:7" hidden="1" x14ac:dyDescent="0.25">
      <c r="B834" s="31" t="s">
        <v>441</v>
      </c>
      <c r="C834" s="31" t="s">
        <v>305</v>
      </c>
      <c r="D834" s="31" t="s">
        <v>453</v>
      </c>
      <c r="E834" s="31" t="s">
        <v>435</v>
      </c>
      <c r="F834" s="31" t="s">
        <v>444</v>
      </c>
      <c r="G834" s="30">
        <v>157</v>
      </c>
    </row>
    <row r="835" spans="2:7" hidden="1" x14ac:dyDescent="0.25">
      <c r="B835" s="31" t="s">
        <v>441</v>
      </c>
      <c r="C835" s="31" t="s">
        <v>305</v>
      </c>
      <c r="D835" s="31" t="s">
        <v>25</v>
      </c>
      <c r="E835" s="31" t="s">
        <v>435</v>
      </c>
      <c r="F835" s="31" t="s">
        <v>444</v>
      </c>
      <c r="G835" s="30">
        <v>2</v>
      </c>
    </row>
    <row r="836" spans="2:7" hidden="1" x14ac:dyDescent="0.25">
      <c r="B836" s="31" t="s">
        <v>441</v>
      </c>
      <c r="C836" s="31" t="s">
        <v>305</v>
      </c>
      <c r="D836" s="31" t="s">
        <v>30</v>
      </c>
      <c r="E836" s="31" t="s">
        <v>435</v>
      </c>
      <c r="F836" s="31" t="s">
        <v>444</v>
      </c>
      <c r="G836" s="30">
        <v>85</v>
      </c>
    </row>
    <row r="837" spans="2:7" hidden="1" x14ac:dyDescent="0.25">
      <c r="B837" s="31" t="s">
        <v>441</v>
      </c>
      <c r="C837" s="31" t="s">
        <v>305</v>
      </c>
      <c r="D837" s="31" t="s">
        <v>28</v>
      </c>
      <c r="E837" s="31" t="s">
        <v>435</v>
      </c>
      <c r="F837" s="31" t="s">
        <v>444</v>
      </c>
      <c r="G837" s="30">
        <v>0</v>
      </c>
    </row>
    <row r="838" spans="2:7" hidden="1" x14ac:dyDescent="0.25">
      <c r="B838" s="31" t="s">
        <v>441</v>
      </c>
      <c r="C838" s="31" t="s">
        <v>305</v>
      </c>
      <c r="D838" s="31" t="s">
        <v>29</v>
      </c>
      <c r="E838" s="31" t="s">
        <v>435</v>
      </c>
      <c r="F838" s="31" t="s">
        <v>444</v>
      </c>
      <c r="G838" s="30">
        <v>70</v>
      </c>
    </row>
    <row r="839" spans="2:7" hidden="1" x14ac:dyDescent="0.25">
      <c r="B839" s="31" t="s">
        <v>441</v>
      </c>
      <c r="C839" s="31" t="s">
        <v>305</v>
      </c>
      <c r="D839" s="31" t="s">
        <v>452</v>
      </c>
      <c r="E839" s="31" t="s">
        <v>436</v>
      </c>
      <c r="F839" s="31" t="s">
        <v>444</v>
      </c>
      <c r="G839" s="30">
        <v>92</v>
      </c>
    </row>
    <row r="840" spans="2:7" hidden="1" x14ac:dyDescent="0.25">
      <c r="B840" s="31" t="s">
        <v>441</v>
      </c>
      <c r="C840" s="31" t="s">
        <v>305</v>
      </c>
      <c r="D840" s="31" t="s">
        <v>453</v>
      </c>
      <c r="E840" s="31" t="s">
        <v>436</v>
      </c>
      <c r="F840" s="31" t="s">
        <v>444</v>
      </c>
      <c r="G840" s="30">
        <v>156</v>
      </c>
    </row>
    <row r="841" spans="2:7" hidden="1" x14ac:dyDescent="0.25">
      <c r="B841" s="31" t="s">
        <v>441</v>
      </c>
      <c r="C841" s="31" t="s">
        <v>305</v>
      </c>
      <c r="D841" s="31" t="s">
        <v>25</v>
      </c>
      <c r="E841" s="31" t="s">
        <v>436</v>
      </c>
      <c r="F841" s="31" t="s">
        <v>444</v>
      </c>
      <c r="G841" s="30">
        <v>2</v>
      </c>
    </row>
    <row r="842" spans="2:7" hidden="1" x14ac:dyDescent="0.25">
      <c r="B842" s="31" t="s">
        <v>441</v>
      </c>
      <c r="C842" s="31" t="s">
        <v>305</v>
      </c>
      <c r="D842" s="31" t="s">
        <v>30</v>
      </c>
      <c r="E842" s="31" t="s">
        <v>436</v>
      </c>
      <c r="F842" s="31" t="s">
        <v>444</v>
      </c>
      <c r="G842" s="30">
        <v>83</v>
      </c>
    </row>
    <row r="843" spans="2:7" hidden="1" x14ac:dyDescent="0.25">
      <c r="B843" s="31" t="s">
        <v>441</v>
      </c>
      <c r="C843" s="31" t="s">
        <v>305</v>
      </c>
      <c r="D843" s="31" t="s">
        <v>28</v>
      </c>
      <c r="E843" s="31" t="s">
        <v>436</v>
      </c>
      <c r="F843" s="31" t="s">
        <v>444</v>
      </c>
      <c r="G843" s="30">
        <v>0</v>
      </c>
    </row>
    <row r="844" spans="2:7" hidden="1" x14ac:dyDescent="0.25">
      <c r="B844" s="31" t="s">
        <v>441</v>
      </c>
      <c r="C844" s="31" t="s">
        <v>305</v>
      </c>
      <c r="D844" s="31" t="s">
        <v>29</v>
      </c>
      <c r="E844" s="31" t="s">
        <v>436</v>
      </c>
      <c r="F844" s="31" t="s">
        <v>444</v>
      </c>
      <c r="G844" s="30">
        <v>71</v>
      </c>
    </row>
    <row r="845" spans="2:7" hidden="1" x14ac:dyDescent="0.25">
      <c r="B845" s="31" t="s">
        <v>442</v>
      </c>
      <c r="C845" s="31" t="s">
        <v>305</v>
      </c>
      <c r="D845" s="31" t="s">
        <v>452</v>
      </c>
      <c r="E845" s="31" t="s">
        <v>433</v>
      </c>
      <c r="F845" s="31" t="s">
        <v>444</v>
      </c>
      <c r="G845" s="30">
        <v>83</v>
      </c>
    </row>
    <row r="846" spans="2:7" hidden="1" x14ac:dyDescent="0.25">
      <c r="B846" s="31" t="s">
        <v>442</v>
      </c>
      <c r="C846" s="31" t="s">
        <v>305</v>
      </c>
      <c r="D846" s="31" t="s">
        <v>453</v>
      </c>
      <c r="E846" s="31" t="s">
        <v>433</v>
      </c>
      <c r="F846" s="31" t="s">
        <v>444</v>
      </c>
      <c r="G846" s="30">
        <v>109</v>
      </c>
    </row>
    <row r="847" spans="2:7" hidden="1" x14ac:dyDescent="0.25">
      <c r="B847" s="31" t="s">
        <v>442</v>
      </c>
      <c r="C847" s="31" t="s">
        <v>305</v>
      </c>
      <c r="D847" s="31" t="s">
        <v>30</v>
      </c>
      <c r="E847" s="31" t="s">
        <v>433</v>
      </c>
      <c r="F847" s="31" t="s">
        <v>444</v>
      </c>
      <c r="G847" s="30">
        <v>0</v>
      </c>
    </row>
    <row r="848" spans="2:7" hidden="1" x14ac:dyDescent="0.25">
      <c r="B848" s="31" t="s">
        <v>442</v>
      </c>
      <c r="C848" s="31" t="s">
        <v>305</v>
      </c>
      <c r="D848" s="31" t="s">
        <v>28</v>
      </c>
      <c r="E848" s="31" t="s">
        <v>433</v>
      </c>
      <c r="F848" s="31" t="s">
        <v>444</v>
      </c>
      <c r="G848" s="30">
        <v>0</v>
      </c>
    </row>
    <row r="849" spans="2:7" hidden="1" x14ac:dyDescent="0.25">
      <c r="B849" s="31" t="s">
        <v>442</v>
      </c>
      <c r="C849" s="31" t="s">
        <v>305</v>
      </c>
      <c r="D849" s="31" t="s">
        <v>29</v>
      </c>
      <c r="E849" s="31" t="s">
        <v>433</v>
      </c>
      <c r="F849" s="31" t="s">
        <v>444</v>
      </c>
      <c r="G849" s="30">
        <v>109</v>
      </c>
    </row>
    <row r="850" spans="2:7" hidden="1" x14ac:dyDescent="0.25">
      <c r="B850" s="31" t="s">
        <v>442</v>
      </c>
      <c r="C850" s="31" t="s">
        <v>305</v>
      </c>
      <c r="D850" s="31" t="s">
        <v>452</v>
      </c>
      <c r="E850" s="31" t="s">
        <v>435</v>
      </c>
      <c r="F850" s="31" t="s">
        <v>444</v>
      </c>
      <c r="G850" s="30">
        <v>83</v>
      </c>
    </row>
    <row r="851" spans="2:7" hidden="1" x14ac:dyDescent="0.25">
      <c r="B851" s="31" t="s">
        <v>442</v>
      </c>
      <c r="C851" s="31" t="s">
        <v>305</v>
      </c>
      <c r="D851" s="31" t="s">
        <v>453</v>
      </c>
      <c r="E851" s="31" t="s">
        <v>435</v>
      </c>
      <c r="F851" s="31" t="s">
        <v>444</v>
      </c>
      <c r="G851" s="30">
        <v>116</v>
      </c>
    </row>
    <row r="852" spans="2:7" hidden="1" x14ac:dyDescent="0.25">
      <c r="B852" s="31" t="s">
        <v>442</v>
      </c>
      <c r="C852" s="31" t="s">
        <v>305</v>
      </c>
      <c r="D852" s="31" t="s">
        <v>30</v>
      </c>
      <c r="E852" s="31" t="s">
        <v>435</v>
      </c>
      <c r="F852" s="31" t="s">
        <v>444</v>
      </c>
      <c r="G852" s="30">
        <v>0</v>
      </c>
    </row>
    <row r="853" spans="2:7" hidden="1" x14ac:dyDescent="0.25">
      <c r="B853" s="31" t="s">
        <v>442</v>
      </c>
      <c r="C853" s="31" t="s">
        <v>305</v>
      </c>
      <c r="D853" s="31" t="s">
        <v>28</v>
      </c>
      <c r="E853" s="31" t="s">
        <v>435</v>
      </c>
      <c r="F853" s="31" t="s">
        <v>444</v>
      </c>
      <c r="G853" s="30">
        <v>0</v>
      </c>
    </row>
    <row r="854" spans="2:7" hidden="1" x14ac:dyDescent="0.25">
      <c r="B854" s="31" t="s">
        <v>442</v>
      </c>
      <c r="C854" s="31" t="s">
        <v>305</v>
      </c>
      <c r="D854" s="31" t="s">
        <v>29</v>
      </c>
      <c r="E854" s="31" t="s">
        <v>435</v>
      </c>
      <c r="F854" s="31" t="s">
        <v>444</v>
      </c>
      <c r="G854" s="30">
        <v>116</v>
      </c>
    </row>
    <row r="855" spans="2:7" hidden="1" x14ac:dyDescent="0.25">
      <c r="B855" s="31" t="s">
        <v>442</v>
      </c>
      <c r="C855" s="31" t="s">
        <v>305</v>
      </c>
      <c r="D855" s="31" t="s">
        <v>452</v>
      </c>
      <c r="E855" s="31" t="s">
        <v>436</v>
      </c>
      <c r="F855" s="31" t="s">
        <v>444</v>
      </c>
      <c r="G855" s="30">
        <v>80</v>
      </c>
    </row>
    <row r="856" spans="2:7" hidden="1" x14ac:dyDescent="0.25">
      <c r="B856" s="31" t="s">
        <v>442</v>
      </c>
      <c r="C856" s="31" t="s">
        <v>305</v>
      </c>
      <c r="D856" s="31" t="s">
        <v>453</v>
      </c>
      <c r="E856" s="31" t="s">
        <v>436</v>
      </c>
      <c r="F856" s="31" t="s">
        <v>444</v>
      </c>
      <c r="G856" s="30">
        <v>113</v>
      </c>
    </row>
    <row r="857" spans="2:7" hidden="1" x14ac:dyDescent="0.25">
      <c r="B857" s="31" t="s">
        <v>442</v>
      </c>
      <c r="C857" s="31" t="s">
        <v>305</v>
      </c>
      <c r="D857" s="31" t="s">
        <v>30</v>
      </c>
      <c r="E857" s="31" t="s">
        <v>436</v>
      </c>
      <c r="F857" s="31" t="s">
        <v>444</v>
      </c>
      <c r="G857" s="30">
        <v>0</v>
      </c>
    </row>
    <row r="858" spans="2:7" hidden="1" x14ac:dyDescent="0.25">
      <c r="B858" s="31" t="s">
        <v>442</v>
      </c>
      <c r="C858" s="31" t="s">
        <v>305</v>
      </c>
      <c r="D858" s="31" t="s">
        <v>28</v>
      </c>
      <c r="E858" s="31" t="s">
        <v>436</v>
      </c>
      <c r="F858" s="31" t="s">
        <v>444</v>
      </c>
      <c r="G858" s="30">
        <v>0</v>
      </c>
    </row>
    <row r="859" spans="2:7" hidden="1" x14ac:dyDescent="0.25">
      <c r="B859" s="31" t="s">
        <v>442</v>
      </c>
      <c r="C859" s="31" t="s">
        <v>305</v>
      </c>
      <c r="D859" s="31" t="s">
        <v>29</v>
      </c>
      <c r="E859" s="31" t="s">
        <v>436</v>
      </c>
      <c r="F859" s="31" t="s">
        <v>444</v>
      </c>
      <c r="G859" s="30">
        <v>113</v>
      </c>
    </row>
    <row r="860" spans="2:7" hidden="1" x14ac:dyDescent="0.25">
      <c r="B860" s="31" t="s">
        <v>443</v>
      </c>
      <c r="C860" s="31" t="s">
        <v>305</v>
      </c>
      <c r="D860" s="31" t="s">
        <v>452</v>
      </c>
      <c r="E860" s="31" t="s">
        <v>433</v>
      </c>
      <c r="F860" s="31" t="s">
        <v>444</v>
      </c>
      <c r="G860" s="30">
        <v>173</v>
      </c>
    </row>
    <row r="861" spans="2:7" hidden="1" x14ac:dyDescent="0.25">
      <c r="B861" s="31" t="s">
        <v>443</v>
      </c>
      <c r="C861" s="31" t="s">
        <v>305</v>
      </c>
      <c r="D861" s="31" t="s">
        <v>453</v>
      </c>
      <c r="E861" s="31" t="s">
        <v>433</v>
      </c>
      <c r="F861" s="31" t="s">
        <v>444</v>
      </c>
      <c r="G861" s="30">
        <v>267</v>
      </c>
    </row>
    <row r="862" spans="2:7" hidden="1" x14ac:dyDescent="0.25">
      <c r="B862" s="31" t="s">
        <v>443</v>
      </c>
      <c r="C862" s="31" t="s">
        <v>305</v>
      </c>
      <c r="D862" s="31" t="s">
        <v>30</v>
      </c>
      <c r="E862" s="31" t="s">
        <v>433</v>
      </c>
      <c r="F862" s="31" t="s">
        <v>444</v>
      </c>
      <c r="G862" s="30">
        <v>15</v>
      </c>
    </row>
    <row r="863" spans="2:7" hidden="1" x14ac:dyDescent="0.25">
      <c r="B863" s="31" t="s">
        <v>443</v>
      </c>
      <c r="C863" s="31" t="s">
        <v>305</v>
      </c>
      <c r="D863" s="31" t="s">
        <v>28</v>
      </c>
      <c r="E863" s="31" t="s">
        <v>433</v>
      </c>
      <c r="F863" s="31" t="s">
        <v>444</v>
      </c>
      <c r="G863" s="30">
        <v>0</v>
      </c>
    </row>
    <row r="864" spans="2:7" hidden="1" x14ac:dyDescent="0.25">
      <c r="B864" s="31" t="s">
        <v>443</v>
      </c>
      <c r="C864" s="31" t="s">
        <v>305</v>
      </c>
      <c r="D864" s="31" t="s">
        <v>29</v>
      </c>
      <c r="E864" s="31" t="s">
        <v>433</v>
      </c>
      <c r="F864" s="31" t="s">
        <v>444</v>
      </c>
      <c r="G864" s="30">
        <v>252</v>
      </c>
    </row>
    <row r="865" spans="2:7" hidden="1" x14ac:dyDescent="0.25">
      <c r="B865" s="31" t="s">
        <v>443</v>
      </c>
      <c r="C865" s="31" t="s">
        <v>305</v>
      </c>
      <c r="D865" s="31" t="s">
        <v>452</v>
      </c>
      <c r="E865" s="31" t="s">
        <v>435</v>
      </c>
      <c r="F865" s="31" t="s">
        <v>444</v>
      </c>
      <c r="G865" s="30">
        <v>179</v>
      </c>
    </row>
    <row r="866" spans="2:7" hidden="1" x14ac:dyDescent="0.25">
      <c r="B866" s="31" t="s">
        <v>443</v>
      </c>
      <c r="C866" s="31" t="s">
        <v>305</v>
      </c>
      <c r="D866" s="31" t="s">
        <v>453</v>
      </c>
      <c r="E866" s="31" t="s">
        <v>435</v>
      </c>
      <c r="F866" s="31" t="s">
        <v>444</v>
      </c>
      <c r="G866" s="30">
        <v>259</v>
      </c>
    </row>
    <row r="867" spans="2:7" hidden="1" x14ac:dyDescent="0.25">
      <c r="B867" s="31" t="s">
        <v>443</v>
      </c>
      <c r="C867" s="31" t="s">
        <v>305</v>
      </c>
      <c r="D867" s="31" t="s">
        <v>30</v>
      </c>
      <c r="E867" s="31" t="s">
        <v>435</v>
      </c>
      <c r="F867" s="31" t="s">
        <v>444</v>
      </c>
      <c r="G867" s="30">
        <v>15</v>
      </c>
    </row>
    <row r="868" spans="2:7" hidden="1" x14ac:dyDescent="0.25">
      <c r="B868" s="31" t="s">
        <v>443</v>
      </c>
      <c r="C868" s="31" t="s">
        <v>305</v>
      </c>
      <c r="D868" s="31" t="s">
        <v>28</v>
      </c>
      <c r="E868" s="31" t="s">
        <v>435</v>
      </c>
      <c r="F868" s="31" t="s">
        <v>444</v>
      </c>
      <c r="G868" s="30">
        <v>0</v>
      </c>
    </row>
    <row r="869" spans="2:7" hidden="1" x14ac:dyDescent="0.25">
      <c r="B869" s="31" t="s">
        <v>443</v>
      </c>
      <c r="C869" s="31" t="s">
        <v>305</v>
      </c>
      <c r="D869" s="31" t="s">
        <v>29</v>
      </c>
      <c r="E869" s="31" t="s">
        <v>435</v>
      </c>
      <c r="F869" s="31" t="s">
        <v>444</v>
      </c>
      <c r="G869" s="30">
        <v>244</v>
      </c>
    </row>
    <row r="870" spans="2:7" hidden="1" x14ac:dyDescent="0.25">
      <c r="B870" s="31" t="s">
        <v>443</v>
      </c>
      <c r="C870" s="31" t="s">
        <v>305</v>
      </c>
      <c r="D870" s="31" t="s">
        <v>452</v>
      </c>
      <c r="E870" s="31" t="s">
        <v>436</v>
      </c>
      <c r="F870" s="31" t="s">
        <v>444</v>
      </c>
      <c r="G870" s="30">
        <v>172</v>
      </c>
    </row>
    <row r="871" spans="2:7" hidden="1" x14ac:dyDescent="0.25">
      <c r="B871" s="31" t="s">
        <v>443</v>
      </c>
      <c r="C871" s="31" t="s">
        <v>305</v>
      </c>
      <c r="D871" s="31" t="s">
        <v>453</v>
      </c>
      <c r="E871" s="31" t="s">
        <v>436</v>
      </c>
      <c r="F871" s="31" t="s">
        <v>444</v>
      </c>
      <c r="G871" s="30">
        <v>266</v>
      </c>
    </row>
    <row r="872" spans="2:7" hidden="1" x14ac:dyDescent="0.25">
      <c r="B872" s="31" t="s">
        <v>443</v>
      </c>
      <c r="C872" s="31" t="s">
        <v>305</v>
      </c>
      <c r="D872" s="31" t="s">
        <v>30</v>
      </c>
      <c r="E872" s="31" t="s">
        <v>436</v>
      </c>
      <c r="F872" s="31" t="s">
        <v>444</v>
      </c>
      <c r="G872" s="30">
        <v>15</v>
      </c>
    </row>
    <row r="873" spans="2:7" hidden="1" x14ac:dyDescent="0.25">
      <c r="B873" s="31" t="s">
        <v>443</v>
      </c>
      <c r="C873" s="31" t="s">
        <v>305</v>
      </c>
      <c r="D873" s="31" t="s">
        <v>28</v>
      </c>
      <c r="E873" s="31" t="s">
        <v>436</v>
      </c>
      <c r="F873" s="31" t="s">
        <v>444</v>
      </c>
      <c r="G873" s="30">
        <v>0</v>
      </c>
    </row>
    <row r="874" spans="2:7" hidden="1" x14ac:dyDescent="0.25">
      <c r="B874" s="31" t="s">
        <v>443</v>
      </c>
      <c r="C874" s="31" t="s">
        <v>305</v>
      </c>
      <c r="D874" s="31" t="s">
        <v>29</v>
      </c>
      <c r="E874" s="31" t="s">
        <v>436</v>
      </c>
      <c r="F874" s="31" t="s">
        <v>444</v>
      </c>
      <c r="G874" s="30">
        <v>251</v>
      </c>
    </row>
    <row r="875" spans="2:7" ht="20.25" hidden="1" customHeight="1" x14ac:dyDescent="0.25">
      <c r="B875" s="31" t="s">
        <v>150</v>
      </c>
      <c r="C875" s="31" t="s">
        <v>305</v>
      </c>
      <c r="D875" s="31" t="s">
        <v>452</v>
      </c>
      <c r="E875" s="31" t="s">
        <v>433</v>
      </c>
      <c r="F875" s="31" t="s">
        <v>444</v>
      </c>
      <c r="G875" s="30">
        <v>107</v>
      </c>
    </row>
    <row r="876" spans="2:7" ht="15" hidden="1" customHeight="1" x14ac:dyDescent="0.25">
      <c r="B876" s="31" t="s">
        <v>150</v>
      </c>
      <c r="C876" s="31" t="s">
        <v>305</v>
      </c>
      <c r="D876" s="31" t="s">
        <v>453</v>
      </c>
      <c r="E876" s="31" t="s">
        <v>433</v>
      </c>
      <c r="F876" s="31" t="s">
        <v>444</v>
      </c>
      <c r="G876" s="30">
        <v>122</v>
      </c>
    </row>
    <row r="877" spans="2:7" ht="17.25" hidden="1" customHeight="1" x14ac:dyDescent="0.25">
      <c r="B877" s="31" t="s">
        <v>150</v>
      </c>
      <c r="C877" s="31" t="s">
        <v>305</v>
      </c>
      <c r="D877" s="31" t="s">
        <v>25</v>
      </c>
      <c r="E877" s="31" t="s">
        <v>433</v>
      </c>
      <c r="F877" s="31" t="s">
        <v>444</v>
      </c>
      <c r="G877" s="30">
        <v>2</v>
      </c>
    </row>
    <row r="878" spans="2:7" hidden="1" x14ac:dyDescent="0.25">
      <c r="B878" s="31" t="s">
        <v>150</v>
      </c>
      <c r="C878" s="31" t="s">
        <v>305</v>
      </c>
      <c r="D878" s="31" t="s">
        <v>28</v>
      </c>
      <c r="E878" s="31" t="s">
        <v>433</v>
      </c>
      <c r="F878" s="31" t="s">
        <v>444</v>
      </c>
      <c r="G878" s="30">
        <v>0</v>
      </c>
    </row>
    <row r="879" spans="2:7" hidden="1" x14ac:dyDescent="0.25">
      <c r="B879" s="31" t="s">
        <v>150</v>
      </c>
      <c r="C879" s="31" t="s">
        <v>305</v>
      </c>
      <c r="D879" s="31" t="s">
        <v>29</v>
      </c>
      <c r="E879" s="31" t="s">
        <v>433</v>
      </c>
      <c r="F879" s="31" t="s">
        <v>444</v>
      </c>
      <c r="G879" s="30">
        <v>109</v>
      </c>
    </row>
    <row r="880" spans="2:7" hidden="1" x14ac:dyDescent="0.25">
      <c r="B880" s="31" t="s">
        <v>150</v>
      </c>
      <c r="C880" s="31" t="s">
        <v>305</v>
      </c>
      <c r="D880" s="31" t="s">
        <v>452</v>
      </c>
      <c r="E880" s="31" t="s">
        <v>435</v>
      </c>
      <c r="F880" s="31" t="s">
        <v>444</v>
      </c>
      <c r="G880" s="30">
        <v>97</v>
      </c>
    </row>
    <row r="881" spans="2:7" hidden="1" x14ac:dyDescent="0.25">
      <c r="B881" s="31" t="s">
        <v>150</v>
      </c>
      <c r="C881" s="31" t="s">
        <v>305</v>
      </c>
      <c r="D881" s="31" t="s">
        <v>453</v>
      </c>
      <c r="E881" s="31" t="s">
        <v>435</v>
      </c>
      <c r="F881" s="31" t="s">
        <v>444</v>
      </c>
      <c r="G881" s="30">
        <v>114</v>
      </c>
    </row>
    <row r="882" spans="2:7" hidden="1" x14ac:dyDescent="0.25">
      <c r="B882" s="31" t="s">
        <v>150</v>
      </c>
      <c r="C882" s="31" t="s">
        <v>305</v>
      </c>
      <c r="D882" s="31" t="s">
        <v>25</v>
      </c>
      <c r="E882" s="31" t="s">
        <v>435</v>
      </c>
      <c r="F882" s="31" t="s">
        <v>444</v>
      </c>
      <c r="G882" s="30">
        <v>2</v>
      </c>
    </row>
    <row r="883" spans="2:7" hidden="1" x14ac:dyDescent="0.25">
      <c r="B883" s="31" t="s">
        <v>150</v>
      </c>
      <c r="C883" s="31" t="s">
        <v>305</v>
      </c>
      <c r="D883" s="31" t="s">
        <v>28</v>
      </c>
      <c r="E883" s="31" t="s">
        <v>435</v>
      </c>
      <c r="F883" s="31" t="s">
        <v>444</v>
      </c>
      <c r="G883" s="30">
        <v>-1</v>
      </c>
    </row>
    <row r="884" spans="2:7" hidden="1" x14ac:dyDescent="0.25">
      <c r="B884" s="31" t="s">
        <v>150</v>
      </c>
      <c r="C884" s="31" t="s">
        <v>305</v>
      </c>
      <c r="D884" s="31" t="s">
        <v>29</v>
      </c>
      <c r="E884" s="31" t="s">
        <v>435</v>
      </c>
      <c r="F884" s="31" t="s">
        <v>444</v>
      </c>
      <c r="G884" s="30">
        <v>101</v>
      </c>
    </row>
    <row r="885" spans="2:7" hidden="1" x14ac:dyDescent="0.25">
      <c r="B885" s="31" t="s">
        <v>150</v>
      </c>
      <c r="C885" s="31" t="s">
        <v>305</v>
      </c>
      <c r="D885" s="31" t="s">
        <v>452</v>
      </c>
      <c r="E885" s="31" t="s">
        <v>436</v>
      </c>
      <c r="F885" s="31" t="s">
        <v>444</v>
      </c>
      <c r="G885" s="30">
        <v>86</v>
      </c>
    </row>
    <row r="886" spans="2:7" hidden="1" x14ac:dyDescent="0.25">
      <c r="B886" s="31" t="s">
        <v>150</v>
      </c>
      <c r="C886" s="31" t="s">
        <v>305</v>
      </c>
      <c r="D886" s="31" t="s">
        <v>453</v>
      </c>
      <c r="E886" s="31" t="s">
        <v>436</v>
      </c>
      <c r="F886" s="31" t="s">
        <v>444</v>
      </c>
      <c r="G886" s="30">
        <v>96</v>
      </c>
    </row>
    <row r="887" spans="2:7" hidden="1" x14ac:dyDescent="0.25">
      <c r="B887" s="31" t="s">
        <v>150</v>
      </c>
      <c r="C887" s="31" t="s">
        <v>305</v>
      </c>
      <c r="D887" s="31" t="s">
        <v>25</v>
      </c>
      <c r="E887" s="31" t="s">
        <v>436</v>
      </c>
      <c r="F887" s="31" t="s">
        <v>444</v>
      </c>
      <c r="G887" s="30">
        <v>2</v>
      </c>
    </row>
    <row r="888" spans="2:7" hidden="1" x14ac:dyDescent="0.25">
      <c r="B888" s="31" t="s">
        <v>150</v>
      </c>
      <c r="C888" s="31" t="s">
        <v>305</v>
      </c>
      <c r="D888" s="31" t="s">
        <v>28</v>
      </c>
      <c r="E888" s="31" t="s">
        <v>436</v>
      </c>
      <c r="F888" s="31" t="s">
        <v>444</v>
      </c>
      <c r="G888" s="30">
        <v>-1</v>
      </c>
    </row>
    <row r="889" spans="2:7" hidden="1" x14ac:dyDescent="0.25">
      <c r="B889" s="31" t="s">
        <v>150</v>
      </c>
      <c r="C889" s="31" t="s">
        <v>305</v>
      </c>
      <c r="D889" s="31" t="s">
        <v>29</v>
      </c>
      <c r="E889" s="31" t="s">
        <v>436</v>
      </c>
      <c r="F889" s="31" t="s">
        <v>444</v>
      </c>
      <c r="G889" s="30">
        <v>86</v>
      </c>
    </row>
    <row r="890" spans="2:7" hidden="1" x14ac:dyDescent="0.25">
      <c r="B890" s="31" t="s">
        <v>432</v>
      </c>
      <c r="C890" s="31" t="s">
        <v>190</v>
      </c>
      <c r="D890" s="31" t="s">
        <v>452</v>
      </c>
      <c r="E890" s="31" t="s">
        <v>433</v>
      </c>
      <c r="F890" s="31" t="s">
        <v>444</v>
      </c>
      <c r="G890" s="30">
        <v>108</v>
      </c>
    </row>
    <row r="891" spans="2:7" hidden="1" x14ac:dyDescent="0.25">
      <c r="B891" s="31" t="s">
        <v>432</v>
      </c>
      <c r="C891" s="31" t="s">
        <v>190</v>
      </c>
      <c r="D891" s="31" t="s">
        <v>453</v>
      </c>
      <c r="E891" s="31" t="s">
        <v>433</v>
      </c>
      <c r="F891" s="31" t="s">
        <v>444</v>
      </c>
      <c r="G891" s="30">
        <v>47</v>
      </c>
    </row>
    <row r="892" spans="2:7" hidden="1" x14ac:dyDescent="0.25">
      <c r="B892" s="31" t="s">
        <v>432</v>
      </c>
      <c r="C892" s="31" t="s">
        <v>190</v>
      </c>
      <c r="D892" s="31" t="s">
        <v>26</v>
      </c>
      <c r="E892" s="31" t="s">
        <v>433</v>
      </c>
      <c r="F892" s="31" t="s">
        <v>444</v>
      </c>
      <c r="G892" s="30">
        <v>63</v>
      </c>
    </row>
    <row r="893" spans="2:7" hidden="1" x14ac:dyDescent="0.25">
      <c r="B893" s="31" t="s">
        <v>432</v>
      </c>
      <c r="C893" s="31" t="s">
        <v>190</v>
      </c>
      <c r="D893" s="31" t="s">
        <v>25</v>
      </c>
      <c r="E893" s="31" t="s">
        <v>433</v>
      </c>
      <c r="F893" s="31" t="s">
        <v>444</v>
      </c>
      <c r="G893" s="30">
        <v>2</v>
      </c>
    </row>
    <row r="894" spans="2:7" hidden="1" x14ac:dyDescent="0.25">
      <c r="B894" s="31" t="s">
        <v>432</v>
      </c>
      <c r="C894" s="31" t="s">
        <v>190</v>
      </c>
      <c r="D894" s="31" t="s">
        <v>28</v>
      </c>
      <c r="E894" s="31" t="s">
        <v>433</v>
      </c>
      <c r="F894" s="31" t="s">
        <v>444</v>
      </c>
      <c r="G894" s="30">
        <v>-20</v>
      </c>
    </row>
    <row r="895" spans="2:7" hidden="1" x14ac:dyDescent="0.25">
      <c r="B895" s="31" t="s">
        <v>432</v>
      </c>
      <c r="C895" s="31" t="s">
        <v>190</v>
      </c>
      <c r="D895" s="31" t="s">
        <v>29</v>
      </c>
      <c r="E895" s="31" t="s">
        <v>433</v>
      </c>
      <c r="F895" s="31" t="s">
        <v>444</v>
      </c>
      <c r="G895" s="30">
        <v>1</v>
      </c>
    </row>
    <row r="896" spans="2:7" hidden="1" x14ac:dyDescent="0.25">
      <c r="B896" s="31" t="s">
        <v>432</v>
      </c>
      <c r="C896" s="31" t="s">
        <v>190</v>
      </c>
      <c r="D896" s="31" t="s">
        <v>452</v>
      </c>
      <c r="E896" s="31" t="s">
        <v>435</v>
      </c>
      <c r="F896" s="31" t="s">
        <v>444</v>
      </c>
      <c r="G896" s="30">
        <v>148</v>
      </c>
    </row>
    <row r="897" spans="2:7" hidden="1" x14ac:dyDescent="0.25">
      <c r="B897" s="31" t="s">
        <v>432</v>
      </c>
      <c r="C897" s="31" t="s">
        <v>190</v>
      </c>
      <c r="D897" s="31" t="s">
        <v>453</v>
      </c>
      <c r="E897" s="31" t="s">
        <v>435</v>
      </c>
      <c r="F897" s="31" t="s">
        <v>444</v>
      </c>
      <c r="G897" s="30">
        <v>63</v>
      </c>
    </row>
    <row r="898" spans="2:7" hidden="1" x14ac:dyDescent="0.25">
      <c r="B898" s="31" t="s">
        <v>432</v>
      </c>
      <c r="C898" s="31" t="s">
        <v>190</v>
      </c>
      <c r="D898" s="31" t="s">
        <v>26</v>
      </c>
      <c r="E898" s="31" t="s">
        <v>435</v>
      </c>
      <c r="F898" s="31" t="s">
        <v>444</v>
      </c>
      <c r="G898" s="30">
        <v>62</v>
      </c>
    </row>
    <row r="899" spans="2:7" hidden="1" x14ac:dyDescent="0.25">
      <c r="B899" s="31" t="s">
        <v>432</v>
      </c>
      <c r="C899" s="31" t="s">
        <v>190</v>
      </c>
      <c r="D899" s="31" t="s">
        <v>25</v>
      </c>
      <c r="E899" s="31" t="s">
        <v>435</v>
      </c>
      <c r="F899" s="31" t="s">
        <v>444</v>
      </c>
      <c r="G899" s="30">
        <v>2</v>
      </c>
    </row>
    <row r="900" spans="2:7" hidden="1" x14ac:dyDescent="0.25">
      <c r="B900" s="31" t="s">
        <v>432</v>
      </c>
      <c r="C900" s="31" t="s">
        <v>190</v>
      </c>
      <c r="D900" s="31" t="s">
        <v>28</v>
      </c>
      <c r="E900" s="31" t="s">
        <v>435</v>
      </c>
      <c r="F900" s="31" t="s">
        <v>444</v>
      </c>
      <c r="G900" s="30">
        <v>-4</v>
      </c>
    </row>
    <row r="901" spans="2:7" hidden="1" x14ac:dyDescent="0.25">
      <c r="B901" s="31" t="s">
        <v>432</v>
      </c>
      <c r="C901" s="31" t="s">
        <v>190</v>
      </c>
      <c r="D901" s="31" t="s">
        <v>29</v>
      </c>
      <c r="E901" s="31" t="s">
        <v>435</v>
      </c>
      <c r="F901" s="31" t="s">
        <v>444</v>
      </c>
      <c r="G901" s="30">
        <v>1</v>
      </c>
    </row>
    <row r="902" spans="2:7" hidden="1" x14ac:dyDescent="0.25">
      <c r="B902" s="31" t="s">
        <v>432</v>
      </c>
      <c r="C902" s="31" t="s">
        <v>190</v>
      </c>
      <c r="D902" s="31" t="s">
        <v>452</v>
      </c>
      <c r="E902" s="31" t="s">
        <v>436</v>
      </c>
      <c r="F902" s="31" t="s">
        <v>444</v>
      </c>
      <c r="G902" s="30">
        <v>130</v>
      </c>
    </row>
    <row r="903" spans="2:7" hidden="1" x14ac:dyDescent="0.25">
      <c r="B903" s="31" t="s">
        <v>432</v>
      </c>
      <c r="C903" s="31" t="s">
        <v>190</v>
      </c>
      <c r="D903" s="31" t="s">
        <v>453</v>
      </c>
      <c r="E903" s="31" t="s">
        <v>436</v>
      </c>
      <c r="F903" s="31" t="s">
        <v>444</v>
      </c>
      <c r="G903" s="30">
        <v>133</v>
      </c>
    </row>
    <row r="904" spans="2:7" hidden="1" x14ac:dyDescent="0.25">
      <c r="B904" s="31" t="s">
        <v>432</v>
      </c>
      <c r="C904" s="31" t="s">
        <v>190</v>
      </c>
      <c r="D904" s="31" t="s">
        <v>26</v>
      </c>
      <c r="E904" s="31" t="s">
        <v>436</v>
      </c>
      <c r="F904" s="31" t="s">
        <v>444</v>
      </c>
      <c r="G904" s="30">
        <v>129</v>
      </c>
    </row>
    <row r="905" spans="2:7" hidden="1" x14ac:dyDescent="0.25">
      <c r="B905" s="31" t="s">
        <v>432</v>
      </c>
      <c r="C905" s="31" t="s">
        <v>190</v>
      </c>
      <c r="D905" s="31" t="s">
        <v>25</v>
      </c>
      <c r="E905" s="31" t="s">
        <v>436</v>
      </c>
      <c r="F905" s="31" t="s">
        <v>444</v>
      </c>
      <c r="G905" s="30">
        <v>2</v>
      </c>
    </row>
    <row r="906" spans="2:7" hidden="1" x14ac:dyDescent="0.25">
      <c r="B906" s="31" t="s">
        <v>432</v>
      </c>
      <c r="C906" s="31" t="s">
        <v>190</v>
      </c>
      <c r="D906" s="31" t="s">
        <v>28</v>
      </c>
      <c r="E906" s="31" t="s">
        <v>436</v>
      </c>
      <c r="F906" s="31" t="s">
        <v>444</v>
      </c>
      <c r="G906" s="30">
        <v>0</v>
      </c>
    </row>
    <row r="907" spans="2:7" hidden="1" x14ac:dyDescent="0.25">
      <c r="B907" s="31" t="s">
        <v>432</v>
      </c>
      <c r="C907" s="31" t="s">
        <v>190</v>
      </c>
      <c r="D907" s="31" t="s">
        <v>29</v>
      </c>
      <c r="E907" s="31" t="s">
        <v>436</v>
      </c>
      <c r="F907" s="31" t="s">
        <v>444</v>
      </c>
      <c r="G907" s="30">
        <v>1</v>
      </c>
    </row>
    <row r="908" spans="2:7" hidden="1" x14ac:dyDescent="0.25">
      <c r="B908" s="31" t="s">
        <v>437</v>
      </c>
      <c r="C908" s="31" t="s">
        <v>190</v>
      </c>
      <c r="D908" s="31" t="s">
        <v>452</v>
      </c>
      <c r="E908" s="31" t="s">
        <v>433</v>
      </c>
      <c r="F908" s="31" t="s">
        <v>444</v>
      </c>
      <c r="G908" s="30">
        <v>12</v>
      </c>
    </row>
    <row r="909" spans="2:7" hidden="1" x14ac:dyDescent="0.25">
      <c r="B909" s="31" t="s">
        <v>437</v>
      </c>
      <c r="C909" s="31" t="s">
        <v>190</v>
      </c>
      <c r="D909" s="31" t="s">
        <v>453</v>
      </c>
      <c r="E909" s="31" t="s">
        <v>433</v>
      </c>
      <c r="F909" s="31" t="s">
        <v>444</v>
      </c>
      <c r="G909" s="30">
        <v>252</v>
      </c>
    </row>
    <row r="910" spans="2:7" hidden="1" x14ac:dyDescent="0.25">
      <c r="B910" s="31" t="s">
        <v>437</v>
      </c>
      <c r="C910" s="31" t="s">
        <v>190</v>
      </c>
      <c r="D910" s="31" t="s">
        <v>25</v>
      </c>
      <c r="E910" s="31" t="s">
        <v>433</v>
      </c>
      <c r="F910" s="31" t="s">
        <v>444</v>
      </c>
      <c r="G910" s="30">
        <v>1</v>
      </c>
    </row>
    <row r="911" spans="2:7" hidden="1" x14ac:dyDescent="0.25">
      <c r="B911" s="31" t="s">
        <v>437</v>
      </c>
      <c r="C911" s="31" t="s">
        <v>190</v>
      </c>
      <c r="D911" s="31" t="s">
        <v>28</v>
      </c>
      <c r="E911" s="31" t="s">
        <v>433</v>
      </c>
      <c r="F911" s="31" t="s">
        <v>444</v>
      </c>
      <c r="G911" s="30">
        <v>0</v>
      </c>
    </row>
    <row r="912" spans="2:7" hidden="1" x14ac:dyDescent="0.25">
      <c r="B912" s="31" t="s">
        <v>437</v>
      </c>
      <c r="C912" s="31" t="s">
        <v>190</v>
      </c>
      <c r="D912" s="31" t="s">
        <v>29</v>
      </c>
      <c r="E912" s="31" t="s">
        <v>433</v>
      </c>
      <c r="F912" s="31" t="s">
        <v>444</v>
      </c>
      <c r="G912" s="30">
        <v>251</v>
      </c>
    </row>
    <row r="913" spans="2:7" hidden="1" x14ac:dyDescent="0.25">
      <c r="B913" s="31" t="s">
        <v>437</v>
      </c>
      <c r="C913" s="31" t="s">
        <v>190</v>
      </c>
      <c r="D913" s="31" t="s">
        <v>452</v>
      </c>
      <c r="E913" s="31" t="s">
        <v>435</v>
      </c>
      <c r="F913" s="31" t="s">
        <v>444</v>
      </c>
      <c r="G913" s="30">
        <v>11</v>
      </c>
    </row>
    <row r="914" spans="2:7" hidden="1" x14ac:dyDescent="0.25">
      <c r="B914" s="31" t="s">
        <v>437</v>
      </c>
      <c r="C914" s="31" t="s">
        <v>190</v>
      </c>
      <c r="D914" s="31" t="s">
        <v>453</v>
      </c>
      <c r="E914" s="31" t="s">
        <v>435</v>
      </c>
      <c r="F914" s="31" t="s">
        <v>444</v>
      </c>
      <c r="G914" s="30">
        <v>251</v>
      </c>
    </row>
    <row r="915" spans="2:7" hidden="1" x14ac:dyDescent="0.25">
      <c r="B915" s="31" t="s">
        <v>437</v>
      </c>
      <c r="C915" s="31" t="s">
        <v>190</v>
      </c>
      <c r="D915" s="31" t="s">
        <v>25</v>
      </c>
      <c r="E915" s="31" t="s">
        <v>435</v>
      </c>
      <c r="F915" s="31" t="s">
        <v>444</v>
      </c>
      <c r="G915" s="30">
        <v>1</v>
      </c>
    </row>
    <row r="916" spans="2:7" hidden="1" x14ac:dyDescent="0.25">
      <c r="B916" s="31" t="s">
        <v>437</v>
      </c>
      <c r="C916" s="31" t="s">
        <v>190</v>
      </c>
      <c r="D916" s="31" t="s">
        <v>28</v>
      </c>
      <c r="E916" s="31" t="s">
        <v>435</v>
      </c>
      <c r="F916" s="31" t="s">
        <v>444</v>
      </c>
      <c r="G916" s="30">
        <v>0</v>
      </c>
    </row>
    <row r="917" spans="2:7" hidden="1" x14ac:dyDescent="0.25">
      <c r="B917" s="31" t="s">
        <v>437</v>
      </c>
      <c r="C917" s="31" t="s">
        <v>190</v>
      </c>
      <c r="D917" s="31" t="s">
        <v>29</v>
      </c>
      <c r="E917" s="31" t="s">
        <v>435</v>
      </c>
      <c r="F917" s="31" t="s">
        <v>444</v>
      </c>
      <c r="G917" s="30">
        <v>250</v>
      </c>
    </row>
    <row r="918" spans="2:7" hidden="1" x14ac:dyDescent="0.25">
      <c r="B918" s="31" t="s">
        <v>437</v>
      </c>
      <c r="C918" s="31" t="s">
        <v>190</v>
      </c>
      <c r="D918" s="31" t="s">
        <v>452</v>
      </c>
      <c r="E918" s="31" t="s">
        <v>436</v>
      </c>
      <c r="F918" s="31" t="s">
        <v>444</v>
      </c>
      <c r="G918" s="30">
        <v>11</v>
      </c>
    </row>
    <row r="919" spans="2:7" hidden="1" x14ac:dyDescent="0.25">
      <c r="B919" s="31" t="s">
        <v>437</v>
      </c>
      <c r="C919" s="31" t="s">
        <v>190</v>
      </c>
      <c r="D919" s="31" t="s">
        <v>453</v>
      </c>
      <c r="E919" s="31" t="s">
        <v>436</v>
      </c>
      <c r="F919" s="31" t="s">
        <v>444</v>
      </c>
      <c r="G919" s="30">
        <v>257</v>
      </c>
    </row>
    <row r="920" spans="2:7" hidden="1" x14ac:dyDescent="0.25">
      <c r="B920" s="31" t="s">
        <v>437</v>
      </c>
      <c r="C920" s="31" t="s">
        <v>190</v>
      </c>
      <c r="D920" s="31" t="s">
        <v>25</v>
      </c>
      <c r="E920" s="31" t="s">
        <v>436</v>
      </c>
      <c r="F920" s="31" t="s">
        <v>444</v>
      </c>
      <c r="G920" s="30">
        <v>1</v>
      </c>
    </row>
    <row r="921" spans="2:7" hidden="1" x14ac:dyDescent="0.25">
      <c r="B921" s="31" t="s">
        <v>437</v>
      </c>
      <c r="C921" s="31" t="s">
        <v>190</v>
      </c>
      <c r="D921" s="31" t="s">
        <v>28</v>
      </c>
      <c r="E921" s="31" t="s">
        <v>436</v>
      </c>
      <c r="F921" s="31" t="s">
        <v>444</v>
      </c>
      <c r="G921" s="30">
        <v>0</v>
      </c>
    </row>
    <row r="922" spans="2:7" hidden="1" x14ac:dyDescent="0.25">
      <c r="B922" s="31" t="s">
        <v>437</v>
      </c>
      <c r="C922" s="31" t="s">
        <v>190</v>
      </c>
      <c r="D922" s="31" t="s">
        <v>29</v>
      </c>
      <c r="E922" s="31" t="s">
        <v>436</v>
      </c>
      <c r="F922" s="31" t="s">
        <v>444</v>
      </c>
      <c r="G922" s="30">
        <v>256</v>
      </c>
    </row>
    <row r="923" spans="2:7" hidden="1" x14ac:dyDescent="0.25">
      <c r="B923" s="31" t="s">
        <v>438</v>
      </c>
      <c r="C923" s="31" t="s">
        <v>190</v>
      </c>
      <c r="D923" s="31" t="s">
        <v>452</v>
      </c>
      <c r="E923" s="31" t="s">
        <v>433</v>
      </c>
      <c r="F923" s="31" t="s">
        <v>444</v>
      </c>
      <c r="G923" s="30">
        <v>199</v>
      </c>
    </row>
    <row r="924" spans="2:7" hidden="1" x14ac:dyDescent="0.25">
      <c r="B924" s="31" t="s">
        <v>438</v>
      </c>
      <c r="C924" s="31" t="s">
        <v>190</v>
      </c>
      <c r="D924" s="31" t="s">
        <v>453</v>
      </c>
      <c r="E924" s="31" t="s">
        <v>433</v>
      </c>
      <c r="F924" s="31" t="s">
        <v>444</v>
      </c>
      <c r="G924" s="30">
        <v>543</v>
      </c>
    </row>
    <row r="925" spans="2:7" hidden="1" x14ac:dyDescent="0.25">
      <c r="B925" s="31" t="s">
        <v>438</v>
      </c>
      <c r="C925" s="31" t="s">
        <v>190</v>
      </c>
      <c r="D925" s="31" t="s">
        <v>26</v>
      </c>
      <c r="E925" s="31" t="s">
        <v>433</v>
      </c>
      <c r="F925" s="31" t="s">
        <v>444</v>
      </c>
      <c r="G925" s="30">
        <v>1</v>
      </c>
    </row>
    <row r="926" spans="2:7" hidden="1" x14ac:dyDescent="0.25">
      <c r="B926" s="31" t="s">
        <v>438</v>
      </c>
      <c r="C926" s="31" t="s">
        <v>190</v>
      </c>
      <c r="D926" s="31" t="s">
        <v>25</v>
      </c>
      <c r="E926" s="31" t="s">
        <v>433</v>
      </c>
      <c r="F926" s="31" t="s">
        <v>444</v>
      </c>
      <c r="G926" s="30">
        <v>26</v>
      </c>
    </row>
    <row r="927" spans="2:7" hidden="1" x14ac:dyDescent="0.25">
      <c r="B927" s="31" t="s">
        <v>438</v>
      </c>
      <c r="C927" s="31" t="s">
        <v>190</v>
      </c>
      <c r="D927" s="31" t="s">
        <v>28</v>
      </c>
      <c r="E927" s="31" t="s">
        <v>433</v>
      </c>
      <c r="F927" s="31" t="s">
        <v>444</v>
      </c>
      <c r="G927" s="30">
        <v>-3</v>
      </c>
    </row>
    <row r="928" spans="2:7" hidden="1" x14ac:dyDescent="0.25">
      <c r="B928" s="31" t="s">
        <v>438</v>
      </c>
      <c r="C928" s="31" t="s">
        <v>190</v>
      </c>
      <c r="D928" s="31" t="s">
        <v>29</v>
      </c>
      <c r="E928" s="31" t="s">
        <v>433</v>
      </c>
      <c r="F928" s="31" t="s">
        <v>444</v>
      </c>
      <c r="G928" s="30">
        <v>519</v>
      </c>
    </row>
    <row r="929" spans="2:7" hidden="1" x14ac:dyDescent="0.25">
      <c r="B929" s="31" t="s">
        <v>438</v>
      </c>
      <c r="C929" s="31" t="s">
        <v>190</v>
      </c>
      <c r="D929" s="31" t="s">
        <v>452</v>
      </c>
      <c r="E929" s="31" t="s">
        <v>435</v>
      </c>
      <c r="F929" s="31" t="s">
        <v>444</v>
      </c>
      <c r="G929" s="30">
        <v>173</v>
      </c>
    </row>
    <row r="930" spans="2:7" hidden="1" x14ac:dyDescent="0.25">
      <c r="B930" s="31" t="s">
        <v>438</v>
      </c>
      <c r="C930" s="31" t="s">
        <v>190</v>
      </c>
      <c r="D930" s="31" t="s">
        <v>453</v>
      </c>
      <c r="E930" s="31" t="s">
        <v>435</v>
      </c>
      <c r="F930" s="31" t="s">
        <v>444</v>
      </c>
      <c r="G930" s="30">
        <v>510</v>
      </c>
    </row>
    <row r="931" spans="2:7" hidden="1" x14ac:dyDescent="0.25">
      <c r="B931" s="31" t="s">
        <v>438</v>
      </c>
      <c r="C931" s="31" t="s">
        <v>190</v>
      </c>
      <c r="D931" s="31" t="s">
        <v>26</v>
      </c>
      <c r="E931" s="31" t="s">
        <v>435</v>
      </c>
      <c r="F931" s="31" t="s">
        <v>444</v>
      </c>
      <c r="G931" s="30">
        <v>1</v>
      </c>
    </row>
    <row r="932" spans="2:7" hidden="1" x14ac:dyDescent="0.25">
      <c r="B932" s="31" t="s">
        <v>438</v>
      </c>
      <c r="C932" s="31" t="s">
        <v>190</v>
      </c>
      <c r="D932" s="31" t="s">
        <v>25</v>
      </c>
      <c r="E932" s="31" t="s">
        <v>435</v>
      </c>
      <c r="F932" s="31" t="s">
        <v>444</v>
      </c>
      <c r="G932" s="30">
        <v>24</v>
      </c>
    </row>
    <row r="933" spans="2:7" hidden="1" x14ac:dyDescent="0.25">
      <c r="B933" s="31" t="s">
        <v>438</v>
      </c>
      <c r="C933" s="31" t="s">
        <v>190</v>
      </c>
      <c r="D933" s="31" t="s">
        <v>28</v>
      </c>
      <c r="E933" s="31" t="s">
        <v>435</v>
      </c>
      <c r="F933" s="31" t="s">
        <v>444</v>
      </c>
      <c r="G933" s="30">
        <v>0</v>
      </c>
    </row>
    <row r="934" spans="2:7" hidden="1" x14ac:dyDescent="0.25">
      <c r="B934" s="31" t="s">
        <v>438</v>
      </c>
      <c r="C934" s="31" t="s">
        <v>190</v>
      </c>
      <c r="D934" s="31" t="s">
        <v>29</v>
      </c>
      <c r="E934" s="31" t="s">
        <v>435</v>
      </c>
      <c r="F934" s="31" t="s">
        <v>444</v>
      </c>
      <c r="G934" s="30">
        <v>485</v>
      </c>
    </row>
    <row r="935" spans="2:7" hidden="1" x14ac:dyDescent="0.25">
      <c r="B935" s="31" t="s">
        <v>438</v>
      </c>
      <c r="C935" s="31" t="s">
        <v>190</v>
      </c>
      <c r="D935" s="31" t="s">
        <v>452</v>
      </c>
      <c r="E935" s="31" t="s">
        <v>436</v>
      </c>
      <c r="F935" s="31" t="s">
        <v>444</v>
      </c>
      <c r="G935" s="30">
        <v>162</v>
      </c>
    </row>
    <row r="936" spans="2:7" hidden="1" x14ac:dyDescent="0.25">
      <c r="B936" s="31" t="s">
        <v>438</v>
      </c>
      <c r="C936" s="31" t="s">
        <v>190</v>
      </c>
      <c r="D936" s="31" t="s">
        <v>453</v>
      </c>
      <c r="E936" s="31" t="s">
        <v>436</v>
      </c>
      <c r="F936" s="31" t="s">
        <v>444</v>
      </c>
      <c r="G936" s="30">
        <v>672</v>
      </c>
    </row>
    <row r="937" spans="2:7" hidden="1" x14ac:dyDescent="0.25">
      <c r="B937" s="31" t="s">
        <v>438</v>
      </c>
      <c r="C937" s="31" t="s">
        <v>190</v>
      </c>
      <c r="D937" s="31" t="s">
        <v>26</v>
      </c>
      <c r="E937" s="31" t="s">
        <v>436</v>
      </c>
      <c r="F937" s="31" t="s">
        <v>444</v>
      </c>
      <c r="G937" s="30">
        <v>1</v>
      </c>
    </row>
    <row r="938" spans="2:7" hidden="1" x14ac:dyDescent="0.25">
      <c r="B938" s="31" t="s">
        <v>438</v>
      </c>
      <c r="C938" s="31" t="s">
        <v>190</v>
      </c>
      <c r="D938" s="31" t="s">
        <v>25</v>
      </c>
      <c r="E938" s="31" t="s">
        <v>436</v>
      </c>
      <c r="F938" s="31" t="s">
        <v>444</v>
      </c>
      <c r="G938" s="30">
        <v>22</v>
      </c>
    </row>
    <row r="939" spans="2:7" hidden="1" x14ac:dyDescent="0.25">
      <c r="B939" s="31" t="s">
        <v>438</v>
      </c>
      <c r="C939" s="31" t="s">
        <v>190</v>
      </c>
      <c r="D939" s="31" t="s">
        <v>28</v>
      </c>
      <c r="E939" s="31" t="s">
        <v>436</v>
      </c>
      <c r="F939" s="31" t="s">
        <v>444</v>
      </c>
      <c r="G939" s="30">
        <v>-1</v>
      </c>
    </row>
    <row r="940" spans="2:7" hidden="1" x14ac:dyDescent="0.25">
      <c r="B940" s="31" t="s">
        <v>438</v>
      </c>
      <c r="C940" s="31" t="s">
        <v>190</v>
      </c>
      <c r="D940" s="31" t="s">
        <v>29</v>
      </c>
      <c r="E940" s="31" t="s">
        <v>436</v>
      </c>
      <c r="F940" s="31" t="s">
        <v>444</v>
      </c>
      <c r="G940" s="30">
        <v>650</v>
      </c>
    </row>
    <row r="941" spans="2:7" hidden="1" x14ac:dyDescent="0.25">
      <c r="B941" s="31" t="s">
        <v>439</v>
      </c>
      <c r="C941" s="31" t="s">
        <v>190</v>
      </c>
      <c r="D941" s="31" t="s">
        <v>452</v>
      </c>
      <c r="E941" s="31" t="s">
        <v>433</v>
      </c>
      <c r="F941" s="31" t="s">
        <v>444</v>
      </c>
      <c r="G941" s="30">
        <v>4</v>
      </c>
    </row>
    <row r="942" spans="2:7" hidden="1" x14ac:dyDescent="0.25">
      <c r="B942" s="31" t="s">
        <v>439</v>
      </c>
      <c r="C942" s="31" t="s">
        <v>190</v>
      </c>
      <c r="D942" s="31" t="s">
        <v>453</v>
      </c>
      <c r="E942" s="31" t="s">
        <v>433</v>
      </c>
      <c r="F942" s="31" t="s">
        <v>444</v>
      </c>
      <c r="G942" s="30">
        <v>5</v>
      </c>
    </row>
    <row r="943" spans="2:7" hidden="1" x14ac:dyDescent="0.25">
      <c r="B943" s="31" t="s">
        <v>439</v>
      </c>
      <c r="C943" s="31" t="s">
        <v>190</v>
      </c>
      <c r="D943" s="31" t="s">
        <v>25</v>
      </c>
      <c r="E943" s="31" t="s">
        <v>433</v>
      </c>
      <c r="F943" s="31" t="s">
        <v>444</v>
      </c>
      <c r="G943" s="30">
        <v>0</v>
      </c>
    </row>
    <row r="944" spans="2:7" hidden="1" x14ac:dyDescent="0.25">
      <c r="B944" s="31" t="s">
        <v>439</v>
      </c>
      <c r="C944" s="31" t="s">
        <v>190</v>
      </c>
      <c r="D944" s="31" t="s">
        <v>28</v>
      </c>
      <c r="E944" s="31" t="s">
        <v>433</v>
      </c>
      <c r="F944" s="31" t="s">
        <v>444</v>
      </c>
      <c r="G944" s="30">
        <v>0</v>
      </c>
    </row>
    <row r="945" spans="2:7" hidden="1" x14ac:dyDescent="0.25">
      <c r="B945" s="31" t="s">
        <v>439</v>
      </c>
      <c r="C945" s="31" t="s">
        <v>190</v>
      </c>
      <c r="D945" s="31" t="s">
        <v>29</v>
      </c>
      <c r="E945" s="31" t="s">
        <v>433</v>
      </c>
      <c r="F945" s="31" t="s">
        <v>444</v>
      </c>
      <c r="G945" s="30">
        <v>5</v>
      </c>
    </row>
    <row r="946" spans="2:7" hidden="1" x14ac:dyDescent="0.25">
      <c r="B946" s="31" t="s">
        <v>439</v>
      </c>
      <c r="C946" s="31" t="s">
        <v>190</v>
      </c>
      <c r="D946" s="31" t="s">
        <v>452</v>
      </c>
      <c r="E946" s="31" t="s">
        <v>435</v>
      </c>
      <c r="F946" s="31" t="s">
        <v>444</v>
      </c>
      <c r="G946" s="30">
        <v>4</v>
      </c>
    </row>
    <row r="947" spans="2:7" hidden="1" x14ac:dyDescent="0.25">
      <c r="B947" s="31" t="s">
        <v>439</v>
      </c>
      <c r="C947" s="31" t="s">
        <v>190</v>
      </c>
      <c r="D947" s="31" t="s">
        <v>453</v>
      </c>
      <c r="E947" s="31" t="s">
        <v>435</v>
      </c>
      <c r="F947" s="31" t="s">
        <v>444</v>
      </c>
      <c r="G947" s="30">
        <v>5</v>
      </c>
    </row>
    <row r="948" spans="2:7" hidden="1" x14ac:dyDescent="0.25">
      <c r="B948" s="31" t="s">
        <v>439</v>
      </c>
      <c r="C948" s="31" t="s">
        <v>190</v>
      </c>
      <c r="D948" s="31" t="s">
        <v>25</v>
      </c>
      <c r="E948" s="31" t="s">
        <v>435</v>
      </c>
      <c r="F948" s="31" t="s">
        <v>444</v>
      </c>
      <c r="G948" s="30">
        <v>0</v>
      </c>
    </row>
    <row r="949" spans="2:7" hidden="1" x14ac:dyDescent="0.25">
      <c r="B949" s="31" t="s">
        <v>439</v>
      </c>
      <c r="C949" s="31" t="s">
        <v>190</v>
      </c>
      <c r="D949" s="31" t="s">
        <v>28</v>
      </c>
      <c r="E949" s="31" t="s">
        <v>435</v>
      </c>
      <c r="F949" s="31" t="s">
        <v>444</v>
      </c>
      <c r="G949" s="30">
        <v>0</v>
      </c>
    </row>
    <row r="950" spans="2:7" hidden="1" x14ac:dyDescent="0.25">
      <c r="B950" s="31" t="s">
        <v>439</v>
      </c>
      <c r="C950" s="31" t="s">
        <v>190</v>
      </c>
      <c r="D950" s="31" t="s">
        <v>29</v>
      </c>
      <c r="E950" s="31" t="s">
        <v>435</v>
      </c>
      <c r="F950" s="31" t="s">
        <v>444</v>
      </c>
      <c r="G950" s="30">
        <v>5</v>
      </c>
    </row>
    <row r="951" spans="2:7" hidden="1" x14ac:dyDescent="0.25">
      <c r="B951" s="31" t="s">
        <v>439</v>
      </c>
      <c r="C951" s="31" t="s">
        <v>190</v>
      </c>
      <c r="D951" s="31" t="s">
        <v>452</v>
      </c>
      <c r="E951" s="31" t="s">
        <v>436</v>
      </c>
      <c r="F951" s="31" t="s">
        <v>444</v>
      </c>
      <c r="G951" s="30">
        <v>4</v>
      </c>
    </row>
    <row r="952" spans="2:7" hidden="1" x14ac:dyDescent="0.25">
      <c r="B952" s="31" t="s">
        <v>439</v>
      </c>
      <c r="C952" s="31" t="s">
        <v>190</v>
      </c>
      <c r="D952" s="31" t="s">
        <v>453</v>
      </c>
      <c r="E952" s="31" t="s">
        <v>436</v>
      </c>
      <c r="F952" s="31" t="s">
        <v>444</v>
      </c>
      <c r="G952" s="30">
        <v>5</v>
      </c>
    </row>
    <row r="953" spans="2:7" hidden="1" x14ac:dyDescent="0.25">
      <c r="B953" s="31" t="s">
        <v>439</v>
      </c>
      <c r="C953" s="31" t="s">
        <v>190</v>
      </c>
      <c r="D953" s="31" t="s">
        <v>25</v>
      </c>
      <c r="E953" s="31" t="s">
        <v>436</v>
      </c>
      <c r="F953" s="31" t="s">
        <v>444</v>
      </c>
      <c r="G953" s="30">
        <v>0</v>
      </c>
    </row>
    <row r="954" spans="2:7" hidden="1" x14ac:dyDescent="0.25">
      <c r="B954" s="31" t="s">
        <v>439</v>
      </c>
      <c r="C954" s="31" t="s">
        <v>190</v>
      </c>
      <c r="D954" s="31" t="s">
        <v>28</v>
      </c>
      <c r="E954" s="31" t="s">
        <v>436</v>
      </c>
      <c r="F954" s="31" t="s">
        <v>444</v>
      </c>
      <c r="G954" s="30">
        <v>0</v>
      </c>
    </row>
    <row r="955" spans="2:7" hidden="1" x14ac:dyDescent="0.25">
      <c r="B955" s="31" t="s">
        <v>439</v>
      </c>
      <c r="C955" s="31" t="s">
        <v>190</v>
      </c>
      <c r="D955" s="31" t="s">
        <v>29</v>
      </c>
      <c r="E955" s="31" t="s">
        <v>436</v>
      </c>
      <c r="F955" s="31" t="s">
        <v>444</v>
      </c>
      <c r="G955" s="30">
        <v>5</v>
      </c>
    </row>
    <row r="956" spans="2:7" hidden="1" x14ac:dyDescent="0.25">
      <c r="B956" s="31" t="s">
        <v>440</v>
      </c>
      <c r="C956" s="31" t="s">
        <v>190</v>
      </c>
      <c r="D956" s="31" t="s">
        <v>452</v>
      </c>
      <c r="E956" s="31" t="s">
        <v>433</v>
      </c>
      <c r="F956" s="31" t="s">
        <v>444</v>
      </c>
      <c r="G956" s="30">
        <v>40</v>
      </c>
    </row>
    <row r="957" spans="2:7" hidden="1" x14ac:dyDescent="0.25">
      <c r="B957" s="31" t="s">
        <v>440</v>
      </c>
      <c r="C957" s="31" t="s">
        <v>190</v>
      </c>
      <c r="D957" s="31" t="s">
        <v>453</v>
      </c>
      <c r="E957" s="31" t="s">
        <v>433</v>
      </c>
      <c r="F957" s="31" t="s">
        <v>444</v>
      </c>
      <c r="G957" s="30">
        <v>154</v>
      </c>
    </row>
    <row r="958" spans="2:7" hidden="1" x14ac:dyDescent="0.25">
      <c r="B958" s="31" t="s">
        <v>440</v>
      </c>
      <c r="C958" s="31" t="s">
        <v>190</v>
      </c>
      <c r="D958" s="31" t="s">
        <v>25</v>
      </c>
      <c r="E958" s="31" t="s">
        <v>433</v>
      </c>
      <c r="F958" s="31" t="s">
        <v>444</v>
      </c>
      <c r="G958" s="30">
        <v>5</v>
      </c>
    </row>
    <row r="959" spans="2:7" hidden="1" x14ac:dyDescent="0.25">
      <c r="B959" s="31" t="s">
        <v>440</v>
      </c>
      <c r="C959" s="31" t="s">
        <v>190</v>
      </c>
      <c r="D959" s="31" t="s">
        <v>30</v>
      </c>
      <c r="E959" s="31" t="s">
        <v>433</v>
      </c>
      <c r="F959" s="31" t="s">
        <v>444</v>
      </c>
      <c r="G959" s="30">
        <v>67</v>
      </c>
    </row>
    <row r="960" spans="2:7" hidden="1" x14ac:dyDescent="0.25">
      <c r="B960" s="31" t="s">
        <v>440</v>
      </c>
      <c r="C960" s="31" t="s">
        <v>190</v>
      </c>
      <c r="D960" s="31" t="s">
        <v>28</v>
      </c>
      <c r="E960" s="31" t="s">
        <v>433</v>
      </c>
      <c r="F960" s="31" t="s">
        <v>444</v>
      </c>
      <c r="G960" s="30">
        <v>0</v>
      </c>
    </row>
    <row r="961" spans="2:7" hidden="1" x14ac:dyDescent="0.25">
      <c r="B961" s="31" t="s">
        <v>440</v>
      </c>
      <c r="C961" s="31" t="s">
        <v>190</v>
      </c>
      <c r="D961" s="31" t="s">
        <v>29</v>
      </c>
      <c r="E961" s="31" t="s">
        <v>433</v>
      </c>
      <c r="F961" s="31" t="s">
        <v>444</v>
      </c>
      <c r="G961" s="30">
        <v>82</v>
      </c>
    </row>
    <row r="962" spans="2:7" hidden="1" x14ac:dyDescent="0.25">
      <c r="B962" s="31" t="s">
        <v>440</v>
      </c>
      <c r="C962" s="31" t="s">
        <v>190</v>
      </c>
      <c r="D962" s="31" t="s">
        <v>452</v>
      </c>
      <c r="E962" s="31" t="s">
        <v>435</v>
      </c>
      <c r="F962" s="31" t="s">
        <v>444</v>
      </c>
      <c r="G962" s="30">
        <v>31</v>
      </c>
    </row>
    <row r="963" spans="2:7" hidden="1" x14ac:dyDescent="0.25">
      <c r="B963" s="31" t="s">
        <v>440</v>
      </c>
      <c r="C963" s="31" t="s">
        <v>190</v>
      </c>
      <c r="D963" s="31" t="s">
        <v>453</v>
      </c>
      <c r="E963" s="31" t="s">
        <v>435</v>
      </c>
      <c r="F963" s="31" t="s">
        <v>444</v>
      </c>
      <c r="G963" s="30">
        <v>181</v>
      </c>
    </row>
    <row r="964" spans="2:7" hidden="1" x14ac:dyDescent="0.25">
      <c r="B964" s="31" t="s">
        <v>440</v>
      </c>
      <c r="C964" s="31" t="s">
        <v>190</v>
      </c>
      <c r="D964" s="31" t="s">
        <v>25</v>
      </c>
      <c r="E964" s="31" t="s">
        <v>435</v>
      </c>
      <c r="F964" s="31" t="s">
        <v>444</v>
      </c>
      <c r="G964" s="30">
        <v>5</v>
      </c>
    </row>
    <row r="965" spans="2:7" hidden="1" x14ac:dyDescent="0.25">
      <c r="B965" s="31" t="s">
        <v>440</v>
      </c>
      <c r="C965" s="31" t="s">
        <v>190</v>
      </c>
      <c r="D965" s="31" t="s">
        <v>30</v>
      </c>
      <c r="E965" s="31" t="s">
        <v>435</v>
      </c>
      <c r="F965" s="31" t="s">
        <v>444</v>
      </c>
      <c r="G965" s="30">
        <v>71</v>
      </c>
    </row>
    <row r="966" spans="2:7" hidden="1" x14ac:dyDescent="0.25">
      <c r="B966" s="31" t="s">
        <v>440</v>
      </c>
      <c r="C966" s="31" t="s">
        <v>190</v>
      </c>
      <c r="D966" s="31" t="s">
        <v>28</v>
      </c>
      <c r="E966" s="31" t="s">
        <v>435</v>
      </c>
      <c r="F966" s="31" t="s">
        <v>444</v>
      </c>
      <c r="G966" s="30">
        <v>0</v>
      </c>
    </row>
    <row r="967" spans="2:7" hidden="1" x14ac:dyDescent="0.25">
      <c r="B967" s="31" t="s">
        <v>440</v>
      </c>
      <c r="C967" s="31" t="s">
        <v>190</v>
      </c>
      <c r="D967" s="31" t="s">
        <v>29</v>
      </c>
      <c r="E967" s="31" t="s">
        <v>435</v>
      </c>
      <c r="F967" s="31" t="s">
        <v>444</v>
      </c>
      <c r="G967" s="30">
        <v>105</v>
      </c>
    </row>
    <row r="968" spans="2:7" hidden="1" x14ac:dyDescent="0.25">
      <c r="B968" s="31" t="s">
        <v>440</v>
      </c>
      <c r="C968" s="31" t="s">
        <v>190</v>
      </c>
      <c r="D968" s="31" t="s">
        <v>452</v>
      </c>
      <c r="E968" s="31" t="s">
        <v>436</v>
      </c>
      <c r="F968" s="31" t="s">
        <v>444</v>
      </c>
      <c r="G968" s="30">
        <v>41</v>
      </c>
    </row>
    <row r="969" spans="2:7" hidden="1" x14ac:dyDescent="0.25">
      <c r="B969" s="31" t="s">
        <v>440</v>
      </c>
      <c r="C969" s="31" t="s">
        <v>190</v>
      </c>
      <c r="D969" s="31" t="s">
        <v>453</v>
      </c>
      <c r="E969" s="31" t="s">
        <v>436</v>
      </c>
      <c r="F969" s="31" t="s">
        <v>444</v>
      </c>
      <c r="G969" s="30">
        <v>161</v>
      </c>
    </row>
    <row r="970" spans="2:7" hidden="1" x14ac:dyDescent="0.25">
      <c r="B970" s="31" t="s">
        <v>440</v>
      </c>
      <c r="C970" s="31" t="s">
        <v>190</v>
      </c>
      <c r="D970" s="31" t="s">
        <v>25</v>
      </c>
      <c r="E970" s="31" t="s">
        <v>436</v>
      </c>
      <c r="F970" s="31" t="s">
        <v>444</v>
      </c>
      <c r="G970" s="30">
        <v>4</v>
      </c>
    </row>
    <row r="971" spans="2:7" hidden="1" x14ac:dyDescent="0.25">
      <c r="B971" s="31" t="s">
        <v>440</v>
      </c>
      <c r="C971" s="31" t="s">
        <v>190</v>
      </c>
      <c r="D971" s="31" t="s">
        <v>30</v>
      </c>
      <c r="E971" s="31" t="s">
        <v>436</v>
      </c>
      <c r="F971" s="31" t="s">
        <v>444</v>
      </c>
      <c r="G971" s="30">
        <v>65</v>
      </c>
    </row>
    <row r="972" spans="2:7" hidden="1" x14ac:dyDescent="0.25">
      <c r="B972" s="31" t="s">
        <v>440</v>
      </c>
      <c r="C972" s="31" t="s">
        <v>190</v>
      </c>
      <c r="D972" s="31" t="s">
        <v>28</v>
      </c>
      <c r="E972" s="31" t="s">
        <v>436</v>
      </c>
      <c r="F972" s="31" t="s">
        <v>444</v>
      </c>
      <c r="G972" s="30">
        <v>0</v>
      </c>
    </row>
    <row r="973" spans="2:7" hidden="1" x14ac:dyDescent="0.25">
      <c r="B973" s="31" t="s">
        <v>440</v>
      </c>
      <c r="C973" s="31" t="s">
        <v>190</v>
      </c>
      <c r="D973" s="31" t="s">
        <v>29</v>
      </c>
      <c r="E973" s="31" t="s">
        <v>436</v>
      </c>
      <c r="F973" s="31" t="s">
        <v>444</v>
      </c>
      <c r="G973" s="30">
        <v>92</v>
      </c>
    </row>
    <row r="974" spans="2:7" hidden="1" x14ac:dyDescent="0.25">
      <c r="B974" s="31" t="s">
        <v>441</v>
      </c>
      <c r="C974" s="31" t="s">
        <v>190</v>
      </c>
      <c r="D974" s="31" t="s">
        <v>453</v>
      </c>
      <c r="E974" s="31" t="s">
        <v>433</v>
      </c>
      <c r="F974" s="31" t="s">
        <v>444</v>
      </c>
      <c r="G974" s="30">
        <v>41</v>
      </c>
    </row>
    <row r="975" spans="2:7" hidden="1" x14ac:dyDescent="0.25">
      <c r="B975" s="31" t="s">
        <v>441</v>
      </c>
      <c r="C975" s="31" t="s">
        <v>190</v>
      </c>
      <c r="D975" s="31" t="s">
        <v>25</v>
      </c>
      <c r="E975" s="31" t="s">
        <v>433</v>
      </c>
      <c r="F975" s="31" t="s">
        <v>444</v>
      </c>
      <c r="G975" s="30">
        <v>1</v>
      </c>
    </row>
    <row r="976" spans="2:7" hidden="1" x14ac:dyDescent="0.25">
      <c r="B976" s="31" t="s">
        <v>441</v>
      </c>
      <c r="C976" s="31" t="s">
        <v>190</v>
      </c>
      <c r="D976" s="31" t="s">
        <v>28</v>
      </c>
      <c r="E976" s="31" t="s">
        <v>433</v>
      </c>
      <c r="F976" s="31" t="s">
        <v>444</v>
      </c>
      <c r="G976" s="30">
        <v>0</v>
      </c>
    </row>
    <row r="977" spans="2:7" hidden="1" x14ac:dyDescent="0.25">
      <c r="B977" s="31" t="s">
        <v>441</v>
      </c>
      <c r="C977" s="31" t="s">
        <v>190</v>
      </c>
      <c r="D977" s="31" t="s">
        <v>29</v>
      </c>
      <c r="E977" s="31" t="s">
        <v>433</v>
      </c>
      <c r="F977" s="31" t="s">
        <v>444</v>
      </c>
      <c r="G977" s="30">
        <v>41</v>
      </c>
    </row>
    <row r="978" spans="2:7" hidden="1" x14ac:dyDescent="0.25">
      <c r="B978" s="31" t="s">
        <v>441</v>
      </c>
      <c r="C978" s="31" t="s">
        <v>190</v>
      </c>
      <c r="D978" s="31" t="s">
        <v>453</v>
      </c>
      <c r="E978" s="31" t="s">
        <v>435</v>
      </c>
      <c r="F978" s="31" t="s">
        <v>444</v>
      </c>
      <c r="G978" s="30">
        <v>44</v>
      </c>
    </row>
    <row r="979" spans="2:7" hidden="1" x14ac:dyDescent="0.25">
      <c r="B979" s="31" t="s">
        <v>441</v>
      </c>
      <c r="C979" s="31" t="s">
        <v>190</v>
      </c>
      <c r="D979" s="31" t="s">
        <v>25</v>
      </c>
      <c r="E979" s="31" t="s">
        <v>435</v>
      </c>
      <c r="F979" s="31" t="s">
        <v>444</v>
      </c>
      <c r="G979" s="30">
        <v>1</v>
      </c>
    </row>
    <row r="980" spans="2:7" hidden="1" x14ac:dyDescent="0.25">
      <c r="B980" s="31" t="s">
        <v>441</v>
      </c>
      <c r="C980" s="31" t="s">
        <v>190</v>
      </c>
      <c r="D980" s="31" t="s">
        <v>28</v>
      </c>
      <c r="E980" s="31" t="s">
        <v>435</v>
      </c>
      <c r="F980" s="31" t="s">
        <v>444</v>
      </c>
      <c r="G980" s="30">
        <v>0</v>
      </c>
    </row>
    <row r="981" spans="2:7" hidden="1" x14ac:dyDescent="0.25">
      <c r="B981" s="31" t="s">
        <v>441</v>
      </c>
      <c r="C981" s="31" t="s">
        <v>190</v>
      </c>
      <c r="D981" s="31" t="s">
        <v>29</v>
      </c>
      <c r="E981" s="31" t="s">
        <v>435</v>
      </c>
      <c r="F981" s="31" t="s">
        <v>444</v>
      </c>
      <c r="G981" s="30">
        <v>44</v>
      </c>
    </row>
    <row r="982" spans="2:7" hidden="1" x14ac:dyDescent="0.25">
      <c r="B982" s="31" t="s">
        <v>441</v>
      </c>
      <c r="C982" s="31" t="s">
        <v>190</v>
      </c>
      <c r="D982" s="31" t="s">
        <v>453</v>
      </c>
      <c r="E982" s="31" t="s">
        <v>436</v>
      </c>
      <c r="F982" s="31" t="s">
        <v>444</v>
      </c>
      <c r="G982" s="30">
        <v>42</v>
      </c>
    </row>
    <row r="983" spans="2:7" hidden="1" x14ac:dyDescent="0.25">
      <c r="B983" s="31" t="s">
        <v>441</v>
      </c>
      <c r="C983" s="31" t="s">
        <v>190</v>
      </c>
      <c r="D983" s="31" t="s">
        <v>25</v>
      </c>
      <c r="E983" s="31" t="s">
        <v>436</v>
      </c>
      <c r="F983" s="31" t="s">
        <v>444</v>
      </c>
      <c r="G983" s="30">
        <v>1</v>
      </c>
    </row>
    <row r="984" spans="2:7" hidden="1" x14ac:dyDescent="0.25">
      <c r="B984" s="31" t="s">
        <v>441</v>
      </c>
      <c r="C984" s="31" t="s">
        <v>190</v>
      </c>
      <c r="D984" s="31" t="s">
        <v>28</v>
      </c>
      <c r="E984" s="31" t="s">
        <v>436</v>
      </c>
      <c r="F984" s="31" t="s">
        <v>444</v>
      </c>
      <c r="G984" s="30">
        <v>0</v>
      </c>
    </row>
    <row r="985" spans="2:7" hidden="1" x14ac:dyDescent="0.25">
      <c r="B985" s="31" t="s">
        <v>441</v>
      </c>
      <c r="C985" s="31" t="s">
        <v>190</v>
      </c>
      <c r="D985" s="31" t="s">
        <v>29</v>
      </c>
      <c r="E985" s="31" t="s">
        <v>436</v>
      </c>
      <c r="F985" s="31" t="s">
        <v>444</v>
      </c>
      <c r="G985" s="30">
        <v>41</v>
      </c>
    </row>
    <row r="986" spans="2:7" hidden="1" x14ac:dyDescent="0.25">
      <c r="B986" s="31" t="s">
        <v>442</v>
      </c>
      <c r="C986" s="31" t="s">
        <v>190</v>
      </c>
      <c r="D986" s="31" t="s">
        <v>452</v>
      </c>
      <c r="E986" s="31" t="s">
        <v>433</v>
      </c>
      <c r="F986" s="31" t="s">
        <v>444</v>
      </c>
      <c r="G986" s="30">
        <v>122</v>
      </c>
    </row>
    <row r="987" spans="2:7" hidden="1" x14ac:dyDescent="0.25">
      <c r="B987" s="31" t="s">
        <v>442</v>
      </c>
      <c r="C987" s="31" t="s">
        <v>190</v>
      </c>
      <c r="D987" s="31" t="s">
        <v>453</v>
      </c>
      <c r="E987" s="31" t="s">
        <v>433</v>
      </c>
      <c r="F987" s="31" t="s">
        <v>444</v>
      </c>
      <c r="G987" s="30">
        <v>144</v>
      </c>
    </row>
    <row r="988" spans="2:7" hidden="1" x14ac:dyDescent="0.25">
      <c r="B988" s="31" t="s">
        <v>442</v>
      </c>
      <c r="C988" s="31" t="s">
        <v>190</v>
      </c>
      <c r="D988" s="31" t="s">
        <v>30</v>
      </c>
      <c r="E988" s="31" t="s">
        <v>433</v>
      </c>
      <c r="F988" s="31" t="s">
        <v>444</v>
      </c>
      <c r="G988" s="30">
        <v>0</v>
      </c>
    </row>
    <row r="989" spans="2:7" hidden="1" x14ac:dyDescent="0.25">
      <c r="B989" s="31" t="s">
        <v>442</v>
      </c>
      <c r="C989" s="31" t="s">
        <v>190</v>
      </c>
      <c r="D989" s="31" t="s">
        <v>28</v>
      </c>
      <c r="E989" s="31" t="s">
        <v>433</v>
      </c>
      <c r="F989" s="31" t="s">
        <v>444</v>
      </c>
      <c r="G989" s="30">
        <v>0</v>
      </c>
    </row>
    <row r="990" spans="2:7" hidden="1" x14ac:dyDescent="0.25">
      <c r="B990" s="31" t="s">
        <v>442</v>
      </c>
      <c r="C990" s="31" t="s">
        <v>190</v>
      </c>
      <c r="D990" s="31" t="s">
        <v>29</v>
      </c>
      <c r="E990" s="31" t="s">
        <v>433</v>
      </c>
      <c r="F990" s="31" t="s">
        <v>444</v>
      </c>
      <c r="G990" s="30">
        <v>144</v>
      </c>
    </row>
    <row r="991" spans="2:7" hidden="1" x14ac:dyDescent="0.25">
      <c r="B991" s="31" t="s">
        <v>442</v>
      </c>
      <c r="C991" s="31" t="s">
        <v>190</v>
      </c>
      <c r="D991" s="31" t="s">
        <v>452</v>
      </c>
      <c r="E991" s="31" t="s">
        <v>435</v>
      </c>
      <c r="F991" s="31" t="s">
        <v>444</v>
      </c>
      <c r="G991" s="30">
        <v>123</v>
      </c>
    </row>
    <row r="992" spans="2:7" hidden="1" x14ac:dyDescent="0.25">
      <c r="B992" s="31" t="s">
        <v>442</v>
      </c>
      <c r="C992" s="31" t="s">
        <v>190</v>
      </c>
      <c r="D992" s="31" t="s">
        <v>453</v>
      </c>
      <c r="E992" s="31" t="s">
        <v>435</v>
      </c>
      <c r="F992" s="31" t="s">
        <v>444</v>
      </c>
      <c r="G992" s="30">
        <v>136</v>
      </c>
    </row>
    <row r="993" spans="2:7" hidden="1" x14ac:dyDescent="0.25">
      <c r="B993" s="31" t="s">
        <v>442</v>
      </c>
      <c r="C993" s="31" t="s">
        <v>190</v>
      </c>
      <c r="D993" s="31" t="s">
        <v>30</v>
      </c>
      <c r="E993" s="31" t="s">
        <v>435</v>
      </c>
      <c r="F993" s="31" t="s">
        <v>444</v>
      </c>
      <c r="G993" s="30">
        <v>0</v>
      </c>
    </row>
    <row r="994" spans="2:7" hidden="1" x14ac:dyDescent="0.25">
      <c r="B994" s="31" t="s">
        <v>442</v>
      </c>
      <c r="C994" s="31" t="s">
        <v>190</v>
      </c>
      <c r="D994" s="31" t="s">
        <v>28</v>
      </c>
      <c r="E994" s="31" t="s">
        <v>435</v>
      </c>
      <c r="F994" s="31" t="s">
        <v>444</v>
      </c>
      <c r="G994" s="30">
        <v>-3</v>
      </c>
    </row>
    <row r="995" spans="2:7" hidden="1" x14ac:dyDescent="0.25">
      <c r="B995" s="31" t="s">
        <v>442</v>
      </c>
      <c r="C995" s="31" t="s">
        <v>190</v>
      </c>
      <c r="D995" s="31" t="s">
        <v>29</v>
      </c>
      <c r="E995" s="31" t="s">
        <v>435</v>
      </c>
      <c r="F995" s="31" t="s">
        <v>444</v>
      </c>
      <c r="G995" s="30">
        <v>139</v>
      </c>
    </row>
    <row r="996" spans="2:7" hidden="1" x14ac:dyDescent="0.25">
      <c r="B996" s="31" t="s">
        <v>442</v>
      </c>
      <c r="C996" s="31" t="s">
        <v>190</v>
      </c>
      <c r="D996" s="31" t="s">
        <v>452</v>
      </c>
      <c r="E996" s="31" t="s">
        <v>436</v>
      </c>
      <c r="F996" s="31" t="s">
        <v>444</v>
      </c>
      <c r="G996" s="30">
        <v>120</v>
      </c>
    </row>
    <row r="997" spans="2:7" hidden="1" x14ac:dyDescent="0.25">
      <c r="B997" s="31" t="s">
        <v>442</v>
      </c>
      <c r="C997" s="31" t="s">
        <v>190</v>
      </c>
      <c r="D997" s="31" t="s">
        <v>453</v>
      </c>
      <c r="E997" s="31" t="s">
        <v>436</v>
      </c>
      <c r="F997" s="31" t="s">
        <v>444</v>
      </c>
      <c r="G997" s="30">
        <v>128</v>
      </c>
    </row>
    <row r="998" spans="2:7" hidden="1" x14ac:dyDescent="0.25">
      <c r="B998" s="31" t="s">
        <v>442</v>
      </c>
      <c r="C998" s="31" t="s">
        <v>190</v>
      </c>
      <c r="D998" s="31" t="s">
        <v>30</v>
      </c>
      <c r="E998" s="31" t="s">
        <v>436</v>
      </c>
      <c r="F998" s="31" t="s">
        <v>444</v>
      </c>
      <c r="G998" s="30">
        <v>0</v>
      </c>
    </row>
    <row r="999" spans="2:7" hidden="1" x14ac:dyDescent="0.25">
      <c r="B999" s="31" t="s">
        <v>442</v>
      </c>
      <c r="C999" s="31" t="s">
        <v>190</v>
      </c>
      <c r="D999" s="31" t="s">
        <v>28</v>
      </c>
      <c r="E999" s="31" t="s">
        <v>436</v>
      </c>
      <c r="F999" s="31" t="s">
        <v>444</v>
      </c>
      <c r="G999" s="30">
        <v>-1</v>
      </c>
    </row>
    <row r="1000" spans="2:7" hidden="1" x14ac:dyDescent="0.25">
      <c r="B1000" s="31" t="s">
        <v>442</v>
      </c>
      <c r="C1000" s="31" t="s">
        <v>190</v>
      </c>
      <c r="D1000" s="31" t="s">
        <v>29</v>
      </c>
      <c r="E1000" s="31" t="s">
        <v>436</v>
      </c>
      <c r="F1000" s="31" t="s">
        <v>444</v>
      </c>
      <c r="G1000" s="30">
        <v>129</v>
      </c>
    </row>
    <row r="1001" spans="2:7" hidden="1" x14ac:dyDescent="0.25">
      <c r="B1001" s="31" t="s">
        <v>443</v>
      </c>
      <c r="C1001" s="31" t="s">
        <v>190</v>
      </c>
      <c r="D1001" s="31" t="s">
        <v>452</v>
      </c>
      <c r="E1001" s="31" t="s">
        <v>433</v>
      </c>
      <c r="F1001" s="31" t="s">
        <v>444</v>
      </c>
      <c r="G1001" s="30">
        <v>166</v>
      </c>
    </row>
    <row r="1002" spans="2:7" hidden="1" x14ac:dyDescent="0.25">
      <c r="B1002" s="31" t="s">
        <v>443</v>
      </c>
      <c r="C1002" s="31" t="s">
        <v>190</v>
      </c>
      <c r="D1002" s="31" t="s">
        <v>453</v>
      </c>
      <c r="E1002" s="31" t="s">
        <v>433</v>
      </c>
      <c r="F1002" s="31" t="s">
        <v>444</v>
      </c>
      <c r="G1002" s="30">
        <v>143</v>
      </c>
    </row>
    <row r="1003" spans="2:7" hidden="1" x14ac:dyDescent="0.25">
      <c r="B1003" s="31" t="s">
        <v>443</v>
      </c>
      <c r="C1003" s="31" t="s">
        <v>190</v>
      </c>
      <c r="D1003" s="31" t="s">
        <v>30</v>
      </c>
      <c r="E1003" s="31" t="s">
        <v>433</v>
      </c>
      <c r="F1003" s="31" t="s">
        <v>444</v>
      </c>
      <c r="G1003" s="30">
        <v>1</v>
      </c>
    </row>
    <row r="1004" spans="2:7" hidden="1" x14ac:dyDescent="0.25">
      <c r="B1004" s="31" t="s">
        <v>443</v>
      </c>
      <c r="C1004" s="31" t="s">
        <v>190</v>
      </c>
      <c r="D1004" s="31" t="s">
        <v>28</v>
      </c>
      <c r="E1004" s="31" t="s">
        <v>433</v>
      </c>
      <c r="F1004" s="31" t="s">
        <v>444</v>
      </c>
      <c r="G1004" s="30">
        <v>0</v>
      </c>
    </row>
    <row r="1005" spans="2:7" hidden="1" x14ac:dyDescent="0.25">
      <c r="B1005" s="31" t="s">
        <v>443</v>
      </c>
      <c r="C1005" s="31" t="s">
        <v>190</v>
      </c>
      <c r="D1005" s="31" t="s">
        <v>29</v>
      </c>
      <c r="E1005" s="31" t="s">
        <v>433</v>
      </c>
      <c r="F1005" s="31" t="s">
        <v>444</v>
      </c>
      <c r="G1005" s="30">
        <v>143</v>
      </c>
    </row>
    <row r="1006" spans="2:7" hidden="1" x14ac:dyDescent="0.25">
      <c r="B1006" s="31" t="s">
        <v>443</v>
      </c>
      <c r="C1006" s="31" t="s">
        <v>190</v>
      </c>
      <c r="D1006" s="31" t="s">
        <v>452</v>
      </c>
      <c r="E1006" s="31" t="s">
        <v>435</v>
      </c>
      <c r="F1006" s="31" t="s">
        <v>444</v>
      </c>
      <c r="G1006" s="30">
        <v>163</v>
      </c>
    </row>
    <row r="1007" spans="2:7" hidden="1" x14ac:dyDescent="0.25">
      <c r="B1007" s="31" t="s">
        <v>443</v>
      </c>
      <c r="C1007" s="31" t="s">
        <v>190</v>
      </c>
      <c r="D1007" s="31" t="s">
        <v>453</v>
      </c>
      <c r="E1007" s="31" t="s">
        <v>435</v>
      </c>
      <c r="F1007" s="31" t="s">
        <v>444</v>
      </c>
      <c r="G1007" s="30">
        <v>113</v>
      </c>
    </row>
    <row r="1008" spans="2:7" hidden="1" x14ac:dyDescent="0.25">
      <c r="B1008" s="31" t="s">
        <v>443</v>
      </c>
      <c r="C1008" s="31" t="s">
        <v>190</v>
      </c>
      <c r="D1008" s="31" t="s">
        <v>30</v>
      </c>
      <c r="E1008" s="31" t="s">
        <v>435</v>
      </c>
      <c r="F1008" s="31" t="s">
        <v>444</v>
      </c>
      <c r="G1008" s="30">
        <v>1</v>
      </c>
    </row>
    <row r="1009" spans="2:7" hidden="1" x14ac:dyDescent="0.25">
      <c r="B1009" s="31" t="s">
        <v>443</v>
      </c>
      <c r="C1009" s="31" t="s">
        <v>190</v>
      </c>
      <c r="D1009" s="31" t="s">
        <v>28</v>
      </c>
      <c r="E1009" s="31" t="s">
        <v>435</v>
      </c>
      <c r="F1009" s="31" t="s">
        <v>444</v>
      </c>
      <c r="G1009" s="30">
        <v>0</v>
      </c>
    </row>
    <row r="1010" spans="2:7" hidden="1" x14ac:dyDescent="0.25">
      <c r="B1010" s="31" t="s">
        <v>443</v>
      </c>
      <c r="C1010" s="31" t="s">
        <v>190</v>
      </c>
      <c r="D1010" s="31" t="s">
        <v>29</v>
      </c>
      <c r="E1010" s="31" t="s">
        <v>435</v>
      </c>
      <c r="F1010" s="31" t="s">
        <v>444</v>
      </c>
      <c r="G1010" s="30">
        <v>112</v>
      </c>
    </row>
    <row r="1011" spans="2:7" hidden="1" x14ac:dyDescent="0.25">
      <c r="B1011" s="31" t="s">
        <v>443</v>
      </c>
      <c r="C1011" s="31" t="s">
        <v>190</v>
      </c>
      <c r="D1011" s="31" t="s">
        <v>452</v>
      </c>
      <c r="E1011" s="31" t="s">
        <v>436</v>
      </c>
      <c r="F1011" s="31" t="s">
        <v>444</v>
      </c>
      <c r="G1011" s="30">
        <v>152</v>
      </c>
    </row>
    <row r="1012" spans="2:7" hidden="1" x14ac:dyDescent="0.25">
      <c r="B1012" s="31" t="s">
        <v>443</v>
      </c>
      <c r="C1012" s="31" t="s">
        <v>190</v>
      </c>
      <c r="D1012" s="31" t="s">
        <v>453</v>
      </c>
      <c r="E1012" s="31" t="s">
        <v>436</v>
      </c>
      <c r="F1012" s="31" t="s">
        <v>444</v>
      </c>
      <c r="G1012" s="30">
        <v>106</v>
      </c>
    </row>
    <row r="1013" spans="2:7" hidden="1" x14ac:dyDescent="0.25">
      <c r="B1013" s="31" t="s">
        <v>443</v>
      </c>
      <c r="C1013" s="31" t="s">
        <v>190</v>
      </c>
      <c r="D1013" s="31" t="s">
        <v>30</v>
      </c>
      <c r="E1013" s="31" t="s">
        <v>436</v>
      </c>
      <c r="F1013" s="31" t="s">
        <v>444</v>
      </c>
      <c r="G1013" s="30">
        <v>1</v>
      </c>
    </row>
    <row r="1014" spans="2:7" hidden="1" x14ac:dyDescent="0.25">
      <c r="B1014" s="31" t="s">
        <v>443</v>
      </c>
      <c r="C1014" s="31" t="s">
        <v>190</v>
      </c>
      <c r="D1014" s="31" t="s">
        <v>28</v>
      </c>
      <c r="E1014" s="31" t="s">
        <v>436</v>
      </c>
      <c r="F1014" s="31" t="s">
        <v>444</v>
      </c>
      <c r="G1014" s="30">
        <v>0</v>
      </c>
    </row>
    <row r="1015" spans="2:7" hidden="1" x14ac:dyDescent="0.25">
      <c r="B1015" s="31" t="s">
        <v>443</v>
      </c>
      <c r="C1015" s="31" t="s">
        <v>190</v>
      </c>
      <c r="D1015" s="31" t="s">
        <v>29</v>
      </c>
      <c r="E1015" s="31" t="s">
        <v>436</v>
      </c>
      <c r="F1015" s="31" t="s">
        <v>444</v>
      </c>
      <c r="G1015" s="30">
        <v>105</v>
      </c>
    </row>
    <row r="1016" spans="2:7" hidden="1" x14ac:dyDescent="0.25">
      <c r="B1016" s="31" t="s">
        <v>150</v>
      </c>
      <c r="C1016" s="31" t="s">
        <v>190</v>
      </c>
      <c r="D1016" s="31" t="s">
        <v>452</v>
      </c>
      <c r="E1016" s="31" t="s">
        <v>433</v>
      </c>
      <c r="F1016" s="31" t="s">
        <v>444</v>
      </c>
      <c r="G1016" s="30">
        <v>89</v>
      </c>
    </row>
    <row r="1017" spans="2:7" hidden="1" x14ac:dyDescent="0.25">
      <c r="B1017" s="31" t="s">
        <v>150</v>
      </c>
      <c r="C1017" s="31" t="s">
        <v>190</v>
      </c>
      <c r="D1017" s="31" t="s">
        <v>453</v>
      </c>
      <c r="E1017" s="31" t="s">
        <v>433</v>
      </c>
      <c r="F1017" s="31" t="s">
        <v>444</v>
      </c>
      <c r="G1017" s="30">
        <v>101</v>
      </c>
    </row>
    <row r="1018" spans="2:7" hidden="1" x14ac:dyDescent="0.25">
      <c r="B1018" s="31" t="s">
        <v>150</v>
      </c>
      <c r="C1018" s="31" t="s">
        <v>190</v>
      </c>
      <c r="D1018" s="31" t="s">
        <v>25</v>
      </c>
      <c r="E1018" s="31" t="s">
        <v>433</v>
      </c>
      <c r="F1018" s="31" t="s">
        <v>444</v>
      </c>
      <c r="G1018" s="30">
        <v>1</v>
      </c>
    </row>
    <row r="1019" spans="2:7" hidden="1" x14ac:dyDescent="0.25">
      <c r="B1019" s="31" t="s">
        <v>150</v>
      </c>
      <c r="C1019" s="31" t="s">
        <v>190</v>
      </c>
      <c r="D1019" s="31" t="s">
        <v>28</v>
      </c>
      <c r="E1019" s="31" t="s">
        <v>433</v>
      </c>
      <c r="F1019" s="31" t="s">
        <v>444</v>
      </c>
      <c r="G1019" s="30">
        <v>-5</v>
      </c>
    </row>
    <row r="1020" spans="2:7" hidden="1" x14ac:dyDescent="0.25">
      <c r="B1020" s="31" t="s">
        <v>150</v>
      </c>
      <c r="C1020" s="31" t="s">
        <v>190</v>
      </c>
      <c r="D1020" s="31" t="s">
        <v>29</v>
      </c>
      <c r="E1020" s="31" t="s">
        <v>433</v>
      </c>
      <c r="F1020" s="31" t="s">
        <v>444</v>
      </c>
      <c r="G1020" s="30">
        <v>91</v>
      </c>
    </row>
    <row r="1021" spans="2:7" hidden="1" x14ac:dyDescent="0.25">
      <c r="B1021" s="31" t="s">
        <v>150</v>
      </c>
      <c r="C1021" s="31" t="s">
        <v>190</v>
      </c>
      <c r="D1021" s="31" t="s">
        <v>452</v>
      </c>
      <c r="E1021" s="31" t="s">
        <v>435</v>
      </c>
      <c r="F1021" s="31" t="s">
        <v>444</v>
      </c>
      <c r="G1021" s="30">
        <v>93</v>
      </c>
    </row>
    <row r="1022" spans="2:7" hidden="1" x14ac:dyDescent="0.25">
      <c r="B1022" s="31" t="s">
        <v>150</v>
      </c>
      <c r="C1022" s="31" t="s">
        <v>190</v>
      </c>
      <c r="D1022" s="31" t="s">
        <v>453</v>
      </c>
      <c r="E1022" s="31" t="s">
        <v>435</v>
      </c>
      <c r="F1022" s="31" t="s">
        <v>444</v>
      </c>
      <c r="G1022" s="30">
        <v>99</v>
      </c>
    </row>
    <row r="1023" spans="2:7" hidden="1" x14ac:dyDescent="0.25">
      <c r="B1023" s="31" t="s">
        <v>150</v>
      </c>
      <c r="C1023" s="31" t="s">
        <v>190</v>
      </c>
      <c r="D1023" s="31" t="s">
        <v>25</v>
      </c>
      <c r="E1023" s="31" t="s">
        <v>435</v>
      </c>
      <c r="F1023" s="31" t="s">
        <v>444</v>
      </c>
      <c r="G1023" s="30">
        <v>1</v>
      </c>
    </row>
    <row r="1024" spans="2:7" hidden="1" x14ac:dyDescent="0.25">
      <c r="B1024" s="31" t="s">
        <v>150</v>
      </c>
      <c r="C1024" s="31" t="s">
        <v>190</v>
      </c>
      <c r="D1024" s="31" t="s">
        <v>28</v>
      </c>
      <c r="E1024" s="31" t="s">
        <v>435</v>
      </c>
      <c r="F1024" s="31" t="s">
        <v>444</v>
      </c>
      <c r="G1024" s="30">
        <v>-5</v>
      </c>
    </row>
    <row r="1025" spans="2:7" hidden="1" x14ac:dyDescent="0.25">
      <c r="B1025" s="31" t="s">
        <v>150</v>
      </c>
      <c r="C1025" s="31" t="s">
        <v>190</v>
      </c>
      <c r="D1025" s="31" t="s">
        <v>29</v>
      </c>
      <c r="E1025" s="31" t="s">
        <v>435</v>
      </c>
      <c r="F1025" s="31" t="s">
        <v>444</v>
      </c>
      <c r="G1025" s="30">
        <v>88</v>
      </c>
    </row>
    <row r="1026" spans="2:7" hidden="1" x14ac:dyDescent="0.25">
      <c r="B1026" s="31" t="s">
        <v>150</v>
      </c>
      <c r="C1026" s="31" t="s">
        <v>190</v>
      </c>
      <c r="D1026" s="31" t="s">
        <v>452</v>
      </c>
      <c r="E1026" s="31" t="s">
        <v>436</v>
      </c>
      <c r="F1026" s="31" t="s">
        <v>444</v>
      </c>
      <c r="G1026" s="30">
        <v>88</v>
      </c>
    </row>
    <row r="1027" spans="2:7" hidden="1" x14ac:dyDescent="0.25">
      <c r="B1027" s="31" t="s">
        <v>150</v>
      </c>
      <c r="C1027" s="31" t="s">
        <v>190</v>
      </c>
      <c r="D1027" s="31" t="s">
        <v>453</v>
      </c>
      <c r="E1027" s="31" t="s">
        <v>436</v>
      </c>
      <c r="F1027" s="31" t="s">
        <v>444</v>
      </c>
      <c r="G1027" s="30">
        <v>96</v>
      </c>
    </row>
    <row r="1028" spans="2:7" hidden="1" x14ac:dyDescent="0.25">
      <c r="B1028" s="31" t="s">
        <v>150</v>
      </c>
      <c r="C1028" s="31" t="s">
        <v>190</v>
      </c>
      <c r="D1028" s="31" t="s">
        <v>25</v>
      </c>
      <c r="E1028" s="31" t="s">
        <v>436</v>
      </c>
      <c r="F1028" s="31" t="s">
        <v>444</v>
      </c>
      <c r="G1028" s="30">
        <v>1</v>
      </c>
    </row>
    <row r="1029" spans="2:7" hidden="1" x14ac:dyDescent="0.25">
      <c r="B1029" s="31" t="s">
        <v>150</v>
      </c>
      <c r="C1029" s="31" t="s">
        <v>190</v>
      </c>
      <c r="D1029" s="31" t="s">
        <v>28</v>
      </c>
      <c r="E1029" s="31" t="s">
        <v>436</v>
      </c>
      <c r="F1029" s="31" t="s">
        <v>444</v>
      </c>
      <c r="G1029" s="30">
        <v>-5</v>
      </c>
    </row>
    <row r="1030" spans="2:7" hidden="1" x14ac:dyDescent="0.25">
      <c r="B1030" s="31" t="s">
        <v>150</v>
      </c>
      <c r="C1030" s="31" t="s">
        <v>190</v>
      </c>
      <c r="D1030" s="31" t="s">
        <v>29</v>
      </c>
      <c r="E1030" s="31" t="s">
        <v>436</v>
      </c>
      <c r="F1030" s="31" t="s">
        <v>444</v>
      </c>
      <c r="G1030" s="30">
        <v>87</v>
      </c>
    </row>
    <row r="1031" spans="2:7" hidden="1" x14ac:dyDescent="0.25">
      <c r="B1031" s="31" t="s">
        <v>432</v>
      </c>
      <c r="C1031" s="31" t="s">
        <v>242</v>
      </c>
      <c r="D1031" s="31" t="s">
        <v>452</v>
      </c>
      <c r="E1031" s="31" t="s">
        <v>433</v>
      </c>
      <c r="F1031" s="31" t="s">
        <v>444</v>
      </c>
      <c r="G1031" s="30">
        <v>35</v>
      </c>
    </row>
    <row r="1032" spans="2:7" hidden="1" x14ac:dyDescent="0.25">
      <c r="B1032" s="31" t="s">
        <v>432</v>
      </c>
      <c r="C1032" s="31" t="s">
        <v>242</v>
      </c>
      <c r="D1032" s="31" t="s">
        <v>453</v>
      </c>
      <c r="E1032" s="31" t="s">
        <v>433</v>
      </c>
      <c r="F1032" s="31" t="s">
        <v>444</v>
      </c>
      <c r="G1032" s="30">
        <v>36</v>
      </c>
    </row>
    <row r="1033" spans="2:7" hidden="1" x14ac:dyDescent="0.25">
      <c r="B1033" s="31" t="s">
        <v>432</v>
      </c>
      <c r="C1033" s="31" t="s">
        <v>242</v>
      </c>
      <c r="D1033" s="31" t="s">
        <v>26</v>
      </c>
      <c r="E1033" s="31" t="s">
        <v>433</v>
      </c>
      <c r="F1033" s="31" t="s">
        <v>444</v>
      </c>
      <c r="G1033" s="30">
        <v>28</v>
      </c>
    </row>
    <row r="1034" spans="2:7" hidden="1" x14ac:dyDescent="0.25">
      <c r="B1034" s="31" t="s">
        <v>432</v>
      </c>
      <c r="C1034" s="31" t="s">
        <v>242</v>
      </c>
      <c r="D1034" s="31" t="s">
        <v>25</v>
      </c>
      <c r="E1034" s="31" t="s">
        <v>433</v>
      </c>
      <c r="F1034" s="31" t="s">
        <v>444</v>
      </c>
      <c r="G1034" s="30">
        <v>1</v>
      </c>
    </row>
    <row r="1035" spans="2:7" hidden="1" x14ac:dyDescent="0.25">
      <c r="B1035" s="31" t="s">
        <v>432</v>
      </c>
      <c r="C1035" s="31" t="s">
        <v>242</v>
      </c>
      <c r="D1035" s="31" t="s">
        <v>454</v>
      </c>
      <c r="E1035" s="31" t="s">
        <v>433</v>
      </c>
      <c r="F1035" s="31" t="s">
        <v>444</v>
      </c>
      <c r="G1035" s="30">
        <v>3</v>
      </c>
    </row>
    <row r="1036" spans="2:7" hidden="1" x14ac:dyDescent="0.25">
      <c r="B1036" s="31" t="s">
        <v>432</v>
      </c>
      <c r="C1036" s="31" t="s">
        <v>242</v>
      </c>
      <c r="D1036" s="31" t="s">
        <v>28</v>
      </c>
      <c r="E1036" s="31" t="s">
        <v>433</v>
      </c>
      <c r="F1036" s="31" t="s">
        <v>444</v>
      </c>
      <c r="G1036" s="30">
        <v>-1</v>
      </c>
    </row>
    <row r="1037" spans="2:7" hidden="1" x14ac:dyDescent="0.25">
      <c r="B1037" s="31" t="s">
        <v>432</v>
      </c>
      <c r="C1037" s="31" t="s">
        <v>242</v>
      </c>
      <c r="D1037" s="31" t="s">
        <v>29</v>
      </c>
      <c r="E1037" s="31" t="s">
        <v>433</v>
      </c>
      <c r="F1037" s="31" t="s">
        <v>444</v>
      </c>
      <c r="G1037" s="30">
        <v>1</v>
      </c>
    </row>
    <row r="1038" spans="2:7" hidden="1" x14ac:dyDescent="0.25">
      <c r="B1038" s="31" t="s">
        <v>432</v>
      </c>
      <c r="C1038" s="31" t="s">
        <v>242</v>
      </c>
      <c r="D1038" s="31" t="s">
        <v>452</v>
      </c>
      <c r="E1038" s="31" t="s">
        <v>435</v>
      </c>
      <c r="F1038" s="31" t="s">
        <v>444</v>
      </c>
      <c r="G1038" s="30">
        <v>34</v>
      </c>
    </row>
    <row r="1039" spans="2:7" hidden="1" x14ac:dyDescent="0.25">
      <c r="B1039" s="31" t="s">
        <v>432</v>
      </c>
      <c r="C1039" s="31" t="s">
        <v>242</v>
      </c>
      <c r="D1039" s="31" t="s">
        <v>453</v>
      </c>
      <c r="E1039" s="31" t="s">
        <v>435</v>
      </c>
      <c r="F1039" s="31" t="s">
        <v>444</v>
      </c>
      <c r="G1039" s="30">
        <v>34</v>
      </c>
    </row>
    <row r="1040" spans="2:7" hidden="1" x14ac:dyDescent="0.25">
      <c r="B1040" s="31" t="s">
        <v>432</v>
      </c>
      <c r="C1040" s="31" t="s">
        <v>242</v>
      </c>
      <c r="D1040" s="31" t="s">
        <v>26</v>
      </c>
      <c r="E1040" s="31" t="s">
        <v>435</v>
      </c>
      <c r="F1040" s="31" t="s">
        <v>444</v>
      </c>
      <c r="G1040" s="30">
        <v>27</v>
      </c>
    </row>
    <row r="1041" spans="2:7" hidden="1" x14ac:dyDescent="0.25">
      <c r="B1041" s="31" t="s">
        <v>432</v>
      </c>
      <c r="C1041" s="31" t="s">
        <v>242</v>
      </c>
      <c r="D1041" s="31" t="s">
        <v>25</v>
      </c>
      <c r="E1041" s="31" t="s">
        <v>435</v>
      </c>
      <c r="F1041" s="31" t="s">
        <v>444</v>
      </c>
      <c r="G1041" s="30">
        <v>1</v>
      </c>
    </row>
    <row r="1042" spans="2:7" hidden="1" x14ac:dyDescent="0.25">
      <c r="B1042" s="31" t="s">
        <v>432</v>
      </c>
      <c r="C1042" s="31" t="s">
        <v>242</v>
      </c>
      <c r="D1042" s="31" t="s">
        <v>454</v>
      </c>
      <c r="E1042" s="31" t="s">
        <v>435</v>
      </c>
      <c r="F1042" s="31" t="s">
        <v>444</v>
      </c>
      <c r="G1042" s="30">
        <v>3</v>
      </c>
    </row>
    <row r="1043" spans="2:7" hidden="1" x14ac:dyDescent="0.25">
      <c r="B1043" s="31" t="s">
        <v>432</v>
      </c>
      <c r="C1043" s="31" t="s">
        <v>242</v>
      </c>
      <c r="D1043" s="31" t="s">
        <v>28</v>
      </c>
      <c r="E1043" s="31" t="s">
        <v>435</v>
      </c>
      <c r="F1043" s="31" t="s">
        <v>444</v>
      </c>
      <c r="G1043" s="30">
        <v>-2</v>
      </c>
    </row>
    <row r="1044" spans="2:7" hidden="1" x14ac:dyDescent="0.25">
      <c r="B1044" s="31" t="s">
        <v>432</v>
      </c>
      <c r="C1044" s="31" t="s">
        <v>242</v>
      </c>
      <c r="D1044" s="31" t="s">
        <v>29</v>
      </c>
      <c r="E1044" s="31" t="s">
        <v>435</v>
      </c>
      <c r="F1044" s="31" t="s">
        <v>444</v>
      </c>
      <c r="G1044" s="30">
        <v>3</v>
      </c>
    </row>
    <row r="1045" spans="2:7" hidden="1" x14ac:dyDescent="0.25">
      <c r="B1045" s="31" t="s">
        <v>432</v>
      </c>
      <c r="C1045" s="31" t="s">
        <v>242</v>
      </c>
      <c r="D1045" s="31" t="s">
        <v>452</v>
      </c>
      <c r="E1045" s="31" t="s">
        <v>436</v>
      </c>
      <c r="F1045" s="31" t="s">
        <v>444</v>
      </c>
      <c r="G1045" s="30">
        <v>40</v>
      </c>
    </row>
    <row r="1046" spans="2:7" hidden="1" x14ac:dyDescent="0.25">
      <c r="B1046" s="31" t="s">
        <v>432</v>
      </c>
      <c r="C1046" s="31" t="s">
        <v>242</v>
      </c>
      <c r="D1046" s="31" t="s">
        <v>453</v>
      </c>
      <c r="E1046" s="31" t="s">
        <v>436</v>
      </c>
      <c r="F1046" s="31" t="s">
        <v>444</v>
      </c>
      <c r="G1046" s="30">
        <v>38</v>
      </c>
    </row>
    <row r="1047" spans="2:7" hidden="1" x14ac:dyDescent="0.25">
      <c r="B1047" s="31" t="s">
        <v>432</v>
      </c>
      <c r="C1047" s="31" t="s">
        <v>242</v>
      </c>
      <c r="D1047" s="31" t="s">
        <v>26</v>
      </c>
      <c r="E1047" s="31" t="s">
        <v>436</v>
      </c>
      <c r="F1047" s="31" t="s">
        <v>444</v>
      </c>
      <c r="G1047" s="30">
        <v>31</v>
      </c>
    </row>
    <row r="1048" spans="2:7" hidden="1" x14ac:dyDescent="0.25">
      <c r="B1048" s="31" t="s">
        <v>432</v>
      </c>
      <c r="C1048" s="31" t="s">
        <v>242</v>
      </c>
      <c r="D1048" s="31" t="s">
        <v>25</v>
      </c>
      <c r="E1048" s="31" t="s">
        <v>436</v>
      </c>
      <c r="F1048" s="31" t="s">
        <v>444</v>
      </c>
      <c r="G1048" s="30">
        <v>1</v>
      </c>
    </row>
    <row r="1049" spans="2:7" hidden="1" x14ac:dyDescent="0.25">
      <c r="B1049" s="31" t="s">
        <v>432</v>
      </c>
      <c r="C1049" s="31" t="s">
        <v>242</v>
      </c>
      <c r="D1049" s="31" t="s">
        <v>454</v>
      </c>
      <c r="E1049" s="31" t="s">
        <v>436</v>
      </c>
      <c r="F1049" s="31" t="s">
        <v>444</v>
      </c>
      <c r="G1049" s="30">
        <v>3</v>
      </c>
    </row>
    <row r="1050" spans="2:7" hidden="1" x14ac:dyDescent="0.25">
      <c r="B1050" s="31" t="s">
        <v>432</v>
      </c>
      <c r="C1050" s="31" t="s">
        <v>242</v>
      </c>
      <c r="D1050" s="31" t="s">
        <v>28</v>
      </c>
      <c r="E1050" s="31" t="s">
        <v>436</v>
      </c>
      <c r="F1050" s="31" t="s">
        <v>444</v>
      </c>
      <c r="G1050" s="30">
        <v>-2</v>
      </c>
    </row>
    <row r="1051" spans="2:7" hidden="1" x14ac:dyDescent="0.25">
      <c r="B1051" s="31" t="s">
        <v>432</v>
      </c>
      <c r="C1051" s="31" t="s">
        <v>242</v>
      </c>
      <c r="D1051" s="31" t="s">
        <v>29</v>
      </c>
      <c r="E1051" s="31" t="s">
        <v>436</v>
      </c>
      <c r="F1051" s="31" t="s">
        <v>444</v>
      </c>
      <c r="G1051" s="30">
        <v>3</v>
      </c>
    </row>
    <row r="1052" spans="2:7" hidden="1" x14ac:dyDescent="0.25">
      <c r="B1052" s="31" t="s">
        <v>437</v>
      </c>
      <c r="C1052" s="31" t="s">
        <v>242</v>
      </c>
      <c r="D1052" s="31" t="s">
        <v>452</v>
      </c>
      <c r="E1052" s="31" t="s">
        <v>433</v>
      </c>
      <c r="F1052" s="31" t="s">
        <v>444</v>
      </c>
      <c r="G1052" s="30">
        <v>1</v>
      </c>
    </row>
    <row r="1053" spans="2:7" hidden="1" x14ac:dyDescent="0.25">
      <c r="B1053" s="31" t="s">
        <v>437</v>
      </c>
      <c r="C1053" s="31" t="s">
        <v>242</v>
      </c>
      <c r="D1053" s="31" t="s">
        <v>453</v>
      </c>
      <c r="E1053" s="31" t="s">
        <v>433</v>
      </c>
      <c r="F1053" s="31" t="s">
        <v>444</v>
      </c>
      <c r="G1053" s="30">
        <v>31</v>
      </c>
    </row>
    <row r="1054" spans="2:7" hidden="1" x14ac:dyDescent="0.25">
      <c r="B1054" s="31" t="s">
        <v>437</v>
      </c>
      <c r="C1054" s="31" t="s">
        <v>242</v>
      </c>
      <c r="D1054" s="31" t="s">
        <v>25</v>
      </c>
      <c r="E1054" s="31" t="s">
        <v>433</v>
      </c>
      <c r="F1054" s="31" t="s">
        <v>444</v>
      </c>
      <c r="G1054" s="30">
        <v>0</v>
      </c>
    </row>
    <row r="1055" spans="2:7" hidden="1" x14ac:dyDescent="0.25">
      <c r="B1055" s="31" t="s">
        <v>437</v>
      </c>
      <c r="C1055" s="31" t="s">
        <v>242</v>
      </c>
      <c r="D1055" s="31" t="s">
        <v>28</v>
      </c>
      <c r="E1055" s="31" t="s">
        <v>433</v>
      </c>
      <c r="F1055" s="31" t="s">
        <v>444</v>
      </c>
      <c r="G1055" s="30">
        <v>0</v>
      </c>
    </row>
    <row r="1056" spans="2:7" hidden="1" x14ac:dyDescent="0.25">
      <c r="B1056" s="31" t="s">
        <v>437</v>
      </c>
      <c r="C1056" s="31" t="s">
        <v>242</v>
      </c>
      <c r="D1056" s="31" t="s">
        <v>29</v>
      </c>
      <c r="E1056" s="31" t="s">
        <v>433</v>
      </c>
      <c r="F1056" s="31" t="s">
        <v>444</v>
      </c>
      <c r="G1056" s="30">
        <v>31</v>
      </c>
    </row>
    <row r="1057" spans="2:7" hidden="1" x14ac:dyDescent="0.25">
      <c r="B1057" s="31" t="s">
        <v>437</v>
      </c>
      <c r="C1057" s="31" t="s">
        <v>242</v>
      </c>
      <c r="D1057" s="31" t="s">
        <v>452</v>
      </c>
      <c r="E1057" s="31" t="s">
        <v>435</v>
      </c>
      <c r="F1057" s="31" t="s">
        <v>444</v>
      </c>
      <c r="G1057" s="30">
        <v>1</v>
      </c>
    </row>
    <row r="1058" spans="2:7" hidden="1" x14ac:dyDescent="0.25">
      <c r="B1058" s="31" t="s">
        <v>437</v>
      </c>
      <c r="C1058" s="31" t="s">
        <v>242</v>
      </c>
      <c r="D1058" s="31" t="s">
        <v>453</v>
      </c>
      <c r="E1058" s="31" t="s">
        <v>435</v>
      </c>
      <c r="F1058" s="31" t="s">
        <v>444</v>
      </c>
      <c r="G1058" s="30">
        <v>29</v>
      </c>
    </row>
    <row r="1059" spans="2:7" hidden="1" x14ac:dyDescent="0.25">
      <c r="B1059" s="31" t="s">
        <v>437</v>
      </c>
      <c r="C1059" s="31" t="s">
        <v>242</v>
      </c>
      <c r="D1059" s="31" t="s">
        <v>25</v>
      </c>
      <c r="E1059" s="31" t="s">
        <v>435</v>
      </c>
      <c r="F1059" s="31" t="s">
        <v>444</v>
      </c>
      <c r="G1059" s="30">
        <v>0</v>
      </c>
    </row>
    <row r="1060" spans="2:7" hidden="1" x14ac:dyDescent="0.25">
      <c r="B1060" s="31" t="s">
        <v>437</v>
      </c>
      <c r="C1060" s="31" t="s">
        <v>242</v>
      </c>
      <c r="D1060" s="31" t="s">
        <v>28</v>
      </c>
      <c r="E1060" s="31" t="s">
        <v>435</v>
      </c>
      <c r="F1060" s="31" t="s">
        <v>444</v>
      </c>
      <c r="G1060" s="30">
        <v>0</v>
      </c>
    </row>
    <row r="1061" spans="2:7" hidden="1" x14ac:dyDescent="0.25">
      <c r="B1061" s="31" t="s">
        <v>437</v>
      </c>
      <c r="C1061" s="31" t="s">
        <v>242</v>
      </c>
      <c r="D1061" s="31" t="s">
        <v>29</v>
      </c>
      <c r="E1061" s="31" t="s">
        <v>435</v>
      </c>
      <c r="F1061" s="31" t="s">
        <v>444</v>
      </c>
      <c r="G1061" s="30">
        <v>28</v>
      </c>
    </row>
    <row r="1062" spans="2:7" hidden="1" x14ac:dyDescent="0.25">
      <c r="B1062" s="31" t="s">
        <v>437</v>
      </c>
      <c r="C1062" s="31" t="s">
        <v>242</v>
      </c>
      <c r="D1062" s="31" t="s">
        <v>452</v>
      </c>
      <c r="E1062" s="31" t="s">
        <v>436</v>
      </c>
      <c r="F1062" s="31" t="s">
        <v>444</v>
      </c>
      <c r="G1062" s="30">
        <v>0</v>
      </c>
    </row>
    <row r="1063" spans="2:7" hidden="1" x14ac:dyDescent="0.25">
      <c r="B1063" s="31" t="s">
        <v>437</v>
      </c>
      <c r="C1063" s="31" t="s">
        <v>242</v>
      </c>
      <c r="D1063" s="31" t="s">
        <v>453</v>
      </c>
      <c r="E1063" s="31" t="s">
        <v>436</v>
      </c>
      <c r="F1063" s="31" t="s">
        <v>444</v>
      </c>
      <c r="G1063" s="30">
        <v>30</v>
      </c>
    </row>
    <row r="1064" spans="2:7" hidden="1" x14ac:dyDescent="0.25">
      <c r="B1064" s="31" t="s">
        <v>437</v>
      </c>
      <c r="C1064" s="31" t="s">
        <v>242</v>
      </c>
      <c r="D1064" s="31" t="s">
        <v>25</v>
      </c>
      <c r="E1064" s="31" t="s">
        <v>436</v>
      </c>
      <c r="F1064" s="31" t="s">
        <v>444</v>
      </c>
      <c r="G1064" s="30">
        <v>0</v>
      </c>
    </row>
    <row r="1065" spans="2:7" hidden="1" x14ac:dyDescent="0.25">
      <c r="B1065" s="31" t="s">
        <v>437</v>
      </c>
      <c r="C1065" s="31" t="s">
        <v>242</v>
      </c>
      <c r="D1065" s="31" t="s">
        <v>28</v>
      </c>
      <c r="E1065" s="31" t="s">
        <v>436</v>
      </c>
      <c r="F1065" s="31" t="s">
        <v>444</v>
      </c>
      <c r="G1065" s="30">
        <v>0</v>
      </c>
    </row>
    <row r="1066" spans="2:7" hidden="1" x14ac:dyDescent="0.25">
      <c r="B1066" s="31" t="s">
        <v>437</v>
      </c>
      <c r="C1066" s="31" t="s">
        <v>242</v>
      </c>
      <c r="D1066" s="31" t="s">
        <v>29</v>
      </c>
      <c r="E1066" s="31" t="s">
        <v>436</v>
      </c>
      <c r="F1066" s="31" t="s">
        <v>444</v>
      </c>
      <c r="G1066" s="30">
        <v>30</v>
      </c>
    </row>
    <row r="1067" spans="2:7" hidden="1" x14ac:dyDescent="0.25">
      <c r="B1067" s="31" t="s">
        <v>438</v>
      </c>
      <c r="C1067" s="31" t="s">
        <v>242</v>
      </c>
      <c r="D1067" s="31" t="s">
        <v>452</v>
      </c>
      <c r="E1067" s="31" t="s">
        <v>433</v>
      </c>
      <c r="F1067" s="31" t="s">
        <v>444</v>
      </c>
      <c r="G1067" s="30">
        <v>26</v>
      </c>
    </row>
    <row r="1068" spans="2:7" hidden="1" x14ac:dyDescent="0.25">
      <c r="B1068" s="31" t="s">
        <v>438</v>
      </c>
      <c r="C1068" s="31" t="s">
        <v>242</v>
      </c>
      <c r="D1068" s="31" t="s">
        <v>453</v>
      </c>
      <c r="E1068" s="31" t="s">
        <v>433</v>
      </c>
      <c r="F1068" s="31" t="s">
        <v>444</v>
      </c>
      <c r="G1068" s="30">
        <v>123</v>
      </c>
    </row>
    <row r="1069" spans="2:7" hidden="1" x14ac:dyDescent="0.25">
      <c r="B1069" s="31" t="s">
        <v>438</v>
      </c>
      <c r="C1069" s="31" t="s">
        <v>242</v>
      </c>
      <c r="D1069" s="31" t="s">
        <v>26</v>
      </c>
      <c r="E1069" s="31" t="s">
        <v>433</v>
      </c>
      <c r="F1069" s="31" t="s">
        <v>444</v>
      </c>
      <c r="G1069" s="30">
        <v>0</v>
      </c>
    </row>
    <row r="1070" spans="2:7" hidden="1" x14ac:dyDescent="0.25">
      <c r="B1070" s="31" t="s">
        <v>438</v>
      </c>
      <c r="C1070" s="31" t="s">
        <v>242</v>
      </c>
      <c r="D1070" s="31" t="s">
        <v>25</v>
      </c>
      <c r="E1070" s="31" t="s">
        <v>433</v>
      </c>
      <c r="F1070" s="31" t="s">
        <v>444</v>
      </c>
      <c r="G1070" s="30">
        <v>1</v>
      </c>
    </row>
    <row r="1071" spans="2:7" hidden="1" x14ac:dyDescent="0.25">
      <c r="B1071" s="31" t="s">
        <v>438</v>
      </c>
      <c r="C1071" s="31" t="s">
        <v>242</v>
      </c>
      <c r="D1071" s="31" t="s">
        <v>28</v>
      </c>
      <c r="E1071" s="31" t="s">
        <v>433</v>
      </c>
      <c r="F1071" s="31" t="s">
        <v>444</v>
      </c>
      <c r="G1071" s="30">
        <v>0</v>
      </c>
    </row>
    <row r="1072" spans="2:7" hidden="1" x14ac:dyDescent="0.25">
      <c r="B1072" s="31" t="s">
        <v>438</v>
      </c>
      <c r="C1072" s="31" t="s">
        <v>242</v>
      </c>
      <c r="D1072" s="31" t="s">
        <v>29</v>
      </c>
      <c r="E1072" s="31" t="s">
        <v>433</v>
      </c>
      <c r="F1072" s="31" t="s">
        <v>444</v>
      </c>
      <c r="G1072" s="30">
        <v>122</v>
      </c>
    </row>
    <row r="1073" spans="2:7" hidden="1" x14ac:dyDescent="0.25">
      <c r="B1073" s="31" t="s">
        <v>438</v>
      </c>
      <c r="C1073" s="31" t="s">
        <v>242</v>
      </c>
      <c r="D1073" s="31" t="s">
        <v>452</v>
      </c>
      <c r="E1073" s="31" t="s">
        <v>435</v>
      </c>
      <c r="F1073" s="31" t="s">
        <v>444</v>
      </c>
      <c r="G1073" s="30">
        <v>22</v>
      </c>
    </row>
    <row r="1074" spans="2:7" hidden="1" x14ac:dyDescent="0.25">
      <c r="B1074" s="31" t="s">
        <v>438</v>
      </c>
      <c r="C1074" s="31" t="s">
        <v>242</v>
      </c>
      <c r="D1074" s="31" t="s">
        <v>453</v>
      </c>
      <c r="E1074" s="31" t="s">
        <v>435</v>
      </c>
      <c r="F1074" s="31" t="s">
        <v>444</v>
      </c>
      <c r="G1074" s="30">
        <v>116</v>
      </c>
    </row>
    <row r="1075" spans="2:7" hidden="1" x14ac:dyDescent="0.25">
      <c r="B1075" s="31" t="s">
        <v>438</v>
      </c>
      <c r="C1075" s="31" t="s">
        <v>242</v>
      </c>
      <c r="D1075" s="31" t="s">
        <v>26</v>
      </c>
      <c r="E1075" s="31" t="s">
        <v>435</v>
      </c>
      <c r="F1075" s="31" t="s">
        <v>444</v>
      </c>
      <c r="G1075" s="30">
        <v>0</v>
      </c>
    </row>
    <row r="1076" spans="2:7" hidden="1" x14ac:dyDescent="0.25">
      <c r="B1076" s="31" t="s">
        <v>438</v>
      </c>
      <c r="C1076" s="31" t="s">
        <v>242</v>
      </c>
      <c r="D1076" s="31" t="s">
        <v>25</v>
      </c>
      <c r="E1076" s="31" t="s">
        <v>435</v>
      </c>
      <c r="F1076" s="31" t="s">
        <v>444</v>
      </c>
      <c r="G1076" s="30">
        <v>1</v>
      </c>
    </row>
    <row r="1077" spans="2:7" hidden="1" x14ac:dyDescent="0.25">
      <c r="B1077" s="31" t="s">
        <v>438</v>
      </c>
      <c r="C1077" s="31" t="s">
        <v>242</v>
      </c>
      <c r="D1077" s="31" t="s">
        <v>28</v>
      </c>
      <c r="E1077" s="31" t="s">
        <v>435</v>
      </c>
      <c r="F1077" s="31" t="s">
        <v>444</v>
      </c>
      <c r="G1077" s="30">
        <v>0</v>
      </c>
    </row>
    <row r="1078" spans="2:7" hidden="1" x14ac:dyDescent="0.25">
      <c r="B1078" s="31" t="s">
        <v>438</v>
      </c>
      <c r="C1078" s="31" t="s">
        <v>242</v>
      </c>
      <c r="D1078" s="31" t="s">
        <v>29</v>
      </c>
      <c r="E1078" s="31" t="s">
        <v>435</v>
      </c>
      <c r="F1078" s="31" t="s">
        <v>444</v>
      </c>
      <c r="G1078" s="30">
        <v>114</v>
      </c>
    </row>
    <row r="1079" spans="2:7" hidden="1" x14ac:dyDescent="0.25">
      <c r="B1079" s="31" t="s">
        <v>438</v>
      </c>
      <c r="C1079" s="31" t="s">
        <v>242</v>
      </c>
      <c r="D1079" s="31" t="s">
        <v>452</v>
      </c>
      <c r="E1079" s="31" t="s">
        <v>436</v>
      </c>
      <c r="F1079" s="31" t="s">
        <v>444</v>
      </c>
      <c r="G1079" s="30">
        <v>18</v>
      </c>
    </row>
    <row r="1080" spans="2:7" hidden="1" x14ac:dyDescent="0.25">
      <c r="B1080" s="31" t="s">
        <v>438</v>
      </c>
      <c r="C1080" s="31" t="s">
        <v>242</v>
      </c>
      <c r="D1080" s="31" t="s">
        <v>453</v>
      </c>
      <c r="E1080" s="31" t="s">
        <v>436</v>
      </c>
      <c r="F1080" s="31" t="s">
        <v>444</v>
      </c>
      <c r="G1080" s="30">
        <v>172</v>
      </c>
    </row>
    <row r="1081" spans="2:7" hidden="1" x14ac:dyDescent="0.25">
      <c r="B1081" s="31" t="s">
        <v>438</v>
      </c>
      <c r="C1081" s="31" t="s">
        <v>242</v>
      </c>
      <c r="D1081" s="31" t="s">
        <v>26</v>
      </c>
      <c r="E1081" s="31" t="s">
        <v>436</v>
      </c>
      <c r="F1081" s="31" t="s">
        <v>444</v>
      </c>
      <c r="G1081" s="30">
        <v>0</v>
      </c>
    </row>
    <row r="1082" spans="2:7" hidden="1" x14ac:dyDescent="0.25">
      <c r="B1082" s="31" t="s">
        <v>438</v>
      </c>
      <c r="C1082" s="31" t="s">
        <v>242</v>
      </c>
      <c r="D1082" s="31" t="s">
        <v>25</v>
      </c>
      <c r="E1082" s="31" t="s">
        <v>436</v>
      </c>
      <c r="F1082" s="31" t="s">
        <v>444</v>
      </c>
      <c r="G1082" s="30">
        <v>1</v>
      </c>
    </row>
    <row r="1083" spans="2:7" hidden="1" x14ac:dyDescent="0.25">
      <c r="B1083" s="31" t="s">
        <v>438</v>
      </c>
      <c r="C1083" s="31" t="s">
        <v>242</v>
      </c>
      <c r="D1083" s="31" t="s">
        <v>28</v>
      </c>
      <c r="E1083" s="31" t="s">
        <v>436</v>
      </c>
      <c r="F1083" s="31" t="s">
        <v>444</v>
      </c>
      <c r="G1083" s="30">
        <v>0</v>
      </c>
    </row>
    <row r="1084" spans="2:7" hidden="1" x14ac:dyDescent="0.25">
      <c r="B1084" s="31" t="s">
        <v>438</v>
      </c>
      <c r="C1084" s="31" t="s">
        <v>242</v>
      </c>
      <c r="D1084" s="31" t="s">
        <v>29</v>
      </c>
      <c r="E1084" s="31" t="s">
        <v>436</v>
      </c>
      <c r="F1084" s="31" t="s">
        <v>444</v>
      </c>
      <c r="G1084" s="30">
        <v>171</v>
      </c>
    </row>
    <row r="1085" spans="2:7" hidden="1" x14ac:dyDescent="0.25">
      <c r="B1085" s="31" t="s">
        <v>439</v>
      </c>
      <c r="C1085" s="31" t="s">
        <v>242</v>
      </c>
      <c r="D1085" s="31" t="s">
        <v>452</v>
      </c>
      <c r="E1085" s="31" t="s">
        <v>433</v>
      </c>
      <c r="F1085" s="31" t="s">
        <v>444</v>
      </c>
      <c r="G1085" s="30">
        <v>0</v>
      </c>
    </row>
    <row r="1086" spans="2:7" hidden="1" x14ac:dyDescent="0.25">
      <c r="B1086" s="31" t="s">
        <v>439</v>
      </c>
      <c r="C1086" s="31" t="s">
        <v>242</v>
      </c>
      <c r="D1086" s="31" t="s">
        <v>453</v>
      </c>
      <c r="E1086" s="31" t="s">
        <v>433</v>
      </c>
      <c r="F1086" s="31" t="s">
        <v>444</v>
      </c>
      <c r="G1086" s="30">
        <v>0</v>
      </c>
    </row>
    <row r="1087" spans="2:7" hidden="1" x14ac:dyDescent="0.25">
      <c r="B1087" s="31" t="s">
        <v>439</v>
      </c>
      <c r="C1087" s="31" t="s">
        <v>242</v>
      </c>
      <c r="D1087" s="31" t="s">
        <v>28</v>
      </c>
      <c r="E1087" s="31" t="s">
        <v>433</v>
      </c>
      <c r="F1087" s="31" t="s">
        <v>444</v>
      </c>
      <c r="G1087" s="30">
        <v>0</v>
      </c>
    </row>
    <row r="1088" spans="2:7" hidden="1" x14ac:dyDescent="0.25">
      <c r="B1088" s="31" t="s">
        <v>439</v>
      </c>
      <c r="C1088" s="31" t="s">
        <v>242</v>
      </c>
      <c r="D1088" s="31" t="s">
        <v>29</v>
      </c>
      <c r="E1088" s="31" t="s">
        <v>433</v>
      </c>
      <c r="F1088" s="31" t="s">
        <v>444</v>
      </c>
      <c r="G1088" s="30">
        <v>0</v>
      </c>
    </row>
    <row r="1089" spans="2:7" hidden="1" x14ac:dyDescent="0.25">
      <c r="B1089" s="31" t="s">
        <v>439</v>
      </c>
      <c r="C1089" s="31" t="s">
        <v>242</v>
      </c>
      <c r="D1089" s="31" t="s">
        <v>452</v>
      </c>
      <c r="E1089" s="31" t="s">
        <v>435</v>
      </c>
      <c r="F1089" s="31" t="s">
        <v>444</v>
      </c>
      <c r="G1089" s="30">
        <v>0</v>
      </c>
    </row>
    <row r="1090" spans="2:7" hidden="1" x14ac:dyDescent="0.25">
      <c r="B1090" s="31" t="s">
        <v>439</v>
      </c>
      <c r="C1090" s="31" t="s">
        <v>242</v>
      </c>
      <c r="D1090" s="31" t="s">
        <v>453</v>
      </c>
      <c r="E1090" s="31" t="s">
        <v>435</v>
      </c>
      <c r="F1090" s="31" t="s">
        <v>444</v>
      </c>
      <c r="G1090" s="30">
        <v>0</v>
      </c>
    </row>
    <row r="1091" spans="2:7" hidden="1" x14ac:dyDescent="0.25">
      <c r="B1091" s="31" t="s">
        <v>439</v>
      </c>
      <c r="C1091" s="31" t="s">
        <v>242</v>
      </c>
      <c r="D1091" s="31" t="s">
        <v>28</v>
      </c>
      <c r="E1091" s="31" t="s">
        <v>435</v>
      </c>
      <c r="F1091" s="31" t="s">
        <v>444</v>
      </c>
      <c r="G1091" s="30">
        <v>0</v>
      </c>
    </row>
    <row r="1092" spans="2:7" hidden="1" x14ac:dyDescent="0.25">
      <c r="B1092" s="31" t="s">
        <v>439</v>
      </c>
      <c r="C1092" s="31" t="s">
        <v>242</v>
      </c>
      <c r="D1092" s="31" t="s">
        <v>29</v>
      </c>
      <c r="E1092" s="31" t="s">
        <v>435</v>
      </c>
      <c r="F1092" s="31" t="s">
        <v>444</v>
      </c>
      <c r="G1092" s="30">
        <v>0</v>
      </c>
    </row>
    <row r="1093" spans="2:7" hidden="1" x14ac:dyDescent="0.25">
      <c r="B1093" s="31" t="s">
        <v>439</v>
      </c>
      <c r="C1093" s="31" t="s">
        <v>242</v>
      </c>
      <c r="D1093" s="31" t="s">
        <v>452</v>
      </c>
      <c r="E1093" s="31" t="s">
        <v>436</v>
      </c>
      <c r="F1093" s="31" t="s">
        <v>444</v>
      </c>
      <c r="G1093" s="30">
        <v>0</v>
      </c>
    </row>
    <row r="1094" spans="2:7" hidden="1" x14ac:dyDescent="0.25">
      <c r="B1094" s="31" t="s">
        <v>439</v>
      </c>
      <c r="C1094" s="31" t="s">
        <v>242</v>
      </c>
      <c r="D1094" s="31" t="s">
        <v>453</v>
      </c>
      <c r="E1094" s="31" t="s">
        <v>436</v>
      </c>
      <c r="F1094" s="31" t="s">
        <v>444</v>
      </c>
      <c r="G1094" s="30">
        <v>0</v>
      </c>
    </row>
    <row r="1095" spans="2:7" hidden="1" x14ac:dyDescent="0.25">
      <c r="B1095" s="31" t="s">
        <v>439</v>
      </c>
      <c r="C1095" s="31" t="s">
        <v>242</v>
      </c>
      <c r="D1095" s="31" t="s">
        <v>28</v>
      </c>
      <c r="E1095" s="31" t="s">
        <v>436</v>
      </c>
      <c r="F1095" s="31" t="s">
        <v>444</v>
      </c>
      <c r="G1095" s="30">
        <v>0</v>
      </c>
    </row>
    <row r="1096" spans="2:7" hidden="1" x14ac:dyDescent="0.25">
      <c r="B1096" s="31" t="s">
        <v>439</v>
      </c>
      <c r="C1096" s="31" t="s">
        <v>242</v>
      </c>
      <c r="D1096" s="31" t="s">
        <v>29</v>
      </c>
      <c r="E1096" s="31" t="s">
        <v>436</v>
      </c>
      <c r="F1096" s="31" t="s">
        <v>444</v>
      </c>
      <c r="G1096" s="30">
        <v>0</v>
      </c>
    </row>
    <row r="1097" spans="2:7" hidden="1" x14ac:dyDescent="0.25">
      <c r="B1097" s="31" t="s">
        <v>440</v>
      </c>
      <c r="C1097" s="31" t="s">
        <v>242</v>
      </c>
      <c r="D1097" s="31" t="s">
        <v>452</v>
      </c>
      <c r="E1097" s="31" t="s">
        <v>433</v>
      </c>
      <c r="F1097" s="31" t="s">
        <v>444</v>
      </c>
      <c r="G1097" s="30">
        <v>1</v>
      </c>
    </row>
    <row r="1098" spans="2:7" hidden="1" x14ac:dyDescent="0.25">
      <c r="B1098" s="31" t="s">
        <v>440</v>
      </c>
      <c r="C1098" s="31" t="s">
        <v>242</v>
      </c>
      <c r="D1098" s="31" t="s">
        <v>453</v>
      </c>
      <c r="E1098" s="31" t="s">
        <v>433</v>
      </c>
      <c r="F1098" s="31" t="s">
        <v>444</v>
      </c>
      <c r="G1098" s="30">
        <v>18</v>
      </c>
    </row>
    <row r="1099" spans="2:7" hidden="1" x14ac:dyDescent="0.25">
      <c r="B1099" s="31" t="s">
        <v>440</v>
      </c>
      <c r="C1099" s="31" t="s">
        <v>242</v>
      </c>
      <c r="D1099" s="31" t="s">
        <v>25</v>
      </c>
      <c r="E1099" s="31" t="s">
        <v>433</v>
      </c>
      <c r="F1099" s="31" t="s">
        <v>444</v>
      </c>
      <c r="G1099" s="30">
        <v>0</v>
      </c>
    </row>
    <row r="1100" spans="2:7" hidden="1" x14ac:dyDescent="0.25">
      <c r="B1100" s="31" t="s">
        <v>440</v>
      </c>
      <c r="C1100" s="31" t="s">
        <v>242</v>
      </c>
      <c r="D1100" s="31" t="s">
        <v>30</v>
      </c>
      <c r="E1100" s="31" t="s">
        <v>433</v>
      </c>
      <c r="F1100" s="31" t="s">
        <v>444</v>
      </c>
      <c r="G1100" s="30">
        <v>0</v>
      </c>
    </row>
    <row r="1101" spans="2:7" hidden="1" x14ac:dyDescent="0.25">
      <c r="B1101" s="31" t="s">
        <v>440</v>
      </c>
      <c r="C1101" s="31" t="s">
        <v>242</v>
      </c>
      <c r="D1101" s="31" t="s">
        <v>28</v>
      </c>
      <c r="E1101" s="31" t="s">
        <v>433</v>
      </c>
      <c r="F1101" s="31" t="s">
        <v>444</v>
      </c>
      <c r="G1101" s="30">
        <v>0</v>
      </c>
    </row>
    <row r="1102" spans="2:7" hidden="1" x14ac:dyDescent="0.25">
      <c r="B1102" s="31" t="s">
        <v>440</v>
      </c>
      <c r="C1102" s="31" t="s">
        <v>242</v>
      </c>
      <c r="D1102" s="31" t="s">
        <v>29</v>
      </c>
      <c r="E1102" s="31" t="s">
        <v>433</v>
      </c>
      <c r="F1102" s="31" t="s">
        <v>444</v>
      </c>
      <c r="G1102" s="30">
        <v>17</v>
      </c>
    </row>
    <row r="1103" spans="2:7" hidden="1" x14ac:dyDescent="0.25">
      <c r="B1103" s="31" t="s">
        <v>440</v>
      </c>
      <c r="C1103" s="31" t="s">
        <v>242</v>
      </c>
      <c r="D1103" s="31" t="s">
        <v>452</v>
      </c>
      <c r="E1103" s="31" t="s">
        <v>435</v>
      </c>
      <c r="F1103" s="31" t="s">
        <v>444</v>
      </c>
      <c r="G1103" s="30">
        <v>2</v>
      </c>
    </row>
    <row r="1104" spans="2:7" hidden="1" x14ac:dyDescent="0.25">
      <c r="B1104" s="31" t="s">
        <v>440</v>
      </c>
      <c r="C1104" s="31" t="s">
        <v>242</v>
      </c>
      <c r="D1104" s="31" t="s">
        <v>453</v>
      </c>
      <c r="E1104" s="31" t="s">
        <v>435</v>
      </c>
      <c r="F1104" s="31" t="s">
        <v>444</v>
      </c>
      <c r="G1104" s="30">
        <v>22</v>
      </c>
    </row>
    <row r="1105" spans="2:7" hidden="1" x14ac:dyDescent="0.25">
      <c r="B1105" s="31" t="s">
        <v>440</v>
      </c>
      <c r="C1105" s="31" t="s">
        <v>242</v>
      </c>
      <c r="D1105" s="31" t="s">
        <v>25</v>
      </c>
      <c r="E1105" s="31" t="s">
        <v>435</v>
      </c>
      <c r="F1105" s="31" t="s">
        <v>444</v>
      </c>
      <c r="G1105" s="30">
        <v>0</v>
      </c>
    </row>
    <row r="1106" spans="2:7" hidden="1" x14ac:dyDescent="0.25">
      <c r="B1106" s="31" t="s">
        <v>440</v>
      </c>
      <c r="C1106" s="31" t="s">
        <v>242</v>
      </c>
      <c r="D1106" s="31" t="s">
        <v>30</v>
      </c>
      <c r="E1106" s="31" t="s">
        <v>435</v>
      </c>
      <c r="F1106" s="31" t="s">
        <v>444</v>
      </c>
      <c r="G1106" s="30">
        <v>0</v>
      </c>
    </row>
    <row r="1107" spans="2:7" hidden="1" x14ac:dyDescent="0.25">
      <c r="B1107" s="31" t="s">
        <v>440</v>
      </c>
      <c r="C1107" s="31" t="s">
        <v>242</v>
      </c>
      <c r="D1107" s="31" t="s">
        <v>28</v>
      </c>
      <c r="E1107" s="31" t="s">
        <v>435</v>
      </c>
      <c r="F1107" s="31" t="s">
        <v>444</v>
      </c>
      <c r="G1107" s="30">
        <v>0</v>
      </c>
    </row>
    <row r="1108" spans="2:7" hidden="1" x14ac:dyDescent="0.25">
      <c r="B1108" s="31" t="s">
        <v>440</v>
      </c>
      <c r="C1108" s="31" t="s">
        <v>242</v>
      </c>
      <c r="D1108" s="31" t="s">
        <v>29</v>
      </c>
      <c r="E1108" s="31" t="s">
        <v>435</v>
      </c>
      <c r="F1108" s="31" t="s">
        <v>444</v>
      </c>
      <c r="G1108" s="30">
        <v>21</v>
      </c>
    </row>
    <row r="1109" spans="2:7" hidden="1" x14ac:dyDescent="0.25">
      <c r="B1109" s="31" t="s">
        <v>440</v>
      </c>
      <c r="C1109" s="31" t="s">
        <v>242</v>
      </c>
      <c r="D1109" s="31" t="s">
        <v>452</v>
      </c>
      <c r="E1109" s="31" t="s">
        <v>436</v>
      </c>
      <c r="F1109" s="31" t="s">
        <v>444</v>
      </c>
      <c r="G1109" s="30">
        <v>3</v>
      </c>
    </row>
    <row r="1110" spans="2:7" hidden="1" x14ac:dyDescent="0.25">
      <c r="B1110" s="31" t="s">
        <v>440</v>
      </c>
      <c r="C1110" s="31" t="s">
        <v>242</v>
      </c>
      <c r="D1110" s="31" t="s">
        <v>453</v>
      </c>
      <c r="E1110" s="31" t="s">
        <v>436</v>
      </c>
      <c r="F1110" s="31" t="s">
        <v>444</v>
      </c>
      <c r="G1110" s="30">
        <v>23</v>
      </c>
    </row>
    <row r="1111" spans="2:7" hidden="1" x14ac:dyDescent="0.25">
      <c r="B1111" s="31" t="s">
        <v>440</v>
      </c>
      <c r="C1111" s="31" t="s">
        <v>242</v>
      </c>
      <c r="D1111" s="31" t="s">
        <v>25</v>
      </c>
      <c r="E1111" s="31" t="s">
        <v>436</v>
      </c>
      <c r="F1111" s="31" t="s">
        <v>444</v>
      </c>
      <c r="G1111" s="30">
        <v>0</v>
      </c>
    </row>
    <row r="1112" spans="2:7" hidden="1" x14ac:dyDescent="0.25">
      <c r="B1112" s="31" t="s">
        <v>440</v>
      </c>
      <c r="C1112" s="31" t="s">
        <v>242</v>
      </c>
      <c r="D1112" s="31" t="s">
        <v>30</v>
      </c>
      <c r="E1112" s="31" t="s">
        <v>436</v>
      </c>
      <c r="F1112" s="31" t="s">
        <v>444</v>
      </c>
      <c r="G1112" s="30">
        <v>0</v>
      </c>
    </row>
    <row r="1113" spans="2:7" hidden="1" x14ac:dyDescent="0.25">
      <c r="B1113" s="31" t="s">
        <v>440</v>
      </c>
      <c r="C1113" s="31" t="s">
        <v>242</v>
      </c>
      <c r="D1113" s="31" t="s">
        <v>28</v>
      </c>
      <c r="E1113" s="31" t="s">
        <v>436</v>
      </c>
      <c r="F1113" s="31" t="s">
        <v>444</v>
      </c>
      <c r="G1113" s="30">
        <v>0</v>
      </c>
    </row>
    <row r="1114" spans="2:7" hidden="1" x14ac:dyDescent="0.25">
      <c r="B1114" s="31" t="s">
        <v>440</v>
      </c>
      <c r="C1114" s="31" t="s">
        <v>242</v>
      </c>
      <c r="D1114" s="31" t="s">
        <v>29</v>
      </c>
      <c r="E1114" s="31" t="s">
        <v>436</v>
      </c>
      <c r="F1114" s="31" t="s">
        <v>444</v>
      </c>
      <c r="G1114" s="30">
        <v>22</v>
      </c>
    </row>
    <row r="1115" spans="2:7" hidden="1" x14ac:dyDescent="0.25">
      <c r="B1115" s="31" t="s">
        <v>441</v>
      </c>
      <c r="C1115" s="31" t="s">
        <v>242</v>
      </c>
      <c r="D1115" s="31" t="s">
        <v>452</v>
      </c>
      <c r="E1115" s="31" t="s">
        <v>433</v>
      </c>
      <c r="F1115" s="31" t="s">
        <v>444</v>
      </c>
      <c r="G1115" s="30">
        <v>0</v>
      </c>
    </row>
    <row r="1116" spans="2:7" hidden="1" x14ac:dyDescent="0.25">
      <c r="B1116" s="31" t="s">
        <v>441</v>
      </c>
      <c r="C1116" s="31" t="s">
        <v>242</v>
      </c>
      <c r="D1116" s="31" t="s">
        <v>453</v>
      </c>
      <c r="E1116" s="31" t="s">
        <v>433</v>
      </c>
      <c r="F1116" s="31" t="s">
        <v>444</v>
      </c>
      <c r="G1116" s="30">
        <v>8</v>
      </c>
    </row>
    <row r="1117" spans="2:7" hidden="1" x14ac:dyDescent="0.25">
      <c r="B1117" s="31" t="s">
        <v>441</v>
      </c>
      <c r="C1117" s="31" t="s">
        <v>242</v>
      </c>
      <c r="D1117" s="31" t="s">
        <v>30</v>
      </c>
      <c r="E1117" s="31" t="s">
        <v>433</v>
      </c>
      <c r="F1117" s="31" t="s">
        <v>444</v>
      </c>
      <c r="G1117" s="30">
        <v>3</v>
      </c>
    </row>
    <row r="1118" spans="2:7" hidden="1" x14ac:dyDescent="0.25">
      <c r="B1118" s="31" t="s">
        <v>441</v>
      </c>
      <c r="C1118" s="31" t="s">
        <v>242</v>
      </c>
      <c r="D1118" s="31" t="s">
        <v>28</v>
      </c>
      <c r="E1118" s="31" t="s">
        <v>433</v>
      </c>
      <c r="F1118" s="31" t="s">
        <v>444</v>
      </c>
      <c r="G1118" s="30">
        <v>0</v>
      </c>
    </row>
    <row r="1119" spans="2:7" hidden="1" x14ac:dyDescent="0.25">
      <c r="B1119" s="31" t="s">
        <v>441</v>
      </c>
      <c r="C1119" s="31" t="s">
        <v>242</v>
      </c>
      <c r="D1119" s="31" t="s">
        <v>29</v>
      </c>
      <c r="E1119" s="31" t="s">
        <v>433</v>
      </c>
      <c r="F1119" s="31" t="s">
        <v>444</v>
      </c>
      <c r="G1119" s="30">
        <v>5</v>
      </c>
    </row>
    <row r="1120" spans="2:7" hidden="1" x14ac:dyDescent="0.25">
      <c r="B1120" s="31" t="s">
        <v>441</v>
      </c>
      <c r="C1120" s="31" t="s">
        <v>242</v>
      </c>
      <c r="D1120" s="31" t="s">
        <v>452</v>
      </c>
      <c r="E1120" s="31" t="s">
        <v>435</v>
      </c>
      <c r="F1120" s="31" t="s">
        <v>444</v>
      </c>
      <c r="G1120" s="30">
        <v>0</v>
      </c>
    </row>
    <row r="1121" spans="2:7" hidden="1" x14ac:dyDescent="0.25">
      <c r="B1121" s="31" t="s">
        <v>441</v>
      </c>
      <c r="C1121" s="31" t="s">
        <v>242</v>
      </c>
      <c r="D1121" s="31" t="s">
        <v>453</v>
      </c>
      <c r="E1121" s="31" t="s">
        <v>435</v>
      </c>
      <c r="F1121" s="31" t="s">
        <v>444</v>
      </c>
      <c r="G1121" s="30">
        <v>9</v>
      </c>
    </row>
    <row r="1122" spans="2:7" hidden="1" x14ac:dyDescent="0.25">
      <c r="B1122" s="31" t="s">
        <v>441</v>
      </c>
      <c r="C1122" s="31" t="s">
        <v>242</v>
      </c>
      <c r="D1122" s="31" t="s">
        <v>30</v>
      </c>
      <c r="E1122" s="31" t="s">
        <v>435</v>
      </c>
      <c r="F1122" s="31" t="s">
        <v>444</v>
      </c>
      <c r="G1122" s="30">
        <v>3</v>
      </c>
    </row>
    <row r="1123" spans="2:7" hidden="1" x14ac:dyDescent="0.25">
      <c r="B1123" s="31" t="s">
        <v>441</v>
      </c>
      <c r="C1123" s="31" t="s">
        <v>242</v>
      </c>
      <c r="D1123" s="31" t="s">
        <v>28</v>
      </c>
      <c r="E1123" s="31" t="s">
        <v>435</v>
      </c>
      <c r="F1123" s="31" t="s">
        <v>444</v>
      </c>
      <c r="G1123" s="30">
        <v>0</v>
      </c>
    </row>
    <row r="1124" spans="2:7" hidden="1" x14ac:dyDescent="0.25">
      <c r="B1124" s="31" t="s">
        <v>441</v>
      </c>
      <c r="C1124" s="31" t="s">
        <v>242</v>
      </c>
      <c r="D1124" s="31" t="s">
        <v>29</v>
      </c>
      <c r="E1124" s="31" t="s">
        <v>435</v>
      </c>
      <c r="F1124" s="31" t="s">
        <v>444</v>
      </c>
      <c r="G1124" s="30">
        <v>6</v>
      </c>
    </row>
    <row r="1125" spans="2:7" hidden="1" x14ac:dyDescent="0.25">
      <c r="B1125" s="31" t="s">
        <v>441</v>
      </c>
      <c r="C1125" s="31" t="s">
        <v>242</v>
      </c>
      <c r="D1125" s="31" t="s">
        <v>452</v>
      </c>
      <c r="E1125" s="31" t="s">
        <v>436</v>
      </c>
      <c r="F1125" s="31" t="s">
        <v>444</v>
      </c>
      <c r="G1125" s="30">
        <v>0</v>
      </c>
    </row>
    <row r="1126" spans="2:7" hidden="1" x14ac:dyDescent="0.25">
      <c r="B1126" s="31" t="s">
        <v>441</v>
      </c>
      <c r="C1126" s="31" t="s">
        <v>242</v>
      </c>
      <c r="D1126" s="31" t="s">
        <v>453</v>
      </c>
      <c r="E1126" s="31" t="s">
        <v>436</v>
      </c>
      <c r="F1126" s="31" t="s">
        <v>444</v>
      </c>
      <c r="G1126" s="30">
        <v>8</v>
      </c>
    </row>
    <row r="1127" spans="2:7" hidden="1" x14ac:dyDescent="0.25">
      <c r="B1127" s="31" t="s">
        <v>441</v>
      </c>
      <c r="C1127" s="31" t="s">
        <v>242</v>
      </c>
      <c r="D1127" s="31" t="s">
        <v>30</v>
      </c>
      <c r="E1127" s="31" t="s">
        <v>436</v>
      </c>
      <c r="F1127" s="31" t="s">
        <v>444</v>
      </c>
      <c r="G1127" s="30">
        <v>3</v>
      </c>
    </row>
    <row r="1128" spans="2:7" hidden="1" x14ac:dyDescent="0.25">
      <c r="B1128" s="31" t="s">
        <v>441</v>
      </c>
      <c r="C1128" s="31" t="s">
        <v>242</v>
      </c>
      <c r="D1128" s="31" t="s">
        <v>28</v>
      </c>
      <c r="E1128" s="31" t="s">
        <v>436</v>
      </c>
      <c r="F1128" s="31" t="s">
        <v>444</v>
      </c>
      <c r="G1128" s="30">
        <v>0</v>
      </c>
    </row>
    <row r="1129" spans="2:7" hidden="1" x14ac:dyDescent="0.25">
      <c r="B1129" s="31" t="s">
        <v>441</v>
      </c>
      <c r="C1129" s="31" t="s">
        <v>242</v>
      </c>
      <c r="D1129" s="31" t="s">
        <v>29</v>
      </c>
      <c r="E1129" s="31" t="s">
        <v>436</v>
      </c>
      <c r="F1129" s="31" t="s">
        <v>444</v>
      </c>
      <c r="G1129" s="30">
        <v>5</v>
      </c>
    </row>
    <row r="1130" spans="2:7" hidden="1" x14ac:dyDescent="0.25">
      <c r="B1130" s="31" t="s">
        <v>442</v>
      </c>
      <c r="C1130" s="31" t="s">
        <v>242</v>
      </c>
      <c r="D1130" s="31" t="s">
        <v>452</v>
      </c>
      <c r="E1130" s="31" t="s">
        <v>433</v>
      </c>
      <c r="F1130" s="31" t="s">
        <v>444</v>
      </c>
      <c r="G1130" s="30">
        <v>10</v>
      </c>
    </row>
    <row r="1131" spans="2:7" hidden="1" x14ac:dyDescent="0.25">
      <c r="B1131" s="31" t="s">
        <v>442</v>
      </c>
      <c r="C1131" s="31" t="s">
        <v>242</v>
      </c>
      <c r="D1131" s="31" t="s">
        <v>453</v>
      </c>
      <c r="E1131" s="31" t="s">
        <v>433</v>
      </c>
      <c r="F1131" s="31" t="s">
        <v>444</v>
      </c>
      <c r="G1131" s="30">
        <v>11</v>
      </c>
    </row>
    <row r="1132" spans="2:7" hidden="1" x14ac:dyDescent="0.25">
      <c r="B1132" s="31" t="s">
        <v>442</v>
      </c>
      <c r="C1132" s="31" t="s">
        <v>242</v>
      </c>
      <c r="D1132" s="31" t="s">
        <v>25</v>
      </c>
      <c r="E1132" s="31" t="s">
        <v>433</v>
      </c>
      <c r="F1132" s="31" t="s">
        <v>444</v>
      </c>
      <c r="G1132" s="30">
        <v>0</v>
      </c>
    </row>
    <row r="1133" spans="2:7" hidden="1" x14ac:dyDescent="0.25">
      <c r="B1133" s="31" t="s">
        <v>442</v>
      </c>
      <c r="C1133" s="31" t="s">
        <v>242</v>
      </c>
      <c r="D1133" s="31" t="s">
        <v>30</v>
      </c>
      <c r="E1133" s="31" t="s">
        <v>433</v>
      </c>
      <c r="F1133" s="31" t="s">
        <v>444</v>
      </c>
      <c r="G1133" s="30">
        <v>0</v>
      </c>
    </row>
    <row r="1134" spans="2:7" hidden="1" x14ac:dyDescent="0.25">
      <c r="B1134" s="31" t="s">
        <v>442</v>
      </c>
      <c r="C1134" s="31" t="s">
        <v>242</v>
      </c>
      <c r="D1134" s="31" t="s">
        <v>28</v>
      </c>
      <c r="E1134" s="31" t="s">
        <v>433</v>
      </c>
      <c r="F1134" s="31" t="s">
        <v>444</v>
      </c>
      <c r="G1134" s="30">
        <v>0</v>
      </c>
    </row>
    <row r="1135" spans="2:7" hidden="1" x14ac:dyDescent="0.25">
      <c r="B1135" s="31" t="s">
        <v>442</v>
      </c>
      <c r="C1135" s="31" t="s">
        <v>242</v>
      </c>
      <c r="D1135" s="31" t="s">
        <v>29</v>
      </c>
      <c r="E1135" s="31" t="s">
        <v>433</v>
      </c>
      <c r="F1135" s="31" t="s">
        <v>444</v>
      </c>
      <c r="G1135" s="30">
        <v>11</v>
      </c>
    </row>
    <row r="1136" spans="2:7" hidden="1" x14ac:dyDescent="0.25">
      <c r="B1136" s="31" t="s">
        <v>442</v>
      </c>
      <c r="C1136" s="31" t="s">
        <v>242</v>
      </c>
      <c r="D1136" s="31" t="s">
        <v>452</v>
      </c>
      <c r="E1136" s="31" t="s">
        <v>435</v>
      </c>
      <c r="F1136" s="31" t="s">
        <v>444</v>
      </c>
      <c r="G1136" s="30">
        <v>10</v>
      </c>
    </row>
    <row r="1137" spans="2:7" hidden="1" x14ac:dyDescent="0.25">
      <c r="B1137" s="31" t="s">
        <v>442</v>
      </c>
      <c r="C1137" s="31" t="s">
        <v>242</v>
      </c>
      <c r="D1137" s="31" t="s">
        <v>453</v>
      </c>
      <c r="E1137" s="31" t="s">
        <v>435</v>
      </c>
      <c r="F1137" s="31" t="s">
        <v>444</v>
      </c>
      <c r="G1137" s="30">
        <v>13</v>
      </c>
    </row>
    <row r="1138" spans="2:7" hidden="1" x14ac:dyDescent="0.25">
      <c r="B1138" s="31" t="s">
        <v>442</v>
      </c>
      <c r="C1138" s="31" t="s">
        <v>242</v>
      </c>
      <c r="D1138" s="31" t="s">
        <v>25</v>
      </c>
      <c r="E1138" s="31" t="s">
        <v>435</v>
      </c>
      <c r="F1138" s="31" t="s">
        <v>444</v>
      </c>
      <c r="G1138" s="30">
        <v>0</v>
      </c>
    </row>
    <row r="1139" spans="2:7" hidden="1" x14ac:dyDescent="0.25">
      <c r="B1139" s="31" t="s">
        <v>442</v>
      </c>
      <c r="C1139" s="31" t="s">
        <v>242</v>
      </c>
      <c r="D1139" s="31" t="s">
        <v>30</v>
      </c>
      <c r="E1139" s="31" t="s">
        <v>435</v>
      </c>
      <c r="F1139" s="31" t="s">
        <v>444</v>
      </c>
      <c r="G1139" s="30">
        <v>0</v>
      </c>
    </row>
    <row r="1140" spans="2:7" hidden="1" x14ac:dyDescent="0.25">
      <c r="B1140" s="31" t="s">
        <v>442</v>
      </c>
      <c r="C1140" s="31" t="s">
        <v>242</v>
      </c>
      <c r="D1140" s="31" t="s">
        <v>28</v>
      </c>
      <c r="E1140" s="31" t="s">
        <v>435</v>
      </c>
      <c r="F1140" s="31" t="s">
        <v>444</v>
      </c>
      <c r="G1140" s="30">
        <v>0</v>
      </c>
    </row>
    <row r="1141" spans="2:7" hidden="1" x14ac:dyDescent="0.25">
      <c r="B1141" s="31" t="s">
        <v>442</v>
      </c>
      <c r="C1141" s="31" t="s">
        <v>242</v>
      </c>
      <c r="D1141" s="31" t="s">
        <v>29</v>
      </c>
      <c r="E1141" s="31" t="s">
        <v>435</v>
      </c>
      <c r="F1141" s="31" t="s">
        <v>444</v>
      </c>
      <c r="G1141" s="30">
        <v>13</v>
      </c>
    </row>
    <row r="1142" spans="2:7" hidden="1" x14ac:dyDescent="0.25">
      <c r="B1142" s="31" t="s">
        <v>442</v>
      </c>
      <c r="C1142" s="31" t="s">
        <v>242</v>
      </c>
      <c r="D1142" s="31" t="s">
        <v>452</v>
      </c>
      <c r="E1142" s="31" t="s">
        <v>436</v>
      </c>
      <c r="F1142" s="31" t="s">
        <v>444</v>
      </c>
      <c r="G1142" s="30">
        <v>9</v>
      </c>
    </row>
    <row r="1143" spans="2:7" hidden="1" x14ac:dyDescent="0.25">
      <c r="B1143" s="31" t="s">
        <v>442</v>
      </c>
      <c r="C1143" s="31" t="s">
        <v>242</v>
      </c>
      <c r="D1143" s="31" t="s">
        <v>453</v>
      </c>
      <c r="E1143" s="31" t="s">
        <v>436</v>
      </c>
      <c r="F1143" s="31" t="s">
        <v>444</v>
      </c>
      <c r="G1143" s="30">
        <v>12</v>
      </c>
    </row>
    <row r="1144" spans="2:7" hidden="1" x14ac:dyDescent="0.25">
      <c r="B1144" s="31" t="s">
        <v>442</v>
      </c>
      <c r="C1144" s="31" t="s">
        <v>242</v>
      </c>
      <c r="D1144" s="31" t="s">
        <v>25</v>
      </c>
      <c r="E1144" s="31" t="s">
        <v>436</v>
      </c>
      <c r="F1144" s="31" t="s">
        <v>444</v>
      </c>
      <c r="G1144" s="30">
        <v>0</v>
      </c>
    </row>
    <row r="1145" spans="2:7" hidden="1" x14ac:dyDescent="0.25">
      <c r="B1145" s="31" t="s">
        <v>442</v>
      </c>
      <c r="C1145" s="31" t="s">
        <v>242</v>
      </c>
      <c r="D1145" s="31" t="s">
        <v>30</v>
      </c>
      <c r="E1145" s="31" t="s">
        <v>436</v>
      </c>
      <c r="F1145" s="31" t="s">
        <v>444</v>
      </c>
      <c r="G1145" s="30">
        <v>0</v>
      </c>
    </row>
    <row r="1146" spans="2:7" hidden="1" x14ac:dyDescent="0.25">
      <c r="B1146" s="31" t="s">
        <v>442</v>
      </c>
      <c r="C1146" s="31" t="s">
        <v>242</v>
      </c>
      <c r="D1146" s="31" t="s">
        <v>28</v>
      </c>
      <c r="E1146" s="31" t="s">
        <v>436</v>
      </c>
      <c r="F1146" s="31" t="s">
        <v>444</v>
      </c>
      <c r="G1146" s="30">
        <v>0</v>
      </c>
    </row>
    <row r="1147" spans="2:7" hidden="1" x14ac:dyDescent="0.25">
      <c r="B1147" s="31" t="s">
        <v>442</v>
      </c>
      <c r="C1147" s="31" t="s">
        <v>242</v>
      </c>
      <c r="D1147" s="31" t="s">
        <v>29</v>
      </c>
      <c r="E1147" s="31" t="s">
        <v>436</v>
      </c>
      <c r="F1147" s="31" t="s">
        <v>444</v>
      </c>
      <c r="G1147" s="30">
        <v>12</v>
      </c>
    </row>
    <row r="1148" spans="2:7" hidden="1" x14ac:dyDescent="0.25">
      <c r="B1148" s="31" t="s">
        <v>443</v>
      </c>
      <c r="C1148" s="31" t="s">
        <v>242</v>
      </c>
      <c r="D1148" s="31" t="s">
        <v>452</v>
      </c>
      <c r="E1148" s="31" t="s">
        <v>433</v>
      </c>
      <c r="F1148" s="31" t="s">
        <v>444</v>
      </c>
      <c r="G1148" s="30">
        <v>22</v>
      </c>
    </row>
    <row r="1149" spans="2:7" hidden="1" x14ac:dyDescent="0.25">
      <c r="B1149" s="31" t="s">
        <v>443</v>
      </c>
      <c r="C1149" s="31" t="s">
        <v>242</v>
      </c>
      <c r="D1149" s="31" t="s">
        <v>453</v>
      </c>
      <c r="E1149" s="31" t="s">
        <v>433</v>
      </c>
      <c r="F1149" s="31" t="s">
        <v>444</v>
      </c>
      <c r="G1149" s="30">
        <v>28</v>
      </c>
    </row>
    <row r="1150" spans="2:7" hidden="1" x14ac:dyDescent="0.25">
      <c r="B1150" s="31" t="s">
        <v>443</v>
      </c>
      <c r="C1150" s="31" t="s">
        <v>242</v>
      </c>
      <c r="D1150" s="31" t="s">
        <v>28</v>
      </c>
      <c r="E1150" s="31" t="s">
        <v>433</v>
      </c>
      <c r="F1150" s="31" t="s">
        <v>444</v>
      </c>
      <c r="G1150" s="30">
        <v>0</v>
      </c>
    </row>
    <row r="1151" spans="2:7" hidden="1" x14ac:dyDescent="0.25">
      <c r="B1151" s="31" t="s">
        <v>443</v>
      </c>
      <c r="C1151" s="31" t="s">
        <v>242</v>
      </c>
      <c r="D1151" s="31" t="s">
        <v>29</v>
      </c>
      <c r="E1151" s="31" t="s">
        <v>433</v>
      </c>
      <c r="F1151" s="31" t="s">
        <v>444</v>
      </c>
      <c r="G1151" s="30">
        <v>28</v>
      </c>
    </row>
    <row r="1152" spans="2:7" hidden="1" x14ac:dyDescent="0.25">
      <c r="B1152" s="31" t="s">
        <v>443</v>
      </c>
      <c r="C1152" s="31" t="s">
        <v>242</v>
      </c>
      <c r="D1152" s="31" t="s">
        <v>452</v>
      </c>
      <c r="E1152" s="31" t="s">
        <v>435</v>
      </c>
      <c r="F1152" s="31" t="s">
        <v>444</v>
      </c>
      <c r="G1152" s="30">
        <v>23</v>
      </c>
    </row>
    <row r="1153" spans="2:7" hidden="1" x14ac:dyDescent="0.25">
      <c r="B1153" s="31" t="s">
        <v>443</v>
      </c>
      <c r="C1153" s="31" t="s">
        <v>242</v>
      </c>
      <c r="D1153" s="31" t="s">
        <v>453</v>
      </c>
      <c r="E1153" s="31" t="s">
        <v>435</v>
      </c>
      <c r="F1153" s="31" t="s">
        <v>444</v>
      </c>
      <c r="G1153" s="30">
        <v>29</v>
      </c>
    </row>
    <row r="1154" spans="2:7" hidden="1" x14ac:dyDescent="0.25">
      <c r="B1154" s="31" t="s">
        <v>443</v>
      </c>
      <c r="C1154" s="31" t="s">
        <v>242</v>
      </c>
      <c r="D1154" s="31" t="s">
        <v>28</v>
      </c>
      <c r="E1154" s="31" t="s">
        <v>435</v>
      </c>
      <c r="F1154" s="31" t="s">
        <v>444</v>
      </c>
      <c r="G1154" s="30">
        <v>0</v>
      </c>
    </row>
    <row r="1155" spans="2:7" hidden="1" x14ac:dyDescent="0.25">
      <c r="B1155" s="31" t="s">
        <v>443</v>
      </c>
      <c r="C1155" s="31" t="s">
        <v>242</v>
      </c>
      <c r="D1155" s="31" t="s">
        <v>29</v>
      </c>
      <c r="E1155" s="31" t="s">
        <v>435</v>
      </c>
      <c r="F1155" s="31" t="s">
        <v>444</v>
      </c>
      <c r="G1155" s="30">
        <v>29</v>
      </c>
    </row>
    <row r="1156" spans="2:7" hidden="1" x14ac:dyDescent="0.25">
      <c r="B1156" s="31" t="s">
        <v>443</v>
      </c>
      <c r="C1156" s="31" t="s">
        <v>242</v>
      </c>
      <c r="D1156" s="31" t="s">
        <v>452</v>
      </c>
      <c r="E1156" s="31" t="s">
        <v>436</v>
      </c>
      <c r="F1156" s="31" t="s">
        <v>444</v>
      </c>
      <c r="G1156" s="30">
        <v>23</v>
      </c>
    </row>
    <row r="1157" spans="2:7" hidden="1" x14ac:dyDescent="0.25">
      <c r="B1157" s="31" t="s">
        <v>443</v>
      </c>
      <c r="C1157" s="31" t="s">
        <v>242</v>
      </c>
      <c r="D1157" s="31" t="s">
        <v>453</v>
      </c>
      <c r="E1157" s="31" t="s">
        <v>436</v>
      </c>
      <c r="F1157" s="31" t="s">
        <v>444</v>
      </c>
      <c r="G1157" s="30">
        <v>28</v>
      </c>
    </row>
    <row r="1158" spans="2:7" hidden="1" x14ac:dyDescent="0.25">
      <c r="B1158" s="31" t="s">
        <v>443</v>
      </c>
      <c r="C1158" s="31" t="s">
        <v>242</v>
      </c>
      <c r="D1158" s="31" t="s">
        <v>28</v>
      </c>
      <c r="E1158" s="31" t="s">
        <v>436</v>
      </c>
      <c r="F1158" s="31" t="s">
        <v>444</v>
      </c>
      <c r="G1158" s="30">
        <v>0</v>
      </c>
    </row>
    <row r="1159" spans="2:7" hidden="1" x14ac:dyDescent="0.25">
      <c r="B1159" s="31" t="s">
        <v>443</v>
      </c>
      <c r="C1159" s="31" t="s">
        <v>242</v>
      </c>
      <c r="D1159" s="31" t="s">
        <v>29</v>
      </c>
      <c r="E1159" s="31" t="s">
        <v>436</v>
      </c>
      <c r="F1159" s="31" t="s">
        <v>444</v>
      </c>
      <c r="G1159" s="30">
        <v>28</v>
      </c>
    </row>
    <row r="1160" spans="2:7" hidden="1" x14ac:dyDescent="0.25">
      <c r="B1160" s="31" t="s">
        <v>150</v>
      </c>
      <c r="C1160" s="31" t="s">
        <v>242</v>
      </c>
      <c r="D1160" s="31" t="s">
        <v>452</v>
      </c>
      <c r="E1160" s="31" t="s">
        <v>433</v>
      </c>
      <c r="F1160" s="31" t="s">
        <v>444</v>
      </c>
      <c r="G1160" s="30">
        <v>10</v>
      </c>
    </row>
    <row r="1161" spans="2:7" hidden="1" x14ac:dyDescent="0.25">
      <c r="B1161" s="31" t="s">
        <v>150</v>
      </c>
      <c r="C1161" s="31" t="s">
        <v>242</v>
      </c>
      <c r="D1161" s="31" t="s">
        <v>453</v>
      </c>
      <c r="E1161" s="31" t="s">
        <v>433</v>
      </c>
      <c r="F1161" s="31" t="s">
        <v>444</v>
      </c>
      <c r="G1161" s="30">
        <v>19</v>
      </c>
    </row>
    <row r="1162" spans="2:7" hidden="1" x14ac:dyDescent="0.25">
      <c r="B1162" s="31" t="s">
        <v>150</v>
      </c>
      <c r="C1162" s="31" t="s">
        <v>242</v>
      </c>
      <c r="D1162" s="31" t="s">
        <v>25</v>
      </c>
      <c r="E1162" s="31" t="s">
        <v>433</v>
      </c>
      <c r="F1162" s="31" t="s">
        <v>444</v>
      </c>
      <c r="G1162" s="30">
        <v>1</v>
      </c>
    </row>
    <row r="1163" spans="2:7" hidden="1" x14ac:dyDescent="0.25">
      <c r="B1163" s="31" t="s">
        <v>150</v>
      </c>
      <c r="C1163" s="31" t="s">
        <v>242</v>
      </c>
      <c r="D1163" s="31" t="s">
        <v>454</v>
      </c>
      <c r="E1163" s="31" t="s">
        <v>433</v>
      </c>
      <c r="F1163" s="31" t="s">
        <v>444</v>
      </c>
      <c r="G1163" s="30">
        <v>0</v>
      </c>
    </row>
    <row r="1164" spans="2:7" hidden="1" x14ac:dyDescent="0.25">
      <c r="B1164" s="31" t="s">
        <v>150</v>
      </c>
      <c r="C1164" s="31" t="s">
        <v>242</v>
      </c>
      <c r="D1164" s="31" t="s">
        <v>28</v>
      </c>
      <c r="E1164" s="31" t="s">
        <v>433</v>
      </c>
      <c r="F1164" s="31" t="s">
        <v>444</v>
      </c>
      <c r="G1164" s="30">
        <v>0</v>
      </c>
    </row>
    <row r="1165" spans="2:7" hidden="1" x14ac:dyDescent="0.25">
      <c r="B1165" s="31" t="s">
        <v>150</v>
      </c>
      <c r="C1165" s="31" t="s">
        <v>242</v>
      </c>
      <c r="D1165" s="31" t="s">
        <v>29</v>
      </c>
      <c r="E1165" s="31" t="s">
        <v>433</v>
      </c>
      <c r="F1165" s="31" t="s">
        <v>444</v>
      </c>
      <c r="G1165" s="30">
        <v>17</v>
      </c>
    </row>
    <row r="1166" spans="2:7" hidden="1" x14ac:dyDescent="0.25">
      <c r="B1166" s="31" t="s">
        <v>150</v>
      </c>
      <c r="C1166" s="31" t="s">
        <v>242</v>
      </c>
      <c r="D1166" s="31" t="s">
        <v>452</v>
      </c>
      <c r="E1166" s="31" t="s">
        <v>435</v>
      </c>
      <c r="F1166" s="31" t="s">
        <v>444</v>
      </c>
      <c r="G1166" s="30">
        <v>11</v>
      </c>
    </row>
    <row r="1167" spans="2:7" hidden="1" x14ac:dyDescent="0.25">
      <c r="B1167" s="31" t="s">
        <v>150</v>
      </c>
      <c r="C1167" s="31" t="s">
        <v>242</v>
      </c>
      <c r="D1167" s="31" t="s">
        <v>453</v>
      </c>
      <c r="E1167" s="31" t="s">
        <v>435</v>
      </c>
      <c r="F1167" s="31" t="s">
        <v>444</v>
      </c>
      <c r="G1167" s="30">
        <v>19</v>
      </c>
    </row>
    <row r="1168" spans="2:7" hidden="1" x14ac:dyDescent="0.25">
      <c r="B1168" s="31" t="s">
        <v>150</v>
      </c>
      <c r="C1168" s="31" t="s">
        <v>242</v>
      </c>
      <c r="D1168" s="31" t="s">
        <v>25</v>
      </c>
      <c r="E1168" s="31" t="s">
        <v>435</v>
      </c>
      <c r="F1168" s="31" t="s">
        <v>444</v>
      </c>
      <c r="G1168" s="30">
        <v>1</v>
      </c>
    </row>
    <row r="1169" spans="2:7" hidden="1" x14ac:dyDescent="0.25">
      <c r="B1169" s="31" t="s">
        <v>150</v>
      </c>
      <c r="C1169" s="31" t="s">
        <v>242</v>
      </c>
      <c r="D1169" s="31" t="s">
        <v>454</v>
      </c>
      <c r="E1169" s="31" t="s">
        <v>435</v>
      </c>
      <c r="F1169" s="31" t="s">
        <v>444</v>
      </c>
      <c r="G1169" s="30">
        <v>0</v>
      </c>
    </row>
    <row r="1170" spans="2:7" hidden="1" x14ac:dyDescent="0.25">
      <c r="B1170" s="31" t="s">
        <v>150</v>
      </c>
      <c r="C1170" s="31" t="s">
        <v>242</v>
      </c>
      <c r="D1170" s="31" t="s">
        <v>28</v>
      </c>
      <c r="E1170" s="31" t="s">
        <v>435</v>
      </c>
      <c r="F1170" s="31" t="s">
        <v>444</v>
      </c>
      <c r="G1170" s="30">
        <v>0</v>
      </c>
    </row>
    <row r="1171" spans="2:7" hidden="1" x14ac:dyDescent="0.25">
      <c r="B1171" s="31" t="s">
        <v>150</v>
      </c>
      <c r="C1171" s="31" t="s">
        <v>242</v>
      </c>
      <c r="D1171" s="31" t="s">
        <v>29</v>
      </c>
      <c r="E1171" s="31" t="s">
        <v>435</v>
      </c>
      <c r="F1171" s="31" t="s">
        <v>444</v>
      </c>
      <c r="G1171" s="30">
        <v>17</v>
      </c>
    </row>
    <row r="1172" spans="2:7" hidden="1" x14ac:dyDescent="0.25">
      <c r="B1172" s="31" t="s">
        <v>150</v>
      </c>
      <c r="C1172" s="31" t="s">
        <v>242</v>
      </c>
      <c r="D1172" s="31" t="s">
        <v>452</v>
      </c>
      <c r="E1172" s="31" t="s">
        <v>436</v>
      </c>
      <c r="F1172" s="31" t="s">
        <v>444</v>
      </c>
      <c r="G1172" s="30">
        <v>11</v>
      </c>
    </row>
    <row r="1173" spans="2:7" hidden="1" x14ac:dyDescent="0.25">
      <c r="B1173" s="31" t="s">
        <v>150</v>
      </c>
      <c r="C1173" s="31" t="s">
        <v>242</v>
      </c>
      <c r="D1173" s="31" t="s">
        <v>453</v>
      </c>
      <c r="E1173" s="31" t="s">
        <v>436</v>
      </c>
      <c r="F1173" s="31" t="s">
        <v>444</v>
      </c>
      <c r="G1173" s="30">
        <v>19</v>
      </c>
    </row>
    <row r="1174" spans="2:7" hidden="1" x14ac:dyDescent="0.25">
      <c r="B1174" s="31" t="s">
        <v>150</v>
      </c>
      <c r="C1174" s="31" t="s">
        <v>242</v>
      </c>
      <c r="D1174" s="31" t="s">
        <v>25</v>
      </c>
      <c r="E1174" s="31" t="s">
        <v>436</v>
      </c>
      <c r="F1174" s="31" t="s">
        <v>444</v>
      </c>
      <c r="G1174" s="30">
        <v>1</v>
      </c>
    </row>
    <row r="1175" spans="2:7" hidden="1" x14ac:dyDescent="0.25">
      <c r="B1175" s="31" t="s">
        <v>150</v>
      </c>
      <c r="C1175" s="31" t="s">
        <v>242</v>
      </c>
      <c r="D1175" s="31" t="s">
        <v>454</v>
      </c>
      <c r="E1175" s="31" t="s">
        <v>436</v>
      </c>
      <c r="F1175" s="31" t="s">
        <v>444</v>
      </c>
      <c r="G1175" s="30">
        <v>0</v>
      </c>
    </row>
    <row r="1176" spans="2:7" hidden="1" x14ac:dyDescent="0.25">
      <c r="B1176" s="31" t="s">
        <v>150</v>
      </c>
      <c r="C1176" s="31" t="s">
        <v>242</v>
      </c>
      <c r="D1176" s="31" t="s">
        <v>28</v>
      </c>
      <c r="E1176" s="31" t="s">
        <v>436</v>
      </c>
      <c r="F1176" s="31" t="s">
        <v>444</v>
      </c>
      <c r="G1176" s="30">
        <v>0</v>
      </c>
    </row>
    <row r="1177" spans="2:7" hidden="1" x14ac:dyDescent="0.25">
      <c r="B1177" s="31" t="s">
        <v>150</v>
      </c>
      <c r="C1177" s="31" t="s">
        <v>242</v>
      </c>
      <c r="D1177" s="31" t="s">
        <v>29</v>
      </c>
      <c r="E1177" s="31" t="s">
        <v>436</v>
      </c>
      <c r="F1177" s="31" t="s">
        <v>444</v>
      </c>
      <c r="G1177" s="30">
        <v>17</v>
      </c>
    </row>
    <row r="1178" spans="2:7" hidden="1" x14ac:dyDescent="0.25">
      <c r="B1178" s="31" t="s">
        <v>432</v>
      </c>
      <c r="C1178" s="31" t="s">
        <v>173</v>
      </c>
      <c r="D1178" s="31" t="s">
        <v>452</v>
      </c>
      <c r="E1178" s="31" t="s">
        <v>433</v>
      </c>
      <c r="F1178" s="31" t="s">
        <v>444</v>
      </c>
      <c r="G1178" s="30">
        <v>50</v>
      </c>
    </row>
    <row r="1179" spans="2:7" hidden="1" x14ac:dyDescent="0.25">
      <c r="B1179" s="31" t="s">
        <v>432</v>
      </c>
      <c r="C1179" s="31" t="s">
        <v>173</v>
      </c>
      <c r="D1179" s="31" t="s">
        <v>453</v>
      </c>
      <c r="E1179" s="31" t="s">
        <v>433</v>
      </c>
      <c r="F1179" s="31" t="s">
        <v>444</v>
      </c>
      <c r="G1179" s="30">
        <v>35</v>
      </c>
    </row>
    <row r="1180" spans="2:7" hidden="1" x14ac:dyDescent="0.25">
      <c r="B1180" s="31" t="s">
        <v>432</v>
      </c>
      <c r="C1180" s="31" t="s">
        <v>173</v>
      </c>
      <c r="D1180" s="31" t="s">
        <v>26</v>
      </c>
      <c r="E1180" s="31" t="s">
        <v>433</v>
      </c>
      <c r="F1180" s="31" t="s">
        <v>444</v>
      </c>
      <c r="G1180" s="30">
        <v>9</v>
      </c>
    </row>
    <row r="1181" spans="2:7" hidden="1" x14ac:dyDescent="0.25">
      <c r="B1181" s="31" t="s">
        <v>432</v>
      </c>
      <c r="C1181" s="31" t="s">
        <v>173</v>
      </c>
      <c r="D1181" s="31" t="s">
        <v>25</v>
      </c>
      <c r="E1181" s="31" t="s">
        <v>433</v>
      </c>
      <c r="F1181" s="31" t="s">
        <v>444</v>
      </c>
      <c r="G1181" s="30">
        <v>4</v>
      </c>
    </row>
    <row r="1182" spans="2:7" hidden="1" x14ac:dyDescent="0.25">
      <c r="B1182" s="31" t="s">
        <v>432</v>
      </c>
      <c r="C1182" s="31" t="s">
        <v>173</v>
      </c>
      <c r="D1182" s="31" t="s">
        <v>30</v>
      </c>
      <c r="E1182" s="31" t="s">
        <v>433</v>
      </c>
      <c r="F1182" s="31" t="s">
        <v>444</v>
      </c>
      <c r="G1182" s="30">
        <v>26</v>
      </c>
    </row>
    <row r="1183" spans="2:7" hidden="1" x14ac:dyDescent="0.25">
      <c r="B1183" s="31" t="s">
        <v>432</v>
      </c>
      <c r="C1183" s="31" t="s">
        <v>173</v>
      </c>
      <c r="D1183" s="31" t="s">
        <v>28</v>
      </c>
      <c r="E1183" s="31" t="s">
        <v>433</v>
      </c>
      <c r="F1183" s="31" t="s">
        <v>444</v>
      </c>
      <c r="G1183" s="30">
        <v>-13</v>
      </c>
    </row>
    <row r="1184" spans="2:7" hidden="1" x14ac:dyDescent="0.25">
      <c r="B1184" s="31" t="s">
        <v>432</v>
      </c>
      <c r="C1184" s="31" t="s">
        <v>173</v>
      </c>
      <c r="D1184" s="31" t="s">
        <v>29</v>
      </c>
      <c r="E1184" s="31" t="s">
        <v>433</v>
      </c>
      <c r="F1184" s="31" t="s">
        <v>444</v>
      </c>
      <c r="G1184" s="30">
        <v>8</v>
      </c>
    </row>
    <row r="1185" spans="2:7" hidden="1" x14ac:dyDescent="0.25">
      <c r="B1185" s="31" t="s">
        <v>432</v>
      </c>
      <c r="C1185" s="31" t="s">
        <v>173</v>
      </c>
      <c r="D1185" s="31" t="s">
        <v>452</v>
      </c>
      <c r="E1185" s="31" t="s">
        <v>435</v>
      </c>
      <c r="F1185" s="31" t="s">
        <v>444</v>
      </c>
      <c r="G1185" s="30">
        <v>45</v>
      </c>
    </row>
    <row r="1186" spans="2:7" hidden="1" x14ac:dyDescent="0.25">
      <c r="B1186" s="31" t="s">
        <v>432</v>
      </c>
      <c r="C1186" s="31" t="s">
        <v>173</v>
      </c>
      <c r="D1186" s="31" t="s">
        <v>453</v>
      </c>
      <c r="E1186" s="31" t="s">
        <v>435</v>
      </c>
      <c r="F1186" s="31" t="s">
        <v>444</v>
      </c>
      <c r="G1186" s="30">
        <v>34</v>
      </c>
    </row>
    <row r="1187" spans="2:7" hidden="1" x14ac:dyDescent="0.25">
      <c r="B1187" s="31" t="s">
        <v>432</v>
      </c>
      <c r="C1187" s="31" t="s">
        <v>173</v>
      </c>
      <c r="D1187" s="31" t="s">
        <v>26</v>
      </c>
      <c r="E1187" s="31" t="s">
        <v>435</v>
      </c>
      <c r="F1187" s="31" t="s">
        <v>444</v>
      </c>
      <c r="G1187" s="30">
        <v>29</v>
      </c>
    </row>
    <row r="1188" spans="2:7" hidden="1" x14ac:dyDescent="0.25">
      <c r="B1188" s="31" t="s">
        <v>432</v>
      </c>
      <c r="C1188" s="31" t="s">
        <v>173</v>
      </c>
      <c r="D1188" s="31" t="s">
        <v>25</v>
      </c>
      <c r="E1188" s="31" t="s">
        <v>435</v>
      </c>
      <c r="F1188" s="31" t="s">
        <v>444</v>
      </c>
      <c r="G1188" s="30">
        <v>3</v>
      </c>
    </row>
    <row r="1189" spans="2:7" hidden="1" x14ac:dyDescent="0.25">
      <c r="B1189" s="31" t="s">
        <v>432</v>
      </c>
      <c r="C1189" s="31" t="s">
        <v>173</v>
      </c>
      <c r="D1189" s="31" t="s">
        <v>30</v>
      </c>
      <c r="E1189" s="31" t="s">
        <v>435</v>
      </c>
      <c r="F1189" s="31" t="s">
        <v>444</v>
      </c>
      <c r="G1189" s="30">
        <v>16</v>
      </c>
    </row>
    <row r="1190" spans="2:7" hidden="1" x14ac:dyDescent="0.25">
      <c r="B1190" s="31" t="s">
        <v>432</v>
      </c>
      <c r="C1190" s="31" t="s">
        <v>173</v>
      </c>
      <c r="D1190" s="31" t="s">
        <v>28</v>
      </c>
      <c r="E1190" s="31" t="s">
        <v>435</v>
      </c>
      <c r="F1190" s="31" t="s">
        <v>444</v>
      </c>
      <c r="G1190" s="30">
        <v>-21</v>
      </c>
    </row>
    <row r="1191" spans="2:7" hidden="1" x14ac:dyDescent="0.25">
      <c r="B1191" s="31" t="s">
        <v>432</v>
      </c>
      <c r="C1191" s="31" t="s">
        <v>173</v>
      </c>
      <c r="D1191" s="31" t="s">
        <v>29</v>
      </c>
      <c r="E1191" s="31" t="s">
        <v>435</v>
      </c>
      <c r="F1191" s="31" t="s">
        <v>444</v>
      </c>
      <c r="G1191" s="30">
        <v>4</v>
      </c>
    </row>
    <row r="1192" spans="2:7" hidden="1" x14ac:dyDescent="0.25">
      <c r="B1192" s="31" t="s">
        <v>432</v>
      </c>
      <c r="C1192" s="31" t="s">
        <v>173</v>
      </c>
      <c r="D1192" s="31" t="s">
        <v>452</v>
      </c>
      <c r="E1192" s="31" t="s">
        <v>436</v>
      </c>
      <c r="F1192" s="31" t="s">
        <v>444</v>
      </c>
      <c r="G1192" s="30">
        <v>64</v>
      </c>
    </row>
    <row r="1193" spans="2:7" hidden="1" x14ac:dyDescent="0.25">
      <c r="B1193" s="31" t="s">
        <v>432</v>
      </c>
      <c r="C1193" s="31" t="s">
        <v>173</v>
      </c>
      <c r="D1193" s="31" t="s">
        <v>453</v>
      </c>
      <c r="E1193" s="31" t="s">
        <v>436</v>
      </c>
      <c r="F1193" s="31" t="s">
        <v>444</v>
      </c>
      <c r="G1193" s="30">
        <v>51</v>
      </c>
    </row>
    <row r="1194" spans="2:7" hidden="1" x14ac:dyDescent="0.25">
      <c r="B1194" s="31" t="s">
        <v>432</v>
      </c>
      <c r="C1194" s="31" t="s">
        <v>173</v>
      </c>
      <c r="D1194" s="31" t="s">
        <v>26</v>
      </c>
      <c r="E1194" s="31" t="s">
        <v>436</v>
      </c>
      <c r="F1194" s="31" t="s">
        <v>444</v>
      </c>
      <c r="G1194" s="30">
        <v>22</v>
      </c>
    </row>
    <row r="1195" spans="2:7" hidden="1" x14ac:dyDescent="0.25">
      <c r="B1195" s="31" t="s">
        <v>432</v>
      </c>
      <c r="C1195" s="31" t="s">
        <v>173</v>
      </c>
      <c r="D1195" s="31" t="s">
        <v>25</v>
      </c>
      <c r="E1195" s="31" t="s">
        <v>436</v>
      </c>
      <c r="F1195" s="31" t="s">
        <v>444</v>
      </c>
      <c r="G1195" s="30">
        <v>4</v>
      </c>
    </row>
    <row r="1196" spans="2:7" hidden="1" x14ac:dyDescent="0.25">
      <c r="B1196" s="31" t="s">
        <v>432</v>
      </c>
      <c r="C1196" s="31" t="s">
        <v>173</v>
      </c>
      <c r="D1196" s="31" t="s">
        <v>30</v>
      </c>
      <c r="E1196" s="31" t="s">
        <v>436</v>
      </c>
      <c r="F1196" s="31" t="s">
        <v>444</v>
      </c>
      <c r="G1196" s="30">
        <v>28</v>
      </c>
    </row>
    <row r="1197" spans="2:7" hidden="1" x14ac:dyDescent="0.25">
      <c r="B1197" s="31" t="s">
        <v>432</v>
      </c>
      <c r="C1197" s="31" t="s">
        <v>173</v>
      </c>
      <c r="D1197" s="31" t="s">
        <v>28</v>
      </c>
      <c r="E1197" s="31" t="s">
        <v>436</v>
      </c>
      <c r="F1197" s="31" t="s">
        <v>444</v>
      </c>
      <c r="G1197" s="30">
        <v>-14</v>
      </c>
    </row>
    <row r="1198" spans="2:7" hidden="1" x14ac:dyDescent="0.25">
      <c r="B1198" s="31" t="s">
        <v>432</v>
      </c>
      <c r="C1198" s="31" t="s">
        <v>173</v>
      </c>
      <c r="D1198" s="31" t="s">
        <v>29</v>
      </c>
      <c r="E1198" s="31" t="s">
        <v>436</v>
      </c>
      <c r="F1198" s="31" t="s">
        <v>444</v>
      </c>
      <c r="G1198" s="30">
        <v>8</v>
      </c>
    </row>
    <row r="1199" spans="2:7" hidden="1" x14ac:dyDescent="0.25">
      <c r="B1199" s="31" t="s">
        <v>437</v>
      </c>
      <c r="C1199" s="31" t="s">
        <v>173</v>
      </c>
      <c r="D1199" s="31" t="s">
        <v>452</v>
      </c>
      <c r="E1199" s="31" t="s">
        <v>433</v>
      </c>
      <c r="F1199" s="31" t="s">
        <v>444</v>
      </c>
      <c r="G1199" s="30">
        <v>41</v>
      </c>
    </row>
    <row r="1200" spans="2:7" hidden="1" x14ac:dyDescent="0.25">
      <c r="B1200" s="31" t="s">
        <v>437</v>
      </c>
      <c r="C1200" s="31" t="s">
        <v>173</v>
      </c>
      <c r="D1200" s="31" t="s">
        <v>453</v>
      </c>
      <c r="E1200" s="31" t="s">
        <v>433</v>
      </c>
      <c r="F1200" s="31" t="s">
        <v>444</v>
      </c>
      <c r="G1200" s="30">
        <v>190</v>
      </c>
    </row>
    <row r="1201" spans="2:7" hidden="1" x14ac:dyDescent="0.25">
      <c r="B1201" s="31" t="s">
        <v>437</v>
      </c>
      <c r="C1201" s="31" t="s">
        <v>173</v>
      </c>
      <c r="D1201" s="31" t="s">
        <v>25</v>
      </c>
      <c r="E1201" s="31" t="s">
        <v>433</v>
      </c>
      <c r="F1201" s="31" t="s">
        <v>444</v>
      </c>
      <c r="G1201" s="30">
        <v>5</v>
      </c>
    </row>
    <row r="1202" spans="2:7" hidden="1" x14ac:dyDescent="0.25">
      <c r="B1202" s="31" t="s">
        <v>437</v>
      </c>
      <c r="C1202" s="31" t="s">
        <v>173</v>
      </c>
      <c r="D1202" s="31" t="s">
        <v>28</v>
      </c>
      <c r="E1202" s="31" t="s">
        <v>433</v>
      </c>
      <c r="F1202" s="31" t="s">
        <v>444</v>
      </c>
      <c r="G1202" s="30">
        <v>0</v>
      </c>
    </row>
    <row r="1203" spans="2:7" hidden="1" x14ac:dyDescent="0.25">
      <c r="B1203" s="31" t="s">
        <v>437</v>
      </c>
      <c r="C1203" s="31" t="s">
        <v>173</v>
      </c>
      <c r="D1203" s="31" t="s">
        <v>29</v>
      </c>
      <c r="E1203" s="31" t="s">
        <v>433</v>
      </c>
      <c r="F1203" s="31" t="s">
        <v>444</v>
      </c>
      <c r="G1203" s="30">
        <v>185</v>
      </c>
    </row>
    <row r="1204" spans="2:7" hidden="1" x14ac:dyDescent="0.25">
      <c r="B1204" s="31" t="s">
        <v>437</v>
      </c>
      <c r="C1204" s="31" t="s">
        <v>173</v>
      </c>
      <c r="D1204" s="31" t="s">
        <v>452</v>
      </c>
      <c r="E1204" s="31" t="s">
        <v>435</v>
      </c>
      <c r="F1204" s="31" t="s">
        <v>444</v>
      </c>
      <c r="G1204" s="30">
        <v>38</v>
      </c>
    </row>
    <row r="1205" spans="2:7" hidden="1" x14ac:dyDescent="0.25">
      <c r="B1205" s="31" t="s">
        <v>437</v>
      </c>
      <c r="C1205" s="31" t="s">
        <v>173</v>
      </c>
      <c r="D1205" s="31" t="s">
        <v>453</v>
      </c>
      <c r="E1205" s="31" t="s">
        <v>435</v>
      </c>
      <c r="F1205" s="31" t="s">
        <v>444</v>
      </c>
      <c r="G1205" s="30">
        <v>186</v>
      </c>
    </row>
    <row r="1206" spans="2:7" hidden="1" x14ac:dyDescent="0.25">
      <c r="B1206" s="31" t="s">
        <v>437</v>
      </c>
      <c r="C1206" s="31" t="s">
        <v>173</v>
      </c>
      <c r="D1206" s="31" t="s">
        <v>25</v>
      </c>
      <c r="E1206" s="31" t="s">
        <v>435</v>
      </c>
      <c r="F1206" s="31" t="s">
        <v>444</v>
      </c>
      <c r="G1206" s="30">
        <v>4</v>
      </c>
    </row>
    <row r="1207" spans="2:7" hidden="1" x14ac:dyDescent="0.25">
      <c r="B1207" s="31" t="s">
        <v>437</v>
      </c>
      <c r="C1207" s="31" t="s">
        <v>173</v>
      </c>
      <c r="D1207" s="31" t="s">
        <v>28</v>
      </c>
      <c r="E1207" s="31" t="s">
        <v>435</v>
      </c>
      <c r="F1207" s="31" t="s">
        <v>444</v>
      </c>
      <c r="G1207" s="30">
        <v>0</v>
      </c>
    </row>
    <row r="1208" spans="2:7" hidden="1" x14ac:dyDescent="0.25">
      <c r="B1208" s="31" t="s">
        <v>437</v>
      </c>
      <c r="C1208" s="31" t="s">
        <v>173</v>
      </c>
      <c r="D1208" s="31" t="s">
        <v>29</v>
      </c>
      <c r="E1208" s="31" t="s">
        <v>435</v>
      </c>
      <c r="F1208" s="31" t="s">
        <v>444</v>
      </c>
      <c r="G1208" s="30">
        <v>182</v>
      </c>
    </row>
    <row r="1209" spans="2:7" hidden="1" x14ac:dyDescent="0.25">
      <c r="B1209" s="31" t="s">
        <v>437</v>
      </c>
      <c r="C1209" s="31" t="s">
        <v>173</v>
      </c>
      <c r="D1209" s="31" t="s">
        <v>452</v>
      </c>
      <c r="E1209" s="31" t="s">
        <v>436</v>
      </c>
      <c r="F1209" s="31" t="s">
        <v>444</v>
      </c>
      <c r="G1209" s="30">
        <v>34</v>
      </c>
    </row>
    <row r="1210" spans="2:7" hidden="1" x14ac:dyDescent="0.25">
      <c r="B1210" s="31" t="s">
        <v>437</v>
      </c>
      <c r="C1210" s="31" t="s">
        <v>173</v>
      </c>
      <c r="D1210" s="31" t="s">
        <v>453</v>
      </c>
      <c r="E1210" s="31" t="s">
        <v>436</v>
      </c>
      <c r="F1210" s="31" t="s">
        <v>444</v>
      </c>
      <c r="G1210" s="30">
        <v>190</v>
      </c>
    </row>
    <row r="1211" spans="2:7" hidden="1" x14ac:dyDescent="0.25">
      <c r="B1211" s="31" t="s">
        <v>437</v>
      </c>
      <c r="C1211" s="31" t="s">
        <v>173</v>
      </c>
      <c r="D1211" s="31" t="s">
        <v>25</v>
      </c>
      <c r="E1211" s="31" t="s">
        <v>436</v>
      </c>
      <c r="F1211" s="31" t="s">
        <v>444</v>
      </c>
      <c r="G1211" s="30">
        <v>4</v>
      </c>
    </row>
    <row r="1212" spans="2:7" hidden="1" x14ac:dyDescent="0.25">
      <c r="B1212" s="31" t="s">
        <v>437</v>
      </c>
      <c r="C1212" s="31" t="s">
        <v>173</v>
      </c>
      <c r="D1212" s="31" t="s">
        <v>28</v>
      </c>
      <c r="E1212" s="31" t="s">
        <v>436</v>
      </c>
      <c r="F1212" s="31" t="s">
        <v>444</v>
      </c>
      <c r="G1212" s="30">
        <v>0</v>
      </c>
    </row>
    <row r="1213" spans="2:7" hidden="1" x14ac:dyDescent="0.25">
      <c r="B1213" s="31" t="s">
        <v>437</v>
      </c>
      <c r="C1213" s="31" t="s">
        <v>173</v>
      </c>
      <c r="D1213" s="31" t="s">
        <v>29</v>
      </c>
      <c r="E1213" s="31" t="s">
        <v>436</v>
      </c>
      <c r="F1213" s="31" t="s">
        <v>444</v>
      </c>
      <c r="G1213" s="30">
        <v>186</v>
      </c>
    </row>
    <row r="1214" spans="2:7" hidden="1" x14ac:dyDescent="0.25">
      <c r="B1214" s="31" t="s">
        <v>438</v>
      </c>
      <c r="C1214" s="31" t="s">
        <v>173</v>
      </c>
      <c r="D1214" s="31" t="s">
        <v>452</v>
      </c>
      <c r="E1214" s="31" t="s">
        <v>433</v>
      </c>
      <c r="F1214" s="31" t="s">
        <v>444</v>
      </c>
      <c r="G1214" s="30">
        <v>199</v>
      </c>
    </row>
    <row r="1215" spans="2:7" hidden="1" x14ac:dyDescent="0.25">
      <c r="B1215" s="31" t="s">
        <v>438</v>
      </c>
      <c r="C1215" s="31" t="s">
        <v>173</v>
      </c>
      <c r="D1215" s="31" t="s">
        <v>453</v>
      </c>
      <c r="E1215" s="31" t="s">
        <v>433</v>
      </c>
      <c r="F1215" s="31" t="s">
        <v>444</v>
      </c>
      <c r="G1215" s="30">
        <v>432</v>
      </c>
    </row>
    <row r="1216" spans="2:7" hidden="1" x14ac:dyDescent="0.25">
      <c r="B1216" s="31" t="s">
        <v>438</v>
      </c>
      <c r="C1216" s="31" t="s">
        <v>173</v>
      </c>
      <c r="D1216" s="31" t="s">
        <v>26</v>
      </c>
      <c r="E1216" s="31" t="s">
        <v>433</v>
      </c>
      <c r="F1216" s="31" t="s">
        <v>444</v>
      </c>
      <c r="G1216" s="30">
        <v>5</v>
      </c>
    </row>
    <row r="1217" spans="2:7" hidden="1" x14ac:dyDescent="0.25">
      <c r="B1217" s="31" t="s">
        <v>438</v>
      </c>
      <c r="C1217" s="31" t="s">
        <v>173</v>
      </c>
      <c r="D1217" s="31" t="s">
        <v>25</v>
      </c>
      <c r="E1217" s="31" t="s">
        <v>433</v>
      </c>
      <c r="F1217" s="31" t="s">
        <v>444</v>
      </c>
      <c r="G1217" s="30">
        <v>22</v>
      </c>
    </row>
    <row r="1218" spans="2:7" hidden="1" x14ac:dyDescent="0.25">
      <c r="B1218" s="31" t="s">
        <v>438</v>
      </c>
      <c r="C1218" s="31" t="s">
        <v>173</v>
      </c>
      <c r="D1218" s="31" t="s">
        <v>28</v>
      </c>
      <c r="E1218" s="31" t="s">
        <v>433</v>
      </c>
      <c r="F1218" s="31" t="s">
        <v>444</v>
      </c>
      <c r="G1218" s="30">
        <v>0</v>
      </c>
    </row>
    <row r="1219" spans="2:7" hidden="1" x14ac:dyDescent="0.25">
      <c r="B1219" s="31" t="s">
        <v>438</v>
      </c>
      <c r="C1219" s="31" t="s">
        <v>173</v>
      </c>
      <c r="D1219" s="31" t="s">
        <v>29</v>
      </c>
      <c r="E1219" s="31" t="s">
        <v>433</v>
      </c>
      <c r="F1219" s="31" t="s">
        <v>444</v>
      </c>
      <c r="G1219" s="30">
        <v>406</v>
      </c>
    </row>
    <row r="1220" spans="2:7" hidden="1" x14ac:dyDescent="0.25">
      <c r="B1220" s="31" t="s">
        <v>438</v>
      </c>
      <c r="C1220" s="31" t="s">
        <v>173</v>
      </c>
      <c r="D1220" s="31" t="s">
        <v>452</v>
      </c>
      <c r="E1220" s="31" t="s">
        <v>435</v>
      </c>
      <c r="F1220" s="31" t="s">
        <v>444</v>
      </c>
      <c r="G1220" s="30">
        <v>187</v>
      </c>
    </row>
    <row r="1221" spans="2:7" hidden="1" x14ac:dyDescent="0.25">
      <c r="B1221" s="31" t="s">
        <v>438</v>
      </c>
      <c r="C1221" s="31" t="s">
        <v>173</v>
      </c>
      <c r="D1221" s="31" t="s">
        <v>453</v>
      </c>
      <c r="E1221" s="31" t="s">
        <v>435</v>
      </c>
      <c r="F1221" s="31" t="s">
        <v>444</v>
      </c>
      <c r="G1221" s="30">
        <v>408</v>
      </c>
    </row>
    <row r="1222" spans="2:7" hidden="1" x14ac:dyDescent="0.25">
      <c r="B1222" s="31" t="s">
        <v>438</v>
      </c>
      <c r="C1222" s="31" t="s">
        <v>173</v>
      </c>
      <c r="D1222" s="31" t="s">
        <v>26</v>
      </c>
      <c r="E1222" s="31" t="s">
        <v>435</v>
      </c>
      <c r="F1222" s="31" t="s">
        <v>444</v>
      </c>
      <c r="G1222" s="30">
        <v>3</v>
      </c>
    </row>
    <row r="1223" spans="2:7" hidden="1" x14ac:dyDescent="0.25">
      <c r="B1223" s="31" t="s">
        <v>438</v>
      </c>
      <c r="C1223" s="31" t="s">
        <v>173</v>
      </c>
      <c r="D1223" s="31" t="s">
        <v>25</v>
      </c>
      <c r="E1223" s="31" t="s">
        <v>435</v>
      </c>
      <c r="F1223" s="31" t="s">
        <v>444</v>
      </c>
      <c r="G1223" s="30">
        <v>21</v>
      </c>
    </row>
    <row r="1224" spans="2:7" hidden="1" x14ac:dyDescent="0.25">
      <c r="B1224" s="31" t="s">
        <v>438</v>
      </c>
      <c r="C1224" s="31" t="s">
        <v>173</v>
      </c>
      <c r="D1224" s="31" t="s">
        <v>28</v>
      </c>
      <c r="E1224" s="31" t="s">
        <v>435</v>
      </c>
      <c r="F1224" s="31" t="s">
        <v>444</v>
      </c>
      <c r="G1224" s="30">
        <v>0</v>
      </c>
    </row>
    <row r="1225" spans="2:7" hidden="1" x14ac:dyDescent="0.25">
      <c r="B1225" s="31" t="s">
        <v>438</v>
      </c>
      <c r="C1225" s="31" t="s">
        <v>173</v>
      </c>
      <c r="D1225" s="31" t="s">
        <v>29</v>
      </c>
      <c r="E1225" s="31" t="s">
        <v>435</v>
      </c>
      <c r="F1225" s="31" t="s">
        <v>444</v>
      </c>
      <c r="G1225" s="30">
        <v>384</v>
      </c>
    </row>
    <row r="1226" spans="2:7" hidden="1" x14ac:dyDescent="0.25">
      <c r="B1226" s="31" t="s">
        <v>438</v>
      </c>
      <c r="C1226" s="31" t="s">
        <v>173</v>
      </c>
      <c r="D1226" s="31" t="s">
        <v>452</v>
      </c>
      <c r="E1226" s="31" t="s">
        <v>436</v>
      </c>
      <c r="F1226" s="31" t="s">
        <v>444</v>
      </c>
      <c r="G1226" s="30">
        <v>191</v>
      </c>
    </row>
    <row r="1227" spans="2:7" hidden="1" x14ac:dyDescent="0.25">
      <c r="B1227" s="31" t="s">
        <v>438</v>
      </c>
      <c r="C1227" s="31" t="s">
        <v>173</v>
      </c>
      <c r="D1227" s="31" t="s">
        <v>453</v>
      </c>
      <c r="E1227" s="31" t="s">
        <v>436</v>
      </c>
      <c r="F1227" s="31" t="s">
        <v>444</v>
      </c>
      <c r="G1227" s="30">
        <v>407</v>
      </c>
    </row>
    <row r="1228" spans="2:7" hidden="1" x14ac:dyDescent="0.25">
      <c r="B1228" s="31" t="s">
        <v>438</v>
      </c>
      <c r="C1228" s="31" t="s">
        <v>173</v>
      </c>
      <c r="D1228" s="31" t="s">
        <v>26</v>
      </c>
      <c r="E1228" s="31" t="s">
        <v>436</v>
      </c>
      <c r="F1228" s="31" t="s">
        <v>444</v>
      </c>
      <c r="G1228" s="30">
        <v>4</v>
      </c>
    </row>
    <row r="1229" spans="2:7" hidden="1" x14ac:dyDescent="0.25">
      <c r="B1229" s="31" t="s">
        <v>438</v>
      </c>
      <c r="C1229" s="31" t="s">
        <v>173</v>
      </c>
      <c r="D1229" s="31" t="s">
        <v>25</v>
      </c>
      <c r="E1229" s="31" t="s">
        <v>436</v>
      </c>
      <c r="F1229" s="31" t="s">
        <v>444</v>
      </c>
      <c r="G1229" s="30">
        <v>21</v>
      </c>
    </row>
    <row r="1230" spans="2:7" hidden="1" x14ac:dyDescent="0.25">
      <c r="B1230" s="31" t="s">
        <v>438</v>
      </c>
      <c r="C1230" s="31" t="s">
        <v>173</v>
      </c>
      <c r="D1230" s="31" t="s">
        <v>28</v>
      </c>
      <c r="E1230" s="31" t="s">
        <v>436</v>
      </c>
      <c r="F1230" s="31" t="s">
        <v>444</v>
      </c>
      <c r="G1230" s="30">
        <v>0</v>
      </c>
    </row>
    <row r="1231" spans="2:7" hidden="1" x14ac:dyDescent="0.25">
      <c r="B1231" s="31" t="s">
        <v>438</v>
      </c>
      <c r="C1231" s="31" t="s">
        <v>173</v>
      </c>
      <c r="D1231" s="31" t="s">
        <v>29</v>
      </c>
      <c r="E1231" s="31" t="s">
        <v>436</v>
      </c>
      <c r="F1231" s="31" t="s">
        <v>444</v>
      </c>
      <c r="G1231" s="30">
        <v>382</v>
      </c>
    </row>
    <row r="1232" spans="2:7" hidden="1" x14ac:dyDescent="0.25">
      <c r="B1232" s="31" t="s">
        <v>439</v>
      </c>
      <c r="C1232" s="31" t="s">
        <v>173</v>
      </c>
      <c r="D1232" s="31" t="s">
        <v>452</v>
      </c>
      <c r="E1232" s="31" t="s">
        <v>433</v>
      </c>
      <c r="F1232" s="31" t="s">
        <v>444</v>
      </c>
      <c r="G1232" s="30">
        <v>0</v>
      </c>
    </row>
    <row r="1233" spans="2:7" hidden="1" x14ac:dyDescent="0.25">
      <c r="B1233" s="31" t="s">
        <v>439</v>
      </c>
      <c r="C1233" s="31" t="s">
        <v>173</v>
      </c>
      <c r="D1233" s="31" t="s">
        <v>453</v>
      </c>
      <c r="E1233" s="31" t="s">
        <v>433</v>
      </c>
      <c r="F1233" s="31" t="s">
        <v>444</v>
      </c>
      <c r="G1233" s="30">
        <v>1</v>
      </c>
    </row>
    <row r="1234" spans="2:7" hidden="1" x14ac:dyDescent="0.25">
      <c r="B1234" s="31" t="s">
        <v>439</v>
      </c>
      <c r="C1234" s="31" t="s">
        <v>173</v>
      </c>
      <c r="D1234" s="31" t="s">
        <v>25</v>
      </c>
      <c r="E1234" s="31" t="s">
        <v>433</v>
      </c>
      <c r="F1234" s="31" t="s">
        <v>444</v>
      </c>
      <c r="G1234" s="30">
        <v>0</v>
      </c>
    </row>
    <row r="1235" spans="2:7" hidden="1" x14ac:dyDescent="0.25">
      <c r="B1235" s="31" t="s">
        <v>439</v>
      </c>
      <c r="C1235" s="31" t="s">
        <v>173</v>
      </c>
      <c r="D1235" s="31" t="s">
        <v>28</v>
      </c>
      <c r="E1235" s="31" t="s">
        <v>433</v>
      </c>
      <c r="F1235" s="31" t="s">
        <v>444</v>
      </c>
      <c r="G1235" s="30">
        <v>0</v>
      </c>
    </row>
    <row r="1236" spans="2:7" hidden="1" x14ac:dyDescent="0.25">
      <c r="B1236" s="31" t="s">
        <v>439</v>
      </c>
      <c r="C1236" s="31" t="s">
        <v>173</v>
      </c>
      <c r="D1236" s="31" t="s">
        <v>29</v>
      </c>
      <c r="E1236" s="31" t="s">
        <v>433</v>
      </c>
      <c r="F1236" s="31" t="s">
        <v>444</v>
      </c>
      <c r="G1236" s="30">
        <v>1</v>
      </c>
    </row>
    <row r="1237" spans="2:7" hidden="1" x14ac:dyDescent="0.25">
      <c r="B1237" s="31" t="s">
        <v>439</v>
      </c>
      <c r="C1237" s="31" t="s">
        <v>173</v>
      </c>
      <c r="D1237" s="31" t="s">
        <v>452</v>
      </c>
      <c r="E1237" s="31" t="s">
        <v>435</v>
      </c>
      <c r="F1237" s="31" t="s">
        <v>444</v>
      </c>
      <c r="G1237" s="30">
        <v>0</v>
      </c>
    </row>
    <row r="1238" spans="2:7" hidden="1" x14ac:dyDescent="0.25">
      <c r="B1238" s="31" t="s">
        <v>439</v>
      </c>
      <c r="C1238" s="31" t="s">
        <v>173</v>
      </c>
      <c r="D1238" s="31" t="s">
        <v>453</v>
      </c>
      <c r="E1238" s="31" t="s">
        <v>435</v>
      </c>
      <c r="F1238" s="31" t="s">
        <v>444</v>
      </c>
      <c r="G1238" s="30">
        <v>1</v>
      </c>
    </row>
    <row r="1239" spans="2:7" hidden="1" x14ac:dyDescent="0.25">
      <c r="B1239" s="31" t="s">
        <v>439</v>
      </c>
      <c r="C1239" s="31" t="s">
        <v>173</v>
      </c>
      <c r="D1239" s="31" t="s">
        <v>25</v>
      </c>
      <c r="E1239" s="31" t="s">
        <v>435</v>
      </c>
      <c r="F1239" s="31" t="s">
        <v>444</v>
      </c>
      <c r="G1239" s="30">
        <v>0</v>
      </c>
    </row>
    <row r="1240" spans="2:7" hidden="1" x14ac:dyDescent="0.25">
      <c r="B1240" s="31" t="s">
        <v>439</v>
      </c>
      <c r="C1240" s="31" t="s">
        <v>173</v>
      </c>
      <c r="D1240" s="31" t="s">
        <v>28</v>
      </c>
      <c r="E1240" s="31" t="s">
        <v>435</v>
      </c>
      <c r="F1240" s="31" t="s">
        <v>444</v>
      </c>
      <c r="G1240" s="30">
        <v>0</v>
      </c>
    </row>
    <row r="1241" spans="2:7" hidden="1" x14ac:dyDescent="0.25">
      <c r="B1241" s="31" t="s">
        <v>439</v>
      </c>
      <c r="C1241" s="31" t="s">
        <v>173</v>
      </c>
      <c r="D1241" s="31" t="s">
        <v>29</v>
      </c>
      <c r="E1241" s="31" t="s">
        <v>435</v>
      </c>
      <c r="F1241" s="31" t="s">
        <v>444</v>
      </c>
      <c r="G1241" s="30">
        <v>1</v>
      </c>
    </row>
    <row r="1242" spans="2:7" hidden="1" x14ac:dyDescent="0.25">
      <c r="B1242" s="31" t="s">
        <v>439</v>
      </c>
      <c r="C1242" s="31" t="s">
        <v>173</v>
      </c>
      <c r="D1242" s="31" t="s">
        <v>452</v>
      </c>
      <c r="E1242" s="31" t="s">
        <v>436</v>
      </c>
      <c r="F1242" s="31" t="s">
        <v>444</v>
      </c>
      <c r="G1242" s="30">
        <v>0</v>
      </c>
    </row>
    <row r="1243" spans="2:7" hidden="1" x14ac:dyDescent="0.25">
      <c r="B1243" s="31" t="s">
        <v>439</v>
      </c>
      <c r="C1243" s="31" t="s">
        <v>173</v>
      </c>
      <c r="D1243" s="31" t="s">
        <v>453</v>
      </c>
      <c r="E1243" s="31" t="s">
        <v>436</v>
      </c>
      <c r="F1243" s="31" t="s">
        <v>444</v>
      </c>
      <c r="G1243" s="30">
        <v>1</v>
      </c>
    </row>
    <row r="1244" spans="2:7" hidden="1" x14ac:dyDescent="0.25">
      <c r="B1244" s="31" t="s">
        <v>439</v>
      </c>
      <c r="C1244" s="31" t="s">
        <v>173</v>
      </c>
      <c r="D1244" s="31" t="s">
        <v>25</v>
      </c>
      <c r="E1244" s="31" t="s">
        <v>436</v>
      </c>
      <c r="F1244" s="31" t="s">
        <v>444</v>
      </c>
      <c r="G1244" s="30">
        <v>0</v>
      </c>
    </row>
    <row r="1245" spans="2:7" hidden="1" x14ac:dyDescent="0.25">
      <c r="B1245" s="31" t="s">
        <v>439</v>
      </c>
      <c r="C1245" s="31" t="s">
        <v>173</v>
      </c>
      <c r="D1245" s="31" t="s">
        <v>28</v>
      </c>
      <c r="E1245" s="31" t="s">
        <v>436</v>
      </c>
      <c r="F1245" s="31" t="s">
        <v>444</v>
      </c>
      <c r="G1245" s="30">
        <v>0</v>
      </c>
    </row>
    <row r="1246" spans="2:7" hidden="1" x14ac:dyDescent="0.25">
      <c r="B1246" s="31" t="s">
        <v>439</v>
      </c>
      <c r="C1246" s="31" t="s">
        <v>173</v>
      </c>
      <c r="D1246" s="31" t="s">
        <v>29</v>
      </c>
      <c r="E1246" s="31" t="s">
        <v>436</v>
      </c>
      <c r="F1246" s="31" t="s">
        <v>444</v>
      </c>
      <c r="G1246" s="30">
        <v>1</v>
      </c>
    </row>
    <row r="1247" spans="2:7" hidden="1" x14ac:dyDescent="0.25">
      <c r="B1247" s="31" t="s">
        <v>440</v>
      </c>
      <c r="C1247" s="31" t="s">
        <v>173</v>
      </c>
      <c r="D1247" s="31" t="s">
        <v>452</v>
      </c>
      <c r="E1247" s="31" t="s">
        <v>433</v>
      </c>
      <c r="F1247" s="31" t="s">
        <v>444</v>
      </c>
      <c r="G1247" s="30">
        <v>7</v>
      </c>
    </row>
    <row r="1248" spans="2:7" hidden="1" x14ac:dyDescent="0.25">
      <c r="B1248" s="31" t="s">
        <v>440</v>
      </c>
      <c r="C1248" s="31" t="s">
        <v>173</v>
      </c>
      <c r="D1248" s="31" t="s">
        <v>453</v>
      </c>
      <c r="E1248" s="31" t="s">
        <v>433</v>
      </c>
      <c r="F1248" s="31" t="s">
        <v>444</v>
      </c>
      <c r="G1248" s="30">
        <v>107</v>
      </c>
    </row>
    <row r="1249" spans="2:7" hidden="1" x14ac:dyDescent="0.25">
      <c r="B1249" s="31" t="s">
        <v>440</v>
      </c>
      <c r="C1249" s="31" t="s">
        <v>173</v>
      </c>
      <c r="D1249" s="31" t="s">
        <v>25</v>
      </c>
      <c r="E1249" s="31" t="s">
        <v>433</v>
      </c>
      <c r="F1249" s="31" t="s">
        <v>444</v>
      </c>
      <c r="G1249" s="30">
        <v>1</v>
      </c>
    </row>
    <row r="1250" spans="2:7" hidden="1" x14ac:dyDescent="0.25">
      <c r="B1250" s="31" t="s">
        <v>440</v>
      </c>
      <c r="C1250" s="31" t="s">
        <v>173</v>
      </c>
      <c r="D1250" s="31" t="s">
        <v>30</v>
      </c>
      <c r="E1250" s="31" t="s">
        <v>433</v>
      </c>
      <c r="F1250" s="31" t="s">
        <v>444</v>
      </c>
      <c r="G1250" s="30">
        <v>10</v>
      </c>
    </row>
    <row r="1251" spans="2:7" hidden="1" x14ac:dyDescent="0.25">
      <c r="B1251" s="31" t="s">
        <v>440</v>
      </c>
      <c r="C1251" s="31" t="s">
        <v>173</v>
      </c>
      <c r="D1251" s="31" t="s">
        <v>28</v>
      </c>
      <c r="E1251" s="31" t="s">
        <v>433</v>
      </c>
      <c r="F1251" s="31" t="s">
        <v>444</v>
      </c>
      <c r="G1251" s="30">
        <v>0</v>
      </c>
    </row>
    <row r="1252" spans="2:7" hidden="1" x14ac:dyDescent="0.25">
      <c r="B1252" s="31" t="s">
        <v>440</v>
      </c>
      <c r="C1252" s="31" t="s">
        <v>173</v>
      </c>
      <c r="D1252" s="31" t="s">
        <v>29</v>
      </c>
      <c r="E1252" s="31" t="s">
        <v>433</v>
      </c>
      <c r="F1252" s="31" t="s">
        <v>444</v>
      </c>
      <c r="G1252" s="30">
        <v>96</v>
      </c>
    </row>
    <row r="1253" spans="2:7" hidden="1" x14ac:dyDescent="0.25">
      <c r="B1253" s="31" t="s">
        <v>440</v>
      </c>
      <c r="C1253" s="31" t="s">
        <v>173</v>
      </c>
      <c r="D1253" s="31" t="s">
        <v>452</v>
      </c>
      <c r="E1253" s="31" t="s">
        <v>435</v>
      </c>
      <c r="F1253" s="31" t="s">
        <v>444</v>
      </c>
      <c r="G1253" s="30">
        <v>8</v>
      </c>
    </row>
    <row r="1254" spans="2:7" hidden="1" x14ac:dyDescent="0.25">
      <c r="B1254" s="31" t="s">
        <v>440</v>
      </c>
      <c r="C1254" s="31" t="s">
        <v>173</v>
      </c>
      <c r="D1254" s="31" t="s">
        <v>453</v>
      </c>
      <c r="E1254" s="31" t="s">
        <v>435</v>
      </c>
      <c r="F1254" s="31" t="s">
        <v>444</v>
      </c>
      <c r="G1254" s="30">
        <v>98</v>
      </c>
    </row>
    <row r="1255" spans="2:7" hidden="1" x14ac:dyDescent="0.25">
      <c r="B1255" s="31" t="s">
        <v>440</v>
      </c>
      <c r="C1255" s="31" t="s">
        <v>173</v>
      </c>
      <c r="D1255" s="31" t="s">
        <v>25</v>
      </c>
      <c r="E1255" s="31" t="s">
        <v>435</v>
      </c>
      <c r="F1255" s="31" t="s">
        <v>444</v>
      </c>
      <c r="G1255" s="30">
        <v>0</v>
      </c>
    </row>
    <row r="1256" spans="2:7" hidden="1" x14ac:dyDescent="0.25">
      <c r="B1256" s="31" t="s">
        <v>440</v>
      </c>
      <c r="C1256" s="31" t="s">
        <v>173</v>
      </c>
      <c r="D1256" s="31" t="s">
        <v>30</v>
      </c>
      <c r="E1256" s="31" t="s">
        <v>435</v>
      </c>
      <c r="F1256" s="31" t="s">
        <v>444</v>
      </c>
      <c r="G1256" s="30">
        <v>9</v>
      </c>
    </row>
    <row r="1257" spans="2:7" hidden="1" x14ac:dyDescent="0.25">
      <c r="B1257" s="31" t="s">
        <v>440</v>
      </c>
      <c r="C1257" s="31" t="s">
        <v>173</v>
      </c>
      <c r="D1257" s="31" t="s">
        <v>28</v>
      </c>
      <c r="E1257" s="31" t="s">
        <v>435</v>
      </c>
      <c r="F1257" s="31" t="s">
        <v>444</v>
      </c>
      <c r="G1257" s="30">
        <v>0</v>
      </c>
    </row>
    <row r="1258" spans="2:7" hidden="1" x14ac:dyDescent="0.25">
      <c r="B1258" s="31" t="s">
        <v>440</v>
      </c>
      <c r="C1258" s="31" t="s">
        <v>173</v>
      </c>
      <c r="D1258" s="31" t="s">
        <v>29</v>
      </c>
      <c r="E1258" s="31" t="s">
        <v>435</v>
      </c>
      <c r="F1258" s="31" t="s">
        <v>444</v>
      </c>
      <c r="G1258" s="30">
        <v>89</v>
      </c>
    </row>
    <row r="1259" spans="2:7" hidden="1" x14ac:dyDescent="0.25">
      <c r="B1259" s="31" t="s">
        <v>440</v>
      </c>
      <c r="C1259" s="31" t="s">
        <v>173</v>
      </c>
      <c r="D1259" s="31" t="s">
        <v>452</v>
      </c>
      <c r="E1259" s="31" t="s">
        <v>436</v>
      </c>
      <c r="F1259" s="31" t="s">
        <v>444</v>
      </c>
      <c r="G1259" s="30">
        <v>7</v>
      </c>
    </row>
    <row r="1260" spans="2:7" hidden="1" x14ac:dyDescent="0.25">
      <c r="B1260" s="31" t="s">
        <v>440</v>
      </c>
      <c r="C1260" s="31" t="s">
        <v>173</v>
      </c>
      <c r="D1260" s="31" t="s">
        <v>453</v>
      </c>
      <c r="E1260" s="31" t="s">
        <v>436</v>
      </c>
      <c r="F1260" s="31" t="s">
        <v>444</v>
      </c>
      <c r="G1260" s="30">
        <v>95</v>
      </c>
    </row>
    <row r="1261" spans="2:7" hidden="1" x14ac:dyDescent="0.25">
      <c r="B1261" s="31" t="s">
        <v>440</v>
      </c>
      <c r="C1261" s="31" t="s">
        <v>173</v>
      </c>
      <c r="D1261" s="31" t="s">
        <v>25</v>
      </c>
      <c r="E1261" s="31" t="s">
        <v>436</v>
      </c>
      <c r="F1261" s="31" t="s">
        <v>444</v>
      </c>
      <c r="G1261" s="30">
        <v>0</v>
      </c>
    </row>
    <row r="1262" spans="2:7" hidden="1" x14ac:dyDescent="0.25">
      <c r="B1262" s="31" t="s">
        <v>440</v>
      </c>
      <c r="C1262" s="31" t="s">
        <v>173</v>
      </c>
      <c r="D1262" s="31" t="s">
        <v>30</v>
      </c>
      <c r="E1262" s="31" t="s">
        <v>436</v>
      </c>
      <c r="F1262" s="31" t="s">
        <v>444</v>
      </c>
      <c r="G1262" s="30">
        <v>8</v>
      </c>
    </row>
    <row r="1263" spans="2:7" hidden="1" x14ac:dyDescent="0.25">
      <c r="B1263" s="31" t="s">
        <v>440</v>
      </c>
      <c r="C1263" s="31" t="s">
        <v>173</v>
      </c>
      <c r="D1263" s="31" t="s">
        <v>28</v>
      </c>
      <c r="E1263" s="31" t="s">
        <v>436</v>
      </c>
      <c r="F1263" s="31" t="s">
        <v>444</v>
      </c>
      <c r="G1263" s="30">
        <v>0</v>
      </c>
    </row>
    <row r="1264" spans="2:7" hidden="1" x14ac:dyDescent="0.25">
      <c r="B1264" s="31" t="s">
        <v>440</v>
      </c>
      <c r="C1264" s="31" t="s">
        <v>173</v>
      </c>
      <c r="D1264" s="31" t="s">
        <v>29</v>
      </c>
      <c r="E1264" s="31" t="s">
        <v>436</v>
      </c>
      <c r="F1264" s="31" t="s">
        <v>444</v>
      </c>
      <c r="G1264" s="30">
        <v>87</v>
      </c>
    </row>
    <row r="1265" spans="2:7" hidden="1" x14ac:dyDescent="0.25">
      <c r="B1265" s="31" t="s">
        <v>441</v>
      </c>
      <c r="C1265" s="31" t="s">
        <v>173</v>
      </c>
      <c r="D1265" s="31" t="s">
        <v>452</v>
      </c>
      <c r="E1265" s="31" t="s">
        <v>433</v>
      </c>
      <c r="F1265" s="31" t="s">
        <v>444</v>
      </c>
      <c r="G1265" s="30">
        <v>0</v>
      </c>
    </row>
    <row r="1266" spans="2:7" hidden="1" x14ac:dyDescent="0.25">
      <c r="B1266" s="31" t="s">
        <v>441</v>
      </c>
      <c r="C1266" s="31" t="s">
        <v>173</v>
      </c>
      <c r="D1266" s="31" t="s">
        <v>453</v>
      </c>
      <c r="E1266" s="31" t="s">
        <v>433</v>
      </c>
      <c r="F1266" s="31" t="s">
        <v>444</v>
      </c>
      <c r="G1266" s="30">
        <v>25</v>
      </c>
    </row>
    <row r="1267" spans="2:7" hidden="1" x14ac:dyDescent="0.25">
      <c r="B1267" s="31" t="s">
        <v>441</v>
      </c>
      <c r="C1267" s="31" t="s">
        <v>173</v>
      </c>
      <c r="D1267" s="31" t="s">
        <v>25</v>
      </c>
      <c r="E1267" s="31" t="s">
        <v>433</v>
      </c>
      <c r="F1267" s="31" t="s">
        <v>444</v>
      </c>
      <c r="G1267" s="30">
        <v>0</v>
      </c>
    </row>
    <row r="1268" spans="2:7" hidden="1" x14ac:dyDescent="0.25">
      <c r="B1268" s="31" t="s">
        <v>441</v>
      </c>
      <c r="C1268" s="31" t="s">
        <v>173</v>
      </c>
      <c r="D1268" s="31" t="s">
        <v>28</v>
      </c>
      <c r="E1268" s="31" t="s">
        <v>433</v>
      </c>
      <c r="F1268" s="31" t="s">
        <v>444</v>
      </c>
      <c r="G1268" s="30">
        <v>0</v>
      </c>
    </row>
    <row r="1269" spans="2:7" hidden="1" x14ac:dyDescent="0.25">
      <c r="B1269" s="31" t="s">
        <v>441</v>
      </c>
      <c r="C1269" s="31" t="s">
        <v>173</v>
      </c>
      <c r="D1269" s="31" t="s">
        <v>29</v>
      </c>
      <c r="E1269" s="31" t="s">
        <v>433</v>
      </c>
      <c r="F1269" s="31" t="s">
        <v>444</v>
      </c>
      <c r="G1269" s="30">
        <v>25</v>
      </c>
    </row>
    <row r="1270" spans="2:7" hidden="1" x14ac:dyDescent="0.25">
      <c r="B1270" s="31" t="s">
        <v>441</v>
      </c>
      <c r="C1270" s="31" t="s">
        <v>173</v>
      </c>
      <c r="D1270" s="31" t="s">
        <v>452</v>
      </c>
      <c r="E1270" s="31" t="s">
        <v>435</v>
      </c>
      <c r="F1270" s="31" t="s">
        <v>444</v>
      </c>
      <c r="G1270" s="30">
        <v>0</v>
      </c>
    </row>
    <row r="1271" spans="2:7" hidden="1" x14ac:dyDescent="0.25">
      <c r="B1271" s="31" t="s">
        <v>441</v>
      </c>
      <c r="C1271" s="31" t="s">
        <v>173</v>
      </c>
      <c r="D1271" s="31" t="s">
        <v>453</v>
      </c>
      <c r="E1271" s="31" t="s">
        <v>435</v>
      </c>
      <c r="F1271" s="31" t="s">
        <v>444</v>
      </c>
      <c r="G1271" s="30">
        <v>25</v>
      </c>
    </row>
    <row r="1272" spans="2:7" hidden="1" x14ac:dyDescent="0.25">
      <c r="B1272" s="31" t="s">
        <v>441</v>
      </c>
      <c r="C1272" s="31" t="s">
        <v>173</v>
      </c>
      <c r="D1272" s="31" t="s">
        <v>25</v>
      </c>
      <c r="E1272" s="31" t="s">
        <v>435</v>
      </c>
      <c r="F1272" s="31" t="s">
        <v>444</v>
      </c>
      <c r="G1272" s="30">
        <v>0</v>
      </c>
    </row>
    <row r="1273" spans="2:7" hidden="1" x14ac:dyDescent="0.25">
      <c r="B1273" s="31" t="s">
        <v>441</v>
      </c>
      <c r="C1273" s="31" t="s">
        <v>173</v>
      </c>
      <c r="D1273" s="31" t="s">
        <v>28</v>
      </c>
      <c r="E1273" s="31" t="s">
        <v>435</v>
      </c>
      <c r="F1273" s="31" t="s">
        <v>444</v>
      </c>
      <c r="G1273" s="30">
        <v>0</v>
      </c>
    </row>
    <row r="1274" spans="2:7" hidden="1" x14ac:dyDescent="0.25">
      <c r="B1274" s="31" t="s">
        <v>441</v>
      </c>
      <c r="C1274" s="31" t="s">
        <v>173</v>
      </c>
      <c r="D1274" s="31" t="s">
        <v>29</v>
      </c>
      <c r="E1274" s="31" t="s">
        <v>435</v>
      </c>
      <c r="F1274" s="31" t="s">
        <v>444</v>
      </c>
      <c r="G1274" s="30">
        <v>25</v>
      </c>
    </row>
    <row r="1275" spans="2:7" hidden="1" x14ac:dyDescent="0.25">
      <c r="B1275" s="31" t="s">
        <v>441</v>
      </c>
      <c r="C1275" s="31" t="s">
        <v>173</v>
      </c>
      <c r="D1275" s="31" t="s">
        <v>452</v>
      </c>
      <c r="E1275" s="31" t="s">
        <v>436</v>
      </c>
      <c r="F1275" s="31" t="s">
        <v>444</v>
      </c>
      <c r="G1275" s="30">
        <v>0</v>
      </c>
    </row>
    <row r="1276" spans="2:7" hidden="1" x14ac:dyDescent="0.25">
      <c r="B1276" s="31" t="s">
        <v>441</v>
      </c>
      <c r="C1276" s="31" t="s">
        <v>173</v>
      </c>
      <c r="D1276" s="31" t="s">
        <v>453</v>
      </c>
      <c r="E1276" s="31" t="s">
        <v>436</v>
      </c>
      <c r="F1276" s="31" t="s">
        <v>444</v>
      </c>
      <c r="G1276" s="30">
        <v>23</v>
      </c>
    </row>
    <row r="1277" spans="2:7" hidden="1" x14ac:dyDescent="0.25">
      <c r="B1277" s="31" t="s">
        <v>441</v>
      </c>
      <c r="C1277" s="31" t="s">
        <v>173</v>
      </c>
      <c r="D1277" s="31" t="s">
        <v>25</v>
      </c>
      <c r="E1277" s="31" t="s">
        <v>436</v>
      </c>
      <c r="F1277" s="31" t="s">
        <v>444</v>
      </c>
      <c r="G1277" s="30">
        <v>0</v>
      </c>
    </row>
    <row r="1278" spans="2:7" hidden="1" x14ac:dyDescent="0.25">
      <c r="B1278" s="31" t="s">
        <v>441</v>
      </c>
      <c r="C1278" s="31" t="s">
        <v>173</v>
      </c>
      <c r="D1278" s="31" t="s">
        <v>28</v>
      </c>
      <c r="E1278" s="31" t="s">
        <v>436</v>
      </c>
      <c r="F1278" s="31" t="s">
        <v>444</v>
      </c>
      <c r="G1278" s="30">
        <v>0</v>
      </c>
    </row>
    <row r="1279" spans="2:7" hidden="1" x14ac:dyDescent="0.25">
      <c r="B1279" s="31" t="s">
        <v>441</v>
      </c>
      <c r="C1279" s="31" t="s">
        <v>173</v>
      </c>
      <c r="D1279" s="31" t="s">
        <v>29</v>
      </c>
      <c r="E1279" s="31" t="s">
        <v>436</v>
      </c>
      <c r="F1279" s="31" t="s">
        <v>444</v>
      </c>
      <c r="G1279" s="30">
        <v>23</v>
      </c>
    </row>
    <row r="1280" spans="2:7" hidden="1" x14ac:dyDescent="0.25">
      <c r="B1280" s="31" t="s">
        <v>442</v>
      </c>
      <c r="C1280" s="31" t="s">
        <v>173</v>
      </c>
      <c r="D1280" s="31" t="s">
        <v>452</v>
      </c>
      <c r="E1280" s="31" t="s">
        <v>433</v>
      </c>
      <c r="F1280" s="31" t="s">
        <v>444</v>
      </c>
      <c r="G1280" s="30">
        <v>87</v>
      </c>
    </row>
    <row r="1281" spans="2:7" hidden="1" x14ac:dyDescent="0.25">
      <c r="B1281" s="31" t="s">
        <v>442</v>
      </c>
      <c r="C1281" s="31" t="s">
        <v>173</v>
      </c>
      <c r="D1281" s="31" t="s">
        <v>453</v>
      </c>
      <c r="E1281" s="31" t="s">
        <v>433</v>
      </c>
      <c r="F1281" s="31" t="s">
        <v>444</v>
      </c>
      <c r="G1281" s="30">
        <v>98</v>
      </c>
    </row>
    <row r="1282" spans="2:7" hidden="1" x14ac:dyDescent="0.25">
      <c r="B1282" s="31" t="s">
        <v>442</v>
      </c>
      <c r="C1282" s="31" t="s">
        <v>173</v>
      </c>
      <c r="D1282" s="31" t="s">
        <v>30</v>
      </c>
      <c r="E1282" s="31" t="s">
        <v>433</v>
      </c>
      <c r="F1282" s="31" t="s">
        <v>444</v>
      </c>
      <c r="G1282" s="30">
        <v>0</v>
      </c>
    </row>
    <row r="1283" spans="2:7" hidden="1" x14ac:dyDescent="0.25">
      <c r="B1283" s="31" t="s">
        <v>442</v>
      </c>
      <c r="C1283" s="31" t="s">
        <v>173</v>
      </c>
      <c r="D1283" s="31" t="s">
        <v>28</v>
      </c>
      <c r="E1283" s="31" t="s">
        <v>433</v>
      </c>
      <c r="F1283" s="31" t="s">
        <v>444</v>
      </c>
      <c r="G1283" s="30">
        <v>0</v>
      </c>
    </row>
    <row r="1284" spans="2:7" hidden="1" x14ac:dyDescent="0.25">
      <c r="B1284" s="31" t="s">
        <v>442</v>
      </c>
      <c r="C1284" s="31" t="s">
        <v>173</v>
      </c>
      <c r="D1284" s="31" t="s">
        <v>29</v>
      </c>
      <c r="E1284" s="31" t="s">
        <v>433</v>
      </c>
      <c r="F1284" s="31" t="s">
        <v>444</v>
      </c>
      <c r="G1284" s="30">
        <v>98</v>
      </c>
    </row>
    <row r="1285" spans="2:7" hidden="1" x14ac:dyDescent="0.25">
      <c r="B1285" s="31" t="s">
        <v>442</v>
      </c>
      <c r="C1285" s="31" t="s">
        <v>173</v>
      </c>
      <c r="D1285" s="31" t="s">
        <v>452</v>
      </c>
      <c r="E1285" s="31" t="s">
        <v>435</v>
      </c>
      <c r="F1285" s="31" t="s">
        <v>444</v>
      </c>
      <c r="G1285" s="30">
        <v>86</v>
      </c>
    </row>
    <row r="1286" spans="2:7" hidden="1" x14ac:dyDescent="0.25">
      <c r="B1286" s="31" t="s">
        <v>442</v>
      </c>
      <c r="C1286" s="31" t="s">
        <v>173</v>
      </c>
      <c r="D1286" s="31" t="s">
        <v>453</v>
      </c>
      <c r="E1286" s="31" t="s">
        <v>435</v>
      </c>
      <c r="F1286" s="31" t="s">
        <v>444</v>
      </c>
      <c r="G1286" s="30">
        <v>107</v>
      </c>
    </row>
    <row r="1287" spans="2:7" hidden="1" x14ac:dyDescent="0.25">
      <c r="B1287" s="31" t="s">
        <v>442</v>
      </c>
      <c r="C1287" s="31" t="s">
        <v>173</v>
      </c>
      <c r="D1287" s="31" t="s">
        <v>30</v>
      </c>
      <c r="E1287" s="31" t="s">
        <v>435</v>
      </c>
      <c r="F1287" s="31" t="s">
        <v>444</v>
      </c>
      <c r="G1287" s="30">
        <v>0</v>
      </c>
    </row>
    <row r="1288" spans="2:7" hidden="1" x14ac:dyDescent="0.25">
      <c r="B1288" s="31" t="s">
        <v>442</v>
      </c>
      <c r="C1288" s="31" t="s">
        <v>173</v>
      </c>
      <c r="D1288" s="31" t="s">
        <v>28</v>
      </c>
      <c r="E1288" s="31" t="s">
        <v>435</v>
      </c>
      <c r="F1288" s="31" t="s">
        <v>444</v>
      </c>
      <c r="G1288" s="30">
        <v>0</v>
      </c>
    </row>
    <row r="1289" spans="2:7" hidden="1" x14ac:dyDescent="0.25">
      <c r="B1289" s="31" t="s">
        <v>442</v>
      </c>
      <c r="C1289" s="31" t="s">
        <v>173</v>
      </c>
      <c r="D1289" s="31" t="s">
        <v>29</v>
      </c>
      <c r="E1289" s="31" t="s">
        <v>435</v>
      </c>
      <c r="F1289" s="31" t="s">
        <v>444</v>
      </c>
      <c r="G1289" s="30">
        <v>107</v>
      </c>
    </row>
    <row r="1290" spans="2:7" hidden="1" x14ac:dyDescent="0.25">
      <c r="B1290" s="31" t="s">
        <v>442</v>
      </c>
      <c r="C1290" s="31" t="s">
        <v>173</v>
      </c>
      <c r="D1290" s="31" t="s">
        <v>452</v>
      </c>
      <c r="E1290" s="31" t="s">
        <v>436</v>
      </c>
      <c r="F1290" s="31" t="s">
        <v>444</v>
      </c>
      <c r="G1290" s="30">
        <v>85</v>
      </c>
    </row>
    <row r="1291" spans="2:7" hidden="1" x14ac:dyDescent="0.25">
      <c r="B1291" s="31" t="s">
        <v>442</v>
      </c>
      <c r="C1291" s="31" t="s">
        <v>173</v>
      </c>
      <c r="D1291" s="31" t="s">
        <v>453</v>
      </c>
      <c r="E1291" s="31" t="s">
        <v>436</v>
      </c>
      <c r="F1291" s="31" t="s">
        <v>444</v>
      </c>
      <c r="G1291" s="30">
        <v>96</v>
      </c>
    </row>
    <row r="1292" spans="2:7" hidden="1" x14ac:dyDescent="0.25">
      <c r="B1292" s="31" t="s">
        <v>442</v>
      </c>
      <c r="C1292" s="31" t="s">
        <v>173</v>
      </c>
      <c r="D1292" s="31" t="s">
        <v>30</v>
      </c>
      <c r="E1292" s="31" t="s">
        <v>436</v>
      </c>
      <c r="F1292" s="31" t="s">
        <v>444</v>
      </c>
      <c r="G1292" s="30">
        <v>0</v>
      </c>
    </row>
    <row r="1293" spans="2:7" hidden="1" x14ac:dyDescent="0.25">
      <c r="B1293" s="31" t="s">
        <v>442</v>
      </c>
      <c r="C1293" s="31" t="s">
        <v>173</v>
      </c>
      <c r="D1293" s="31" t="s">
        <v>28</v>
      </c>
      <c r="E1293" s="31" t="s">
        <v>436</v>
      </c>
      <c r="F1293" s="31" t="s">
        <v>444</v>
      </c>
      <c r="G1293" s="30">
        <v>0</v>
      </c>
    </row>
    <row r="1294" spans="2:7" hidden="1" x14ac:dyDescent="0.25">
      <c r="B1294" s="31" t="s">
        <v>442</v>
      </c>
      <c r="C1294" s="31" t="s">
        <v>173</v>
      </c>
      <c r="D1294" s="31" t="s">
        <v>29</v>
      </c>
      <c r="E1294" s="31" t="s">
        <v>436</v>
      </c>
      <c r="F1294" s="31" t="s">
        <v>444</v>
      </c>
      <c r="G1294" s="30">
        <v>96</v>
      </c>
    </row>
    <row r="1295" spans="2:7" hidden="1" x14ac:dyDescent="0.25">
      <c r="B1295" s="31" t="s">
        <v>443</v>
      </c>
      <c r="C1295" s="31" t="s">
        <v>173</v>
      </c>
      <c r="D1295" s="31" t="s">
        <v>452</v>
      </c>
      <c r="E1295" s="31" t="s">
        <v>433</v>
      </c>
      <c r="F1295" s="31" t="s">
        <v>444</v>
      </c>
      <c r="G1295" s="30">
        <v>145</v>
      </c>
    </row>
    <row r="1296" spans="2:7" hidden="1" x14ac:dyDescent="0.25">
      <c r="B1296" s="31" t="s">
        <v>443</v>
      </c>
      <c r="C1296" s="31" t="s">
        <v>173</v>
      </c>
      <c r="D1296" s="31" t="s">
        <v>453</v>
      </c>
      <c r="E1296" s="31" t="s">
        <v>433</v>
      </c>
      <c r="F1296" s="31" t="s">
        <v>444</v>
      </c>
      <c r="G1296" s="30">
        <v>124</v>
      </c>
    </row>
    <row r="1297" spans="2:7" hidden="1" x14ac:dyDescent="0.25">
      <c r="B1297" s="31" t="s">
        <v>443</v>
      </c>
      <c r="C1297" s="31" t="s">
        <v>173</v>
      </c>
      <c r="D1297" s="31" t="s">
        <v>30</v>
      </c>
      <c r="E1297" s="31" t="s">
        <v>433</v>
      </c>
      <c r="F1297" s="31" t="s">
        <v>444</v>
      </c>
      <c r="G1297" s="30">
        <v>8</v>
      </c>
    </row>
    <row r="1298" spans="2:7" hidden="1" x14ac:dyDescent="0.25">
      <c r="B1298" s="31" t="s">
        <v>443</v>
      </c>
      <c r="C1298" s="31" t="s">
        <v>173</v>
      </c>
      <c r="D1298" s="31" t="s">
        <v>28</v>
      </c>
      <c r="E1298" s="31" t="s">
        <v>433</v>
      </c>
      <c r="F1298" s="31" t="s">
        <v>444</v>
      </c>
      <c r="G1298" s="30">
        <v>0</v>
      </c>
    </row>
    <row r="1299" spans="2:7" hidden="1" x14ac:dyDescent="0.25">
      <c r="B1299" s="31" t="s">
        <v>443</v>
      </c>
      <c r="C1299" s="31" t="s">
        <v>173</v>
      </c>
      <c r="D1299" s="31" t="s">
        <v>29</v>
      </c>
      <c r="E1299" s="31" t="s">
        <v>433</v>
      </c>
      <c r="F1299" s="31" t="s">
        <v>444</v>
      </c>
      <c r="G1299" s="30">
        <v>116</v>
      </c>
    </row>
    <row r="1300" spans="2:7" hidden="1" x14ac:dyDescent="0.25">
      <c r="B1300" s="31" t="s">
        <v>443</v>
      </c>
      <c r="C1300" s="31" t="s">
        <v>173</v>
      </c>
      <c r="D1300" s="31" t="s">
        <v>452</v>
      </c>
      <c r="E1300" s="31" t="s">
        <v>435</v>
      </c>
      <c r="F1300" s="31" t="s">
        <v>444</v>
      </c>
      <c r="G1300" s="30">
        <v>147</v>
      </c>
    </row>
    <row r="1301" spans="2:7" hidden="1" x14ac:dyDescent="0.25">
      <c r="B1301" s="31" t="s">
        <v>443</v>
      </c>
      <c r="C1301" s="31" t="s">
        <v>173</v>
      </c>
      <c r="D1301" s="31" t="s">
        <v>453</v>
      </c>
      <c r="E1301" s="31" t="s">
        <v>435</v>
      </c>
      <c r="F1301" s="31" t="s">
        <v>444</v>
      </c>
      <c r="G1301" s="30">
        <v>139</v>
      </c>
    </row>
    <row r="1302" spans="2:7" hidden="1" x14ac:dyDescent="0.25">
      <c r="B1302" s="31" t="s">
        <v>443</v>
      </c>
      <c r="C1302" s="31" t="s">
        <v>173</v>
      </c>
      <c r="D1302" s="31" t="s">
        <v>30</v>
      </c>
      <c r="E1302" s="31" t="s">
        <v>435</v>
      </c>
      <c r="F1302" s="31" t="s">
        <v>444</v>
      </c>
      <c r="G1302" s="30">
        <v>12</v>
      </c>
    </row>
    <row r="1303" spans="2:7" hidden="1" x14ac:dyDescent="0.25">
      <c r="B1303" s="31" t="s">
        <v>443</v>
      </c>
      <c r="C1303" s="31" t="s">
        <v>173</v>
      </c>
      <c r="D1303" s="31" t="s">
        <v>28</v>
      </c>
      <c r="E1303" s="31" t="s">
        <v>435</v>
      </c>
      <c r="F1303" s="31" t="s">
        <v>444</v>
      </c>
      <c r="G1303" s="30">
        <v>0</v>
      </c>
    </row>
    <row r="1304" spans="2:7" hidden="1" x14ac:dyDescent="0.25">
      <c r="B1304" s="31" t="s">
        <v>443</v>
      </c>
      <c r="C1304" s="31" t="s">
        <v>173</v>
      </c>
      <c r="D1304" s="31" t="s">
        <v>29</v>
      </c>
      <c r="E1304" s="31" t="s">
        <v>435</v>
      </c>
      <c r="F1304" s="31" t="s">
        <v>444</v>
      </c>
      <c r="G1304" s="30">
        <v>126</v>
      </c>
    </row>
    <row r="1305" spans="2:7" hidden="1" x14ac:dyDescent="0.25">
      <c r="B1305" s="31" t="s">
        <v>443</v>
      </c>
      <c r="C1305" s="31" t="s">
        <v>173</v>
      </c>
      <c r="D1305" s="31" t="s">
        <v>452</v>
      </c>
      <c r="E1305" s="31" t="s">
        <v>436</v>
      </c>
      <c r="F1305" s="31" t="s">
        <v>444</v>
      </c>
      <c r="G1305" s="30">
        <v>147</v>
      </c>
    </row>
    <row r="1306" spans="2:7" hidden="1" x14ac:dyDescent="0.25">
      <c r="B1306" s="31" t="s">
        <v>443</v>
      </c>
      <c r="C1306" s="31" t="s">
        <v>173</v>
      </c>
      <c r="D1306" s="31" t="s">
        <v>453</v>
      </c>
      <c r="E1306" s="31" t="s">
        <v>436</v>
      </c>
      <c r="F1306" s="31" t="s">
        <v>444</v>
      </c>
      <c r="G1306" s="30">
        <v>140</v>
      </c>
    </row>
    <row r="1307" spans="2:7" hidden="1" x14ac:dyDescent="0.25">
      <c r="B1307" s="31" t="s">
        <v>443</v>
      </c>
      <c r="C1307" s="31" t="s">
        <v>173</v>
      </c>
      <c r="D1307" s="31" t="s">
        <v>30</v>
      </c>
      <c r="E1307" s="31" t="s">
        <v>436</v>
      </c>
      <c r="F1307" s="31" t="s">
        <v>444</v>
      </c>
      <c r="G1307" s="30">
        <v>8</v>
      </c>
    </row>
    <row r="1308" spans="2:7" hidden="1" x14ac:dyDescent="0.25">
      <c r="B1308" s="31" t="s">
        <v>443</v>
      </c>
      <c r="C1308" s="31" t="s">
        <v>173</v>
      </c>
      <c r="D1308" s="31" t="s">
        <v>28</v>
      </c>
      <c r="E1308" s="31" t="s">
        <v>436</v>
      </c>
      <c r="F1308" s="31" t="s">
        <v>444</v>
      </c>
      <c r="G1308" s="30">
        <v>0</v>
      </c>
    </row>
    <row r="1309" spans="2:7" hidden="1" x14ac:dyDescent="0.25">
      <c r="B1309" s="31" t="s">
        <v>443</v>
      </c>
      <c r="C1309" s="31" t="s">
        <v>173</v>
      </c>
      <c r="D1309" s="31" t="s">
        <v>29</v>
      </c>
      <c r="E1309" s="31" t="s">
        <v>436</v>
      </c>
      <c r="F1309" s="31" t="s">
        <v>444</v>
      </c>
      <c r="G1309" s="30">
        <v>131</v>
      </c>
    </row>
    <row r="1310" spans="2:7" hidden="1" x14ac:dyDescent="0.25">
      <c r="B1310" s="31" t="s">
        <v>150</v>
      </c>
      <c r="C1310" s="31" t="s">
        <v>173</v>
      </c>
      <c r="D1310" s="31" t="s">
        <v>452</v>
      </c>
      <c r="E1310" s="31" t="s">
        <v>433</v>
      </c>
      <c r="F1310" s="31" t="s">
        <v>444</v>
      </c>
      <c r="G1310" s="30">
        <v>76</v>
      </c>
    </row>
    <row r="1311" spans="2:7" hidden="1" x14ac:dyDescent="0.25">
      <c r="B1311" s="31" t="s">
        <v>150</v>
      </c>
      <c r="C1311" s="31" t="s">
        <v>173</v>
      </c>
      <c r="D1311" s="31" t="s">
        <v>453</v>
      </c>
      <c r="E1311" s="31" t="s">
        <v>433</v>
      </c>
      <c r="F1311" s="31" t="s">
        <v>444</v>
      </c>
      <c r="G1311" s="30">
        <v>69</v>
      </c>
    </row>
    <row r="1312" spans="2:7" hidden="1" x14ac:dyDescent="0.25">
      <c r="B1312" s="31" t="s">
        <v>150</v>
      </c>
      <c r="C1312" s="31" t="s">
        <v>173</v>
      </c>
      <c r="D1312" s="31" t="s">
        <v>25</v>
      </c>
      <c r="E1312" s="31" t="s">
        <v>433</v>
      </c>
      <c r="F1312" s="31" t="s">
        <v>444</v>
      </c>
      <c r="G1312" s="30">
        <v>1</v>
      </c>
    </row>
    <row r="1313" spans="2:7" hidden="1" x14ac:dyDescent="0.25">
      <c r="B1313" s="31" t="s">
        <v>150</v>
      </c>
      <c r="C1313" s="31" t="s">
        <v>173</v>
      </c>
      <c r="D1313" s="31" t="s">
        <v>28</v>
      </c>
      <c r="E1313" s="31" t="s">
        <v>433</v>
      </c>
      <c r="F1313" s="31" t="s">
        <v>444</v>
      </c>
      <c r="G1313" s="30">
        <v>0</v>
      </c>
    </row>
    <row r="1314" spans="2:7" hidden="1" x14ac:dyDescent="0.25">
      <c r="B1314" s="31" t="s">
        <v>150</v>
      </c>
      <c r="C1314" s="31" t="s">
        <v>173</v>
      </c>
      <c r="D1314" s="31" t="s">
        <v>29</v>
      </c>
      <c r="E1314" s="31" t="s">
        <v>433</v>
      </c>
      <c r="F1314" s="31" t="s">
        <v>444</v>
      </c>
      <c r="G1314" s="30">
        <v>63</v>
      </c>
    </row>
    <row r="1315" spans="2:7" hidden="1" x14ac:dyDescent="0.25">
      <c r="B1315" s="31" t="s">
        <v>150</v>
      </c>
      <c r="C1315" s="31" t="s">
        <v>173</v>
      </c>
      <c r="D1315" s="31" t="s">
        <v>452</v>
      </c>
      <c r="E1315" s="31" t="s">
        <v>435</v>
      </c>
      <c r="F1315" s="31" t="s">
        <v>444</v>
      </c>
      <c r="G1315" s="30">
        <v>78</v>
      </c>
    </row>
    <row r="1316" spans="2:7" hidden="1" x14ac:dyDescent="0.25">
      <c r="B1316" s="31" t="s">
        <v>150</v>
      </c>
      <c r="C1316" s="31" t="s">
        <v>173</v>
      </c>
      <c r="D1316" s="31" t="s">
        <v>453</v>
      </c>
      <c r="E1316" s="31" t="s">
        <v>435</v>
      </c>
      <c r="F1316" s="31" t="s">
        <v>444</v>
      </c>
      <c r="G1316" s="30">
        <v>67</v>
      </c>
    </row>
    <row r="1317" spans="2:7" hidden="1" x14ac:dyDescent="0.25">
      <c r="B1317" s="31" t="s">
        <v>150</v>
      </c>
      <c r="C1317" s="31" t="s">
        <v>173</v>
      </c>
      <c r="D1317" s="31" t="s">
        <v>25</v>
      </c>
      <c r="E1317" s="31" t="s">
        <v>435</v>
      </c>
      <c r="F1317" s="31" t="s">
        <v>444</v>
      </c>
      <c r="G1317" s="30">
        <v>1</v>
      </c>
    </row>
    <row r="1318" spans="2:7" hidden="1" x14ac:dyDescent="0.25">
      <c r="B1318" s="31" t="s">
        <v>150</v>
      </c>
      <c r="C1318" s="31" t="s">
        <v>173</v>
      </c>
      <c r="D1318" s="31" t="s">
        <v>28</v>
      </c>
      <c r="E1318" s="31" t="s">
        <v>435</v>
      </c>
      <c r="F1318" s="31" t="s">
        <v>444</v>
      </c>
      <c r="G1318" s="30">
        <v>0</v>
      </c>
    </row>
    <row r="1319" spans="2:7" hidden="1" x14ac:dyDescent="0.25">
      <c r="B1319" s="31" t="s">
        <v>150</v>
      </c>
      <c r="C1319" s="31" t="s">
        <v>173</v>
      </c>
      <c r="D1319" s="31" t="s">
        <v>29</v>
      </c>
      <c r="E1319" s="31" t="s">
        <v>435</v>
      </c>
      <c r="F1319" s="31" t="s">
        <v>444</v>
      </c>
      <c r="G1319" s="30">
        <v>60</v>
      </c>
    </row>
    <row r="1320" spans="2:7" hidden="1" x14ac:dyDescent="0.25">
      <c r="B1320" s="31" t="s">
        <v>150</v>
      </c>
      <c r="C1320" s="31" t="s">
        <v>173</v>
      </c>
      <c r="D1320" s="31" t="s">
        <v>452</v>
      </c>
      <c r="E1320" s="31" t="s">
        <v>436</v>
      </c>
      <c r="F1320" s="31" t="s">
        <v>444</v>
      </c>
      <c r="G1320" s="30">
        <v>76</v>
      </c>
    </row>
    <row r="1321" spans="2:7" hidden="1" x14ac:dyDescent="0.25">
      <c r="B1321" s="31" t="s">
        <v>150</v>
      </c>
      <c r="C1321" s="31" t="s">
        <v>173</v>
      </c>
      <c r="D1321" s="31" t="s">
        <v>453</v>
      </c>
      <c r="E1321" s="31" t="s">
        <v>436</v>
      </c>
      <c r="F1321" s="31" t="s">
        <v>444</v>
      </c>
      <c r="G1321" s="30">
        <v>62</v>
      </c>
    </row>
    <row r="1322" spans="2:7" hidden="1" x14ac:dyDescent="0.25">
      <c r="B1322" s="31" t="s">
        <v>150</v>
      </c>
      <c r="C1322" s="31" t="s">
        <v>173</v>
      </c>
      <c r="D1322" s="31" t="s">
        <v>25</v>
      </c>
      <c r="E1322" s="31" t="s">
        <v>436</v>
      </c>
      <c r="F1322" s="31" t="s">
        <v>444</v>
      </c>
      <c r="G1322" s="30">
        <v>1</v>
      </c>
    </row>
    <row r="1323" spans="2:7" hidden="1" x14ac:dyDescent="0.25">
      <c r="B1323" s="31" t="s">
        <v>150</v>
      </c>
      <c r="C1323" s="31" t="s">
        <v>173</v>
      </c>
      <c r="D1323" s="31" t="s">
        <v>28</v>
      </c>
      <c r="E1323" s="31" t="s">
        <v>436</v>
      </c>
      <c r="F1323" s="31" t="s">
        <v>444</v>
      </c>
      <c r="G1323" s="30">
        <v>0</v>
      </c>
    </row>
    <row r="1324" spans="2:7" hidden="1" x14ac:dyDescent="0.25">
      <c r="B1324" s="31" t="s">
        <v>150</v>
      </c>
      <c r="C1324" s="31" t="s">
        <v>173</v>
      </c>
      <c r="D1324" s="31" t="s">
        <v>29</v>
      </c>
      <c r="E1324" s="31" t="s">
        <v>436</v>
      </c>
      <c r="F1324" s="31" t="s">
        <v>444</v>
      </c>
      <c r="G1324" s="30">
        <v>55</v>
      </c>
    </row>
    <row r="1325" spans="2:7" hidden="1" x14ac:dyDescent="0.25">
      <c r="B1325" s="31" t="s">
        <v>432</v>
      </c>
      <c r="C1325" s="31" t="s">
        <v>151</v>
      </c>
      <c r="D1325" s="31" t="s">
        <v>452</v>
      </c>
      <c r="E1325" s="31" t="s">
        <v>433</v>
      </c>
      <c r="F1325" s="31" t="s">
        <v>444</v>
      </c>
      <c r="G1325" s="30">
        <v>1907</v>
      </c>
    </row>
    <row r="1326" spans="2:7" hidden="1" x14ac:dyDescent="0.25">
      <c r="B1326" s="31" t="s">
        <v>432</v>
      </c>
      <c r="C1326" s="31" t="s">
        <v>151</v>
      </c>
      <c r="D1326" s="31" t="s">
        <v>453</v>
      </c>
      <c r="E1326" s="31" t="s">
        <v>433</v>
      </c>
      <c r="F1326" s="31" t="s">
        <v>444</v>
      </c>
      <c r="G1326" s="30">
        <v>1985</v>
      </c>
    </row>
    <row r="1327" spans="2:7" hidden="1" x14ac:dyDescent="0.25">
      <c r="B1327" s="31" t="s">
        <v>432</v>
      </c>
      <c r="C1327" s="31" t="s">
        <v>151</v>
      </c>
      <c r="D1327" s="31" t="s">
        <v>26</v>
      </c>
      <c r="E1327" s="31" t="s">
        <v>433</v>
      </c>
      <c r="F1327" s="31" t="s">
        <v>444</v>
      </c>
      <c r="G1327" s="30">
        <v>1757</v>
      </c>
    </row>
    <row r="1328" spans="2:7" hidden="1" x14ac:dyDescent="0.25">
      <c r="B1328" s="31" t="s">
        <v>432</v>
      </c>
      <c r="C1328" s="31" t="s">
        <v>151</v>
      </c>
      <c r="D1328" s="31" t="s">
        <v>25</v>
      </c>
      <c r="E1328" s="31" t="s">
        <v>433</v>
      </c>
      <c r="F1328" s="31" t="s">
        <v>444</v>
      </c>
      <c r="G1328" s="30">
        <v>99</v>
      </c>
    </row>
    <row r="1329" spans="2:7" hidden="1" x14ac:dyDescent="0.25">
      <c r="B1329" s="31" t="s">
        <v>432</v>
      </c>
      <c r="C1329" s="31" t="s">
        <v>151</v>
      </c>
      <c r="D1329" s="31" t="s">
        <v>30</v>
      </c>
      <c r="E1329" s="31" t="s">
        <v>433</v>
      </c>
      <c r="F1329" s="31" t="s">
        <v>444</v>
      </c>
      <c r="G1329" s="30">
        <v>23</v>
      </c>
    </row>
    <row r="1330" spans="2:7" hidden="1" x14ac:dyDescent="0.25">
      <c r="B1330" s="31" t="s">
        <v>432</v>
      </c>
      <c r="C1330" s="31" t="s">
        <v>151</v>
      </c>
      <c r="D1330" s="31" t="s">
        <v>28</v>
      </c>
      <c r="E1330" s="31" t="s">
        <v>433</v>
      </c>
      <c r="F1330" s="31" t="s">
        <v>444</v>
      </c>
      <c r="G1330" s="30">
        <v>-18</v>
      </c>
    </row>
    <row r="1331" spans="2:7" hidden="1" x14ac:dyDescent="0.25">
      <c r="B1331" s="31" t="s">
        <v>432</v>
      </c>
      <c r="C1331" s="31" t="s">
        <v>151</v>
      </c>
      <c r="D1331" s="31" t="s">
        <v>29</v>
      </c>
      <c r="E1331" s="31" t="s">
        <v>433</v>
      </c>
      <c r="F1331" s="31" t="s">
        <v>444</v>
      </c>
      <c r="G1331" s="30">
        <v>80</v>
      </c>
    </row>
    <row r="1332" spans="2:7" hidden="1" x14ac:dyDescent="0.25">
      <c r="B1332" s="31" t="s">
        <v>432</v>
      </c>
      <c r="C1332" s="31" t="s">
        <v>151</v>
      </c>
      <c r="D1332" s="31" t="s">
        <v>452</v>
      </c>
      <c r="E1332" s="31" t="s">
        <v>435</v>
      </c>
      <c r="F1332" s="31" t="s">
        <v>444</v>
      </c>
      <c r="G1332" s="30">
        <v>2536</v>
      </c>
    </row>
    <row r="1333" spans="2:7" hidden="1" x14ac:dyDescent="0.25">
      <c r="B1333" s="31" t="s">
        <v>432</v>
      </c>
      <c r="C1333" s="31" t="s">
        <v>151</v>
      </c>
      <c r="D1333" s="31" t="s">
        <v>453</v>
      </c>
      <c r="E1333" s="31" t="s">
        <v>435</v>
      </c>
      <c r="F1333" s="31" t="s">
        <v>444</v>
      </c>
      <c r="G1333" s="30">
        <v>2631</v>
      </c>
    </row>
    <row r="1334" spans="2:7" hidden="1" x14ac:dyDescent="0.25">
      <c r="B1334" s="31" t="s">
        <v>432</v>
      </c>
      <c r="C1334" s="31" t="s">
        <v>151</v>
      </c>
      <c r="D1334" s="31" t="s">
        <v>26</v>
      </c>
      <c r="E1334" s="31" t="s">
        <v>435</v>
      </c>
      <c r="F1334" s="31" t="s">
        <v>444</v>
      </c>
      <c r="G1334" s="30">
        <v>2359</v>
      </c>
    </row>
    <row r="1335" spans="2:7" hidden="1" x14ac:dyDescent="0.25">
      <c r="B1335" s="31" t="s">
        <v>432</v>
      </c>
      <c r="C1335" s="31" t="s">
        <v>151</v>
      </c>
      <c r="D1335" s="31" t="s">
        <v>25</v>
      </c>
      <c r="E1335" s="31" t="s">
        <v>435</v>
      </c>
      <c r="F1335" s="31" t="s">
        <v>444</v>
      </c>
      <c r="G1335" s="30">
        <v>132</v>
      </c>
    </row>
    <row r="1336" spans="2:7" hidden="1" x14ac:dyDescent="0.25">
      <c r="B1336" s="31" t="s">
        <v>432</v>
      </c>
      <c r="C1336" s="31" t="s">
        <v>151</v>
      </c>
      <c r="D1336" s="31" t="s">
        <v>30</v>
      </c>
      <c r="E1336" s="31" t="s">
        <v>435</v>
      </c>
      <c r="F1336" s="31" t="s">
        <v>444</v>
      </c>
      <c r="G1336" s="30">
        <v>33</v>
      </c>
    </row>
    <row r="1337" spans="2:7" hidden="1" x14ac:dyDescent="0.25">
      <c r="B1337" s="31" t="s">
        <v>432</v>
      </c>
      <c r="C1337" s="31" t="s">
        <v>151</v>
      </c>
      <c r="D1337" s="31" t="s">
        <v>28</v>
      </c>
      <c r="E1337" s="31" t="s">
        <v>435</v>
      </c>
      <c r="F1337" s="31" t="s">
        <v>444</v>
      </c>
      <c r="G1337" s="30">
        <v>-25</v>
      </c>
    </row>
    <row r="1338" spans="2:7" hidden="1" x14ac:dyDescent="0.25">
      <c r="B1338" s="31" t="s">
        <v>432</v>
      </c>
      <c r="C1338" s="31" t="s">
        <v>151</v>
      </c>
      <c r="D1338" s="31" t="s">
        <v>29</v>
      </c>
      <c r="E1338" s="31" t="s">
        <v>435</v>
      </c>
      <c r="F1338" s="31" t="s">
        <v>444</v>
      </c>
      <c r="G1338" s="30">
        <v>77</v>
      </c>
    </row>
    <row r="1339" spans="2:7" hidden="1" x14ac:dyDescent="0.25">
      <c r="B1339" s="31" t="s">
        <v>432</v>
      </c>
      <c r="C1339" s="31" t="s">
        <v>151</v>
      </c>
      <c r="D1339" s="31" t="s">
        <v>452</v>
      </c>
      <c r="E1339" s="31" t="s">
        <v>436</v>
      </c>
      <c r="F1339" s="31" t="s">
        <v>444</v>
      </c>
      <c r="G1339" s="30">
        <v>2337</v>
      </c>
    </row>
    <row r="1340" spans="2:7" hidden="1" x14ac:dyDescent="0.25">
      <c r="B1340" s="31" t="s">
        <v>432</v>
      </c>
      <c r="C1340" s="31" t="s">
        <v>151</v>
      </c>
      <c r="D1340" s="31" t="s">
        <v>453</v>
      </c>
      <c r="E1340" s="31" t="s">
        <v>436</v>
      </c>
      <c r="F1340" s="31" t="s">
        <v>444</v>
      </c>
      <c r="G1340" s="30">
        <v>2288</v>
      </c>
    </row>
    <row r="1341" spans="2:7" hidden="1" x14ac:dyDescent="0.25">
      <c r="B1341" s="31" t="s">
        <v>432</v>
      </c>
      <c r="C1341" s="31" t="s">
        <v>151</v>
      </c>
      <c r="D1341" s="31" t="s">
        <v>26</v>
      </c>
      <c r="E1341" s="31" t="s">
        <v>436</v>
      </c>
      <c r="F1341" s="31" t="s">
        <v>444</v>
      </c>
      <c r="G1341" s="30">
        <v>2035</v>
      </c>
    </row>
    <row r="1342" spans="2:7" hidden="1" x14ac:dyDescent="0.25">
      <c r="B1342" s="31" t="s">
        <v>432</v>
      </c>
      <c r="C1342" s="31" t="s">
        <v>151</v>
      </c>
      <c r="D1342" s="31" t="s">
        <v>25</v>
      </c>
      <c r="E1342" s="31" t="s">
        <v>436</v>
      </c>
      <c r="F1342" s="31" t="s">
        <v>444</v>
      </c>
      <c r="G1342" s="30">
        <v>120</v>
      </c>
    </row>
    <row r="1343" spans="2:7" hidden="1" x14ac:dyDescent="0.25">
      <c r="B1343" s="31" t="s">
        <v>432</v>
      </c>
      <c r="C1343" s="31" t="s">
        <v>151</v>
      </c>
      <c r="D1343" s="31" t="s">
        <v>30</v>
      </c>
      <c r="E1343" s="31" t="s">
        <v>436</v>
      </c>
      <c r="F1343" s="31" t="s">
        <v>444</v>
      </c>
      <c r="G1343" s="30">
        <v>28</v>
      </c>
    </row>
    <row r="1344" spans="2:7" hidden="1" x14ac:dyDescent="0.25">
      <c r="B1344" s="31" t="s">
        <v>432</v>
      </c>
      <c r="C1344" s="31" t="s">
        <v>151</v>
      </c>
      <c r="D1344" s="31" t="s">
        <v>28</v>
      </c>
      <c r="E1344" s="31" t="s">
        <v>436</v>
      </c>
      <c r="F1344" s="31" t="s">
        <v>444</v>
      </c>
      <c r="G1344" s="30">
        <v>-21</v>
      </c>
    </row>
    <row r="1345" spans="2:7" hidden="1" x14ac:dyDescent="0.25">
      <c r="B1345" s="31" t="s">
        <v>432</v>
      </c>
      <c r="C1345" s="31" t="s">
        <v>151</v>
      </c>
      <c r="D1345" s="31" t="s">
        <v>29</v>
      </c>
      <c r="E1345" s="31" t="s">
        <v>436</v>
      </c>
      <c r="F1345" s="31" t="s">
        <v>444</v>
      </c>
      <c r="G1345" s="30">
        <v>73</v>
      </c>
    </row>
    <row r="1346" spans="2:7" hidden="1" x14ac:dyDescent="0.25">
      <c r="B1346" s="31" t="s">
        <v>437</v>
      </c>
      <c r="C1346" s="31" t="s">
        <v>151</v>
      </c>
      <c r="D1346" s="31" t="s">
        <v>452</v>
      </c>
      <c r="E1346" s="31" t="s">
        <v>433</v>
      </c>
      <c r="F1346" s="31" t="s">
        <v>444</v>
      </c>
      <c r="G1346" s="30">
        <v>671</v>
      </c>
    </row>
    <row r="1347" spans="2:7" hidden="1" x14ac:dyDescent="0.25">
      <c r="B1347" s="31" t="s">
        <v>437</v>
      </c>
      <c r="C1347" s="31" t="s">
        <v>151</v>
      </c>
      <c r="D1347" s="31" t="s">
        <v>453</v>
      </c>
      <c r="E1347" s="31" t="s">
        <v>433</v>
      </c>
      <c r="F1347" s="31" t="s">
        <v>444</v>
      </c>
      <c r="G1347" s="30">
        <v>2052</v>
      </c>
    </row>
    <row r="1348" spans="2:7" hidden="1" x14ac:dyDescent="0.25">
      <c r="B1348" s="31" t="s">
        <v>437</v>
      </c>
      <c r="C1348" s="31" t="s">
        <v>151</v>
      </c>
      <c r="D1348" s="31" t="s">
        <v>25</v>
      </c>
      <c r="E1348" s="31" t="s">
        <v>433</v>
      </c>
      <c r="F1348" s="31" t="s">
        <v>444</v>
      </c>
      <c r="G1348" s="30">
        <v>118</v>
      </c>
    </row>
    <row r="1349" spans="2:7" hidden="1" x14ac:dyDescent="0.25">
      <c r="B1349" s="31" t="s">
        <v>437</v>
      </c>
      <c r="C1349" s="31" t="s">
        <v>151</v>
      </c>
      <c r="D1349" s="31" t="s">
        <v>28</v>
      </c>
      <c r="E1349" s="31" t="s">
        <v>433</v>
      </c>
      <c r="F1349" s="31" t="s">
        <v>444</v>
      </c>
      <c r="G1349" s="30">
        <v>0</v>
      </c>
    </row>
    <row r="1350" spans="2:7" hidden="1" x14ac:dyDescent="0.25">
      <c r="B1350" s="31" t="s">
        <v>437</v>
      </c>
      <c r="C1350" s="31" t="s">
        <v>151</v>
      </c>
      <c r="D1350" s="31" t="s">
        <v>29</v>
      </c>
      <c r="E1350" s="31" t="s">
        <v>433</v>
      </c>
      <c r="F1350" s="31" t="s">
        <v>444</v>
      </c>
      <c r="G1350" s="30">
        <v>1934</v>
      </c>
    </row>
    <row r="1351" spans="2:7" hidden="1" x14ac:dyDescent="0.25">
      <c r="B1351" s="31" t="s">
        <v>437</v>
      </c>
      <c r="C1351" s="31" t="s">
        <v>151</v>
      </c>
      <c r="D1351" s="31" t="s">
        <v>452</v>
      </c>
      <c r="E1351" s="31" t="s">
        <v>435</v>
      </c>
      <c r="F1351" s="31" t="s">
        <v>444</v>
      </c>
      <c r="G1351" s="30">
        <v>726</v>
      </c>
    </row>
    <row r="1352" spans="2:7" hidden="1" x14ac:dyDescent="0.25">
      <c r="B1352" s="31" t="s">
        <v>437</v>
      </c>
      <c r="C1352" s="31" t="s">
        <v>151</v>
      </c>
      <c r="D1352" s="31" t="s">
        <v>453</v>
      </c>
      <c r="E1352" s="31" t="s">
        <v>435</v>
      </c>
      <c r="F1352" s="31" t="s">
        <v>444</v>
      </c>
      <c r="G1352" s="30">
        <v>2116</v>
      </c>
    </row>
    <row r="1353" spans="2:7" hidden="1" x14ac:dyDescent="0.25">
      <c r="B1353" s="31" t="s">
        <v>437</v>
      </c>
      <c r="C1353" s="31" t="s">
        <v>151</v>
      </c>
      <c r="D1353" s="31" t="s">
        <v>25</v>
      </c>
      <c r="E1353" s="31" t="s">
        <v>435</v>
      </c>
      <c r="F1353" s="31" t="s">
        <v>444</v>
      </c>
      <c r="G1353" s="30">
        <v>124</v>
      </c>
    </row>
    <row r="1354" spans="2:7" hidden="1" x14ac:dyDescent="0.25">
      <c r="B1354" s="31" t="s">
        <v>437</v>
      </c>
      <c r="C1354" s="31" t="s">
        <v>151</v>
      </c>
      <c r="D1354" s="31" t="s">
        <v>28</v>
      </c>
      <c r="E1354" s="31" t="s">
        <v>435</v>
      </c>
      <c r="F1354" s="31" t="s">
        <v>444</v>
      </c>
      <c r="G1354" s="30">
        <v>0</v>
      </c>
    </row>
    <row r="1355" spans="2:7" hidden="1" x14ac:dyDescent="0.25">
      <c r="B1355" s="31" t="s">
        <v>437</v>
      </c>
      <c r="C1355" s="31" t="s">
        <v>151</v>
      </c>
      <c r="D1355" s="31" t="s">
        <v>29</v>
      </c>
      <c r="E1355" s="31" t="s">
        <v>435</v>
      </c>
      <c r="F1355" s="31" t="s">
        <v>444</v>
      </c>
      <c r="G1355" s="30">
        <v>1992</v>
      </c>
    </row>
    <row r="1356" spans="2:7" hidden="1" x14ac:dyDescent="0.25">
      <c r="B1356" s="31" t="s">
        <v>437</v>
      </c>
      <c r="C1356" s="31" t="s">
        <v>151</v>
      </c>
      <c r="D1356" s="31" t="s">
        <v>452</v>
      </c>
      <c r="E1356" s="31" t="s">
        <v>436</v>
      </c>
      <c r="F1356" s="31" t="s">
        <v>444</v>
      </c>
      <c r="G1356" s="30">
        <v>711</v>
      </c>
    </row>
    <row r="1357" spans="2:7" hidden="1" x14ac:dyDescent="0.25">
      <c r="B1357" s="31" t="s">
        <v>437</v>
      </c>
      <c r="C1357" s="31" t="s">
        <v>151</v>
      </c>
      <c r="D1357" s="31" t="s">
        <v>453</v>
      </c>
      <c r="E1357" s="31" t="s">
        <v>436</v>
      </c>
      <c r="F1357" s="31" t="s">
        <v>444</v>
      </c>
      <c r="G1357" s="30">
        <v>2187</v>
      </c>
    </row>
    <row r="1358" spans="2:7" hidden="1" x14ac:dyDescent="0.25">
      <c r="B1358" s="31" t="s">
        <v>437</v>
      </c>
      <c r="C1358" s="31" t="s">
        <v>151</v>
      </c>
      <c r="D1358" s="31" t="s">
        <v>25</v>
      </c>
      <c r="E1358" s="31" t="s">
        <v>436</v>
      </c>
      <c r="F1358" s="31" t="s">
        <v>444</v>
      </c>
      <c r="G1358" s="30">
        <v>128</v>
      </c>
    </row>
    <row r="1359" spans="2:7" hidden="1" x14ac:dyDescent="0.25">
      <c r="B1359" s="31" t="s">
        <v>437</v>
      </c>
      <c r="C1359" s="31" t="s">
        <v>151</v>
      </c>
      <c r="D1359" s="31" t="s">
        <v>28</v>
      </c>
      <c r="E1359" s="31" t="s">
        <v>436</v>
      </c>
      <c r="F1359" s="31" t="s">
        <v>444</v>
      </c>
      <c r="G1359" s="30">
        <v>0</v>
      </c>
    </row>
    <row r="1360" spans="2:7" hidden="1" x14ac:dyDescent="0.25">
      <c r="B1360" s="31" t="s">
        <v>437</v>
      </c>
      <c r="C1360" s="31" t="s">
        <v>151</v>
      </c>
      <c r="D1360" s="31" t="s">
        <v>29</v>
      </c>
      <c r="E1360" s="31" t="s">
        <v>436</v>
      </c>
      <c r="F1360" s="31" t="s">
        <v>444</v>
      </c>
      <c r="G1360" s="30">
        <v>2059</v>
      </c>
    </row>
    <row r="1361" spans="2:7" hidden="1" x14ac:dyDescent="0.25">
      <c r="B1361" s="31" t="s">
        <v>438</v>
      </c>
      <c r="C1361" s="31" t="s">
        <v>151</v>
      </c>
      <c r="D1361" s="31" t="s">
        <v>452</v>
      </c>
      <c r="E1361" s="31" t="s">
        <v>433</v>
      </c>
      <c r="F1361" s="31" t="s">
        <v>444</v>
      </c>
      <c r="G1361" s="30">
        <v>3756</v>
      </c>
    </row>
    <row r="1362" spans="2:7" hidden="1" x14ac:dyDescent="0.25">
      <c r="B1362" s="31" t="s">
        <v>438</v>
      </c>
      <c r="C1362" s="31" t="s">
        <v>151</v>
      </c>
      <c r="D1362" s="31" t="s">
        <v>453</v>
      </c>
      <c r="E1362" s="31" t="s">
        <v>433</v>
      </c>
      <c r="F1362" s="31" t="s">
        <v>444</v>
      </c>
      <c r="G1362" s="30">
        <v>4943</v>
      </c>
    </row>
    <row r="1363" spans="2:7" hidden="1" x14ac:dyDescent="0.25">
      <c r="B1363" s="31" t="s">
        <v>438</v>
      </c>
      <c r="C1363" s="31" t="s">
        <v>151</v>
      </c>
      <c r="D1363" s="31" t="s">
        <v>26</v>
      </c>
      <c r="E1363" s="31" t="s">
        <v>433</v>
      </c>
      <c r="F1363" s="31" t="s">
        <v>444</v>
      </c>
      <c r="G1363" s="30">
        <v>1</v>
      </c>
    </row>
    <row r="1364" spans="2:7" hidden="1" x14ac:dyDescent="0.25">
      <c r="B1364" s="31" t="s">
        <v>438</v>
      </c>
      <c r="C1364" s="31" t="s">
        <v>151</v>
      </c>
      <c r="D1364" s="31" t="s">
        <v>25</v>
      </c>
      <c r="E1364" s="31" t="s">
        <v>433</v>
      </c>
      <c r="F1364" s="31" t="s">
        <v>444</v>
      </c>
      <c r="G1364" s="30">
        <v>753</v>
      </c>
    </row>
    <row r="1365" spans="2:7" hidden="1" x14ac:dyDescent="0.25">
      <c r="B1365" s="31" t="s">
        <v>438</v>
      </c>
      <c r="C1365" s="31" t="s">
        <v>151</v>
      </c>
      <c r="D1365" s="31" t="s">
        <v>28</v>
      </c>
      <c r="E1365" s="31" t="s">
        <v>433</v>
      </c>
      <c r="F1365" s="31" t="s">
        <v>444</v>
      </c>
      <c r="G1365" s="30">
        <v>-34</v>
      </c>
    </row>
    <row r="1366" spans="2:7" hidden="1" x14ac:dyDescent="0.25">
      <c r="B1366" s="31" t="s">
        <v>438</v>
      </c>
      <c r="C1366" s="31" t="s">
        <v>151</v>
      </c>
      <c r="D1366" s="31" t="s">
        <v>29</v>
      </c>
      <c r="E1366" s="31" t="s">
        <v>433</v>
      </c>
      <c r="F1366" s="31" t="s">
        <v>444</v>
      </c>
      <c r="G1366" s="30">
        <v>4223</v>
      </c>
    </row>
    <row r="1367" spans="2:7" hidden="1" x14ac:dyDescent="0.25">
      <c r="B1367" s="31" t="s">
        <v>438</v>
      </c>
      <c r="C1367" s="31" t="s">
        <v>151</v>
      </c>
      <c r="D1367" s="31" t="s">
        <v>452</v>
      </c>
      <c r="E1367" s="31" t="s">
        <v>435</v>
      </c>
      <c r="F1367" s="31" t="s">
        <v>444</v>
      </c>
      <c r="G1367" s="30">
        <v>4851</v>
      </c>
    </row>
    <row r="1368" spans="2:7" hidden="1" x14ac:dyDescent="0.25">
      <c r="B1368" s="31" t="s">
        <v>438</v>
      </c>
      <c r="C1368" s="31" t="s">
        <v>151</v>
      </c>
      <c r="D1368" s="31" t="s">
        <v>453</v>
      </c>
      <c r="E1368" s="31" t="s">
        <v>435</v>
      </c>
      <c r="F1368" s="31" t="s">
        <v>444</v>
      </c>
      <c r="G1368" s="30">
        <v>6135</v>
      </c>
    </row>
    <row r="1369" spans="2:7" hidden="1" x14ac:dyDescent="0.25">
      <c r="B1369" s="31" t="s">
        <v>438</v>
      </c>
      <c r="C1369" s="31" t="s">
        <v>151</v>
      </c>
      <c r="D1369" s="31" t="s">
        <v>26</v>
      </c>
      <c r="E1369" s="31" t="s">
        <v>435</v>
      </c>
      <c r="F1369" s="31" t="s">
        <v>444</v>
      </c>
      <c r="G1369" s="30">
        <v>2</v>
      </c>
    </row>
    <row r="1370" spans="2:7" hidden="1" x14ac:dyDescent="0.25">
      <c r="B1370" s="31" t="s">
        <v>438</v>
      </c>
      <c r="C1370" s="31" t="s">
        <v>151</v>
      </c>
      <c r="D1370" s="31" t="s">
        <v>25</v>
      </c>
      <c r="E1370" s="31" t="s">
        <v>435</v>
      </c>
      <c r="F1370" s="31" t="s">
        <v>444</v>
      </c>
      <c r="G1370" s="30">
        <v>923</v>
      </c>
    </row>
    <row r="1371" spans="2:7" hidden="1" x14ac:dyDescent="0.25">
      <c r="B1371" s="31" t="s">
        <v>438</v>
      </c>
      <c r="C1371" s="31" t="s">
        <v>151</v>
      </c>
      <c r="D1371" s="31" t="s">
        <v>28</v>
      </c>
      <c r="E1371" s="31" t="s">
        <v>435</v>
      </c>
      <c r="F1371" s="31" t="s">
        <v>444</v>
      </c>
      <c r="G1371" s="30">
        <v>-36</v>
      </c>
    </row>
    <row r="1372" spans="2:7" hidden="1" x14ac:dyDescent="0.25">
      <c r="B1372" s="31" t="s">
        <v>438</v>
      </c>
      <c r="C1372" s="31" t="s">
        <v>151</v>
      </c>
      <c r="D1372" s="31" t="s">
        <v>29</v>
      </c>
      <c r="E1372" s="31" t="s">
        <v>435</v>
      </c>
      <c r="F1372" s="31" t="s">
        <v>444</v>
      </c>
      <c r="G1372" s="30">
        <v>5246</v>
      </c>
    </row>
    <row r="1373" spans="2:7" hidden="1" x14ac:dyDescent="0.25">
      <c r="B1373" s="31" t="s">
        <v>438</v>
      </c>
      <c r="C1373" s="31" t="s">
        <v>151</v>
      </c>
      <c r="D1373" s="31" t="s">
        <v>452</v>
      </c>
      <c r="E1373" s="31" t="s">
        <v>436</v>
      </c>
      <c r="F1373" s="31" t="s">
        <v>444</v>
      </c>
      <c r="G1373" s="30">
        <v>3994</v>
      </c>
    </row>
    <row r="1374" spans="2:7" hidden="1" x14ac:dyDescent="0.25">
      <c r="B1374" s="31" t="s">
        <v>438</v>
      </c>
      <c r="C1374" s="31" t="s">
        <v>151</v>
      </c>
      <c r="D1374" s="31" t="s">
        <v>453</v>
      </c>
      <c r="E1374" s="31" t="s">
        <v>436</v>
      </c>
      <c r="F1374" s="31" t="s">
        <v>444</v>
      </c>
      <c r="G1374" s="30">
        <v>5710</v>
      </c>
    </row>
    <row r="1375" spans="2:7" hidden="1" x14ac:dyDescent="0.25">
      <c r="B1375" s="31" t="s">
        <v>438</v>
      </c>
      <c r="C1375" s="31" t="s">
        <v>151</v>
      </c>
      <c r="D1375" s="31" t="s">
        <v>26</v>
      </c>
      <c r="E1375" s="31" t="s">
        <v>436</v>
      </c>
      <c r="F1375" s="31" t="s">
        <v>444</v>
      </c>
      <c r="G1375" s="30">
        <v>2</v>
      </c>
    </row>
    <row r="1376" spans="2:7" hidden="1" x14ac:dyDescent="0.25">
      <c r="B1376" s="31" t="s">
        <v>438</v>
      </c>
      <c r="C1376" s="31" t="s">
        <v>151</v>
      </c>
      <c r="D1376" s="31" t="s">
        <v>25</v>
      </c>
      <c r="E1376" s="31" t="s">
        <v>436</v>
      </c>
      <c r="F1376" s="31" t="s">
        <v>444</v>
      </c>
      <c r="G1376" s="30">
        <v>796</v>
      </c>
    </row>
    <row r="1377" spans="2:7" hidden="1" x14ac:dyDescent="0.25">
      <c r="B1377" s="31" t="s">
        <v>438</v>
      </c>
      <c r="C1377" s="31" t="s">
        <v>151</v>
      </c>
      <c r="D1377" s="31" t="s">
        <v>28</v>
      </c>
      <c r="E1377" s="31" t="s">
        <v>436</v>
      </c>
      <c r="F1377" s="31" t="s">
        <v>444</v>
      </c>
      <c r="G1377" s="30">
        <v>-51</v>
      </c>
    </row>
    <row r="1378" spans="2:7" hidden="1" x14ac:dyDescent="0.25">
      <c r="B1378" s="31" t="s">
        <v>438</v>
      </c>
      <c r="C1378" s="31" t="s">
        <v>151</v>
      </c>
      <c r="D1378" s="31" t="s">
        <v>29</v>
      </c>
      <c r="E1378" s="31" t="s">
        <v>436</v>
      </c>
      <c r="F1378" s="31" t="s">
        <v>444</v>
      </c>
      <c r="G1378" s="30">
        <v>4963</v>
      </c>
    </row>
    <row r="1379" spans="2:7" hidden="1" x14ac:dyDescent="0.25">
      <c r="B1379" s="31" t="s">
        <v>439</v>
      </c>
      <c r="C1379" s="31" t="s">
        <v>151</v>
      </c>
      <c r="D1379" s="31" t="s">
        <v>452</v>
      </c>
      <c r="E1379" s="31" t="s">
        <v>433</v>
      </c>
      <c r="F1379" s="31" t="s">
        <v>444</v>
      </c>
      <c r="G1379" s="30">
        <v>5</v>
      </c>
    </row>
    <row r="1380" spans="2:7" hidden="1" x14ac:dyDescent="0.25">
      <c r="B1380" s="31" t="s">
        <v>439</v>
      </c>
      <c r="C1380" s="31" t="s">
        <v>151</v>
      </c>
      <c r="D1380" s="31" t="s">
        <v>453</v>
      </c>
      <c r="E1380" s="31" t="s">
        <v>433</v>
      </c>
      <c r="F1380" s="31" t="s">
        <v>444</v>
      </c>
      <c r="G1380" s="30">
        <v>73</v>
      </c>
    </row>
    <row r="1381" spans="2:7" hidden="1" x14ac:dyDescent="0.25">
      <c r="B1381" s="31" t="s">
        <v>439</v>
      </c>
      <c r="C1381" s="31" t="s">
        <v>151</v>
      </c>
      <c r="D1381" s="31" t="s">
        <v>25</v>
      </c>
      <c r="E1381" s="31" t="s">
        <v>433</v>
      </c>
      <c r="F1381" s="31" t="s">
        <v>444</v>
      </c>
      <c r="G1381" s="30">
        <v>0</v>
      </c>
    </row>
    <row r="1382" spans="2:7" hidden="1" x14ac:dyDescent="0.25">
      <c r="B1382" s="31" t="s">
        <v>439</v>
      </c>
      <c r="C1382" s="31" t="s">
        <v>151</v>
      </c>
      <c r="D1382" s="31" t="s">
        <v>28</v>
      </c>
      <c r="E1382" s="31" t="s">
        <v>433</v>
      </c>
      <c r="F1382" s="31" t="s">
        <v>444</v>
      </c>
      <c r="G1382" s="30">
        <v>0</v>
      </c>
    </row>
    <row r="1383" spans="2:7" hidden="1" x14ac:dyDescent="0.25">
      <c r="B1383" s="31" t="s">
        <v>439</v>
      </c>
      <c r="C1383" s="31" t="s">
        <v>151</v>
      </c>
      <c r="D1383" s="31" t="s">
        <v>29</v>
      </c>
      <c r="E1383" s="31" t="s">
        <v>433</v>
      </c>
      <c r="F1383" s="31" t="s">
        <v>444</v>
      </c>
      <c r="G1383" s="30">
        <v>72</v>
      </c>
    </row>
    <row r="1384" spans="2:7" hidden="1" x14ac:dyDescent="0.25">
      <c r="B1384" s="31" t="s">
        <v>439</v>
      </c>
      <c r="C1384" s="31" t="s">
        <v>151</v>
      </c>
      <c r="D1384" s="31" t="s">
        <v>452</v>
      </c>
      <c r="E1384" s="31" t="s">
        <v>435</v>
      </c>
      <c r="F1384" s="31" t="s">
        <v>444</v>
      </c>
      <c r="G1384" s="30">
        <v>4</v>
      </c>
    </row>
    <row r="1385" spans="2:7" hidden="1" x14ac:dyDescent="0.25">
      <c r="B1385" s="31" t="s">
        <v>439</v>
      </c>
      <c r="C1385" s="31" t="s">
        <v>151</v>
      </c>
      <c r="D1385" s="31" t="s">
        <v>453</v>
      </c>
      <c r="E1385" s="31" t="s">
        <v>435</v>
      </c>
      <c r="F1385" s="31" t="s">
        <v>444</v>
      </c>
      <c r="G1385" s="30">
        <v>77</v>
      </c>
    </row>
    <row r="1386" spans="2:7" hidden="1" x14ac:dyDescent="0.25">
      <c r="B1386" s="31" t="s">
        <v>439</v>
      </c>
      <c r="C1386" s="31" t="s">
        <v>151</v>
      </c>
      <c r="D1386" s="31" t="s">
        <v>25</v>
      </c>
      <c r="E1386" s="31" t="s">
        <v>435</v>
      </c>
      <c r="F1386" s="31" t="s">
        <v>444</v>
      </c>
      <c r="G1386" s="30">
        <v>0</v>
      </c>
    </row>
    <row r="1387" spans="2:7" hidden="1" x14ac:dyDescent="0.25">
      <c r="B1387" s="31" t="s">
        <v>439</v>
      </c>
      <c r="C1387" s="31" t="s">
        <v>151</v>
      </c>
      <c r="D1387" s="31" t="s">
        <v>28</v>
      </c>
      <c r="E1387" s="31" t="s">
        <v>435</v>
      </c>
      <c r="F1387" s="31" t="s">
        <v>444</v>
      </c>
      <c r="G1387" s="30">
        <v>0</v>
      </c>
    </row>
    <row r="1388" spans="2:7" hidden="1" x14ac:dyDescent="0.25">
      <c r="B1388" s="31" t="s">
        <v>439</v>
      </c>
      <c r="C1388" s="31" t="s">
        <v>151</v>
      </c>
      <c r="D1388" s="31" t="s">
        <v>29</v>
      </c>
      <c r="E1388" s="31" t="s">
        <v>435</v>
      </c>
      <c r="F1388" s="31" t="s">
        <v>444</v>
      </c>
      <c r="G1388" s="30">
        <v>76</v>
      </c>
    </row>
    <row r="1389" spans="2:7" hidden="1" x14ac:dyDescent="0.25">
      <c r="B1389" s="31" t="s">
        <v>439</v>
      </c>
      <c r="C1389" s="31" t="s">
        <v>151</v>
      </c>
      <c r="D1389" s="31" t="s">
        <v>452</v>
      </c>
      <c r="E1389" s="31" t="s">
        <v>436</v>
      </c>
      <c r="F1389" s="31" t="s">
        <v>444</v>
      </c>
      <c r="G1389" s="30">
        <v>4</v>
      </c>
    </row>
    <row r="1390" spans="2:7" hidden="1" x14ac:dyDescent="0.25">
      <c r="B1390" s="31" t="s">
        <v>439</v>
      </c>
      <c r="C1390" s="31" t="s">
        <v>151</v>
      </c>
      <c r="D1390" s="31" t="s">
        <v>453</v>
      </c>
      <c r="E1390" s="31" t="s">
        <v>436</v>
      </c>
      <c r="F1390" s="31" t="s">
        <v>444</v>
      </c>
      <c r="G1390" s="30">
        <v>79</v>
      </c>
    </row>
    <row r="1391" spans="2:7" hidden="1" x14ac:dyDescent="0.25">
      <c r="B1391" s="31" t="s">
        <v>439</v>
      </c>
      <c r="C1391" s="31" t="s">
        <v>151</v>
      </c>
      <c r="D1391" s="31" t="s">
        <v>25</v>
      </c>
      <c r="E1391" s="31" t="s">
        <v>436</v>
      </c>
      <c r="F1391" s="31" t="s">
        <v>444</v>
      </c>
      <c r="G1391" s="30">
        <v>0</v>
      </c>
    </row>
    <row r="1392" spans="2:7" hidden="1" x14ac:dyDescent="0.25">
      <c r="B1392" s="31" t="s">
        <v>439</v>
      </c>
      <c r="C1392" s="31" t="s">
        <v>151</v>
      </c>
      <c r="D1392" s="31" t="s">
        <v>28</v>
      </c>
      <c r="E1392" s="31" t="s">
        <v>436</v>
      </c>
      <c r="F1392" s="31" t="s">
        <v>444</v>
      </c>
      <c r="G1392" s="30">
        <v>0</v>
      </c>
    </row>
    <row r="1393" spans="2:7" hidden="1" x14ac:dyDescent="0.25">
      <c r="B1393" s="31" t="s">
        <v>439</v>
      </c>
      <c r="C1393" s="31" t="s">
        <v>151</v>
      </c>
      <c r="D1393" s="31" t="s">
        <v>29</v>
      </c>
      <c r="E1393" s="31" t="s">
        <v>436</v>
      </c>
      <c r="F1393" s="31" t="s">
        <v>444</v>
      </c>
      <c r="G1393" s="30">
        <v>79</v>
      </c>
    </row>
    <row r="1394" spans="2:7" hidden="1" x14ac:dyDescent="0.25">
      <c r="B1394" s="31" t="s">
        <v>440</v>
      </c>
      <c r="C1394" s="31" t="s">
        <v>151</v>
      </c>
      <c r="D1394" s="31" t="s">
        <v>452</v>
      </c>
      <c r="E1394" s="31" t="s">
        <v>433</v>
      </c>
      <c r="F1394" s="31" t="s">
        <v>444</v>
      </c>
      <c r="G1394" s="30">
        <v>1620</v>
      </c>
    </row>
    <row r="1395" spans="2:7" hidden="1" x14ac:dyDescent="0.25">
      <c r="B1395" s="31" t="s">
        <v>440</v>
      </c>
      <c r="C1395" s="31" t="s">
        <v>151</v>
      </c>
      <c r="D1395" s="31" t="s">
        <v>453</v>
      </c>
      <c r="E1395" s="31" t="s">
        <v>433</v>
      </c>
      <c r="F1395" s="31" t="s">
        <v>444</v>
      </c>
      <c r="G1395" s="30">
        <v>2148</v>
      </c>
    </row>
    <row r="1396" spans="2:7" hidden="1" x14ac:dyDescent="0.25">
      <c r="B1396" s="31" t="s">
        <v>440</v>
      </c>
      <c r="C1396" s="31" t="s">
        <v>151</v>
      </c>
      <c r="D1396" s="31" t="s">
        <v>25</v>
      </c>
      <c r="E1396" s="31" t="s">
        <v>433</v>
      </c>
      <c r="F1396" s="31" t="s">
        <v>444</v>
      </c>
      <c r="G1396" s="30">
        <v>73</v>
      </c>
    </row>
    <row r="1397" spans="2:7" hidden="1" x14ac:dyDescent="0.25">
      <c r="B1397" s="31" t="s">
        <v>440</v>
      </c>
      <c r="C1397" s="31" t="s">
        <v>151</v>
      </c>
      <c r="D1397" s="31" t="s">
        <v>30</v>
      </c>
      <c r="E1397" s="31" t="s">
        <v>433</v>
      </c>
      <c r="F1397" s="31" t="s">
        <v>444</v>
      </c>
      <c r="G1397" s="30">
        <v>977</v>
      </c>
    </row>
    <row r="1398" spans="2:7" hidden="1" x14ac:dyDescent="0.25">
      <c r="B1398" s="31" t="s">
        <v>440</v>
      </c>
      <c r="C1398" s="31" t="s">
        <v>151</v>
      </c>
      <c r="D1398" s="31" t="s">
        <v>28</v>
      </c>
      <c r="E1398" s="31" t="s">
        <v>433</v>
      </c>
      <c r="F1398" s="31" t="s">
        <v>444</v>
      </c>
      <c r="G1398" s="30">
        <v>0</v>
      </c>
    </row>
    <row r="1399" spans="2:7" hidden="1" x14ac:dyDescent="0.25">
      <c r="B1399" s="31" t="s">
        <v>440</v>
      </c>
      <c r="C1399" s="31" t="s">
        <v>151</v>
      </c>
      <c r="D1399" s="31" t="s">
        <v>29</v>
      </c>
      <c r="E1399" s="31" t="s">
        <v>433</v>
      </c>
      <c r="F1399" s="31" t="s">
        <v>444</v>
      </c>
      <c r="G1399" s="30">
        <v>1099</v>
      </c>
    </row>
    <row r="1400" spans="2:7" hidden="1" x14ac:dyDescent="0.25">
      <c r="B1400" s="31" t="s">
        <v>440</v>
      </c>
      <c r="C1400" s="31" t="s">
        <v>151</v>
      </c>
      <c r="D1400" s="31" t="s">
        <v>452</v>
      </c>
      <c r="E1400" s="31" t="s">
        <v>435</v>
      </c>
      <c r="F1400" s="31" t="s">
        <v>444</v>
      </c>
      <c r="G1400" s="30">
        <v>1633</v>
      </c>
    </row>
    <row r="1401" spans="2:7" hidden="1" x14ac:dyDescent="0.25">
      <c r="B1401" s="31" t="s">
        <v>440</v>
      </c>
      <c r="C1401" s="31" t="s">
        <v>151</v>
      </c>
      <c r="D1401" s="31" t="s">
        <v>453</v>
      </c>
      <c r="E1401" s="31" t="s">
        <v>435</v>
      </c>
      <c r="F1401" s="31" t="s">
        <v>444</v>
      </c>
      <c r="G1401" s="30">
        <v>2363</v>
      </c>
    </row>
    <row r="1402" spans="2:7" hidden="1" x14ac:dyDescent="0.25">
      <c r="B1402" s="31" t="s">
        <v>440</v>
      </c>
      <c r="C1402" s="31" t="s">
        <v>151</v>
      </c>
      <c r="D1402" s="31" t="s">
        <v>25</v>
      </c>
      <c r="E1402" s="31" t="s">
        <v>435</v>
      </c>
      <c r="F1402" s="31" t="s">
        <v>444</v>
      </c>
      <c r="G1402" s="30">
        <v>77</v>
      </c>
    </row>
    <row r="1403" spans="2:7" hidden="1" x14ac:dyDescent="0.25">
      <c r="B1403" s="31" t="s">
        <v>440</v>
      </c>
      <c r="C1403" s="31" t="s">
        <v>151</v>
      </c>
      <c r="D1403" s="31" t="s">
        <v>30</v>
      </c>
      <c r="E1403" s="31" t="s">
        <v>435</v>
      </c>
      <c r="F1403" s="31" t="s">
        <v>444</v>
      </c>
      <c r="G1403" s="30">
        <v>1119</v>
      </c>
    </row>
    <row r="1404" spans="2:7" hidden="1" x14ac:dyDescent="0.25">
      <c r="B1404" s="31" t="s">
        <v>440</v>
      </c>
      <c r="C1404" s="31" t="s">
        <v>151</v>
      </c>
      <c r="D1404" s="31" t="s">
        <v>28</v>
      </c>
      <c r="E1404" s="31" t="s">
        <v>435</v>
      </c>
      <c r="F1404" s="31" t="s">
        <v>444</v>
      </c>
      <c r="G1404" s="30">
        <v>0</v>
      </c>
    </row>
    <row r="1405" spans="2:7" hidden="1" x14ac:dyDescent="0.25">
      <c r="B1405" s="31" t="s">
        <v>440</v>
      </c>
      <c r="C1405" s="31" t="s">
        <v>151</v>
      </c>
      <c r="D1405" s="31" t="s">
        <v>29</v>
      </c>
      <c r="E1405" s="31" t="s">
        <v>435</v>
      </c>
      <c r="F1405" s="31" t="s">
        <v>444</v>
      </c>
      <c r="G1405" s="30">
        <v>1167</v>
      </c>
    </row>
    <row r="1406" spans="2:7" hidden="1" x14ac:dyDescent="0.25">
      <c r="B1406" s="31" t="s">
        <v>440</v>
      </c>
      <c r="C1406" s="31" t="s">
        <v>151</v>
      </c>
      <c r="D1406" s="31" t="s">
        <v>452</v>
      </c>
      <c r="E1406" s="31" t="s">
        <v>436</v>
      </c>
      <c r="F1406" s="31" t="s">
        <v>444</v>
      </c>
      <c r="G1406" s="30">
        <v>1786</v>
      </c>
    </row>
    <row r="1407" spans="2:7" hidden="1" x14ac:dyDescent="0.25">
      <c r="B1407" s="31" t="s">
        <v>440</v>
      </c>
      <c r="C1407" s="31" t="s">
        <v>151</v>
      </c>
      <c r="D1407" s="31" t="s">
        <v>453</v>
      </c>
      <c r="E1407" s="31" t="s">
        <v>436</v>
      </c>
      <c r="F1407" s="31" t="s">
        <v>444</v>
      </c>
      <c r="G1407" s="30">
        <v>2323</v>
      </c>
    </row>
    <row r="1408" spans="2:7" hidden="1" x14ac:dyDescent="0.25">
      <c r="B1408" s="31" t="s">
        <v>440</v>
      </c>
      <c r="C1408" s="31" t="s">
        <v>151</v>
      </c>
      <c r="D1408" s="31" t="s">
        <v>25</v>
      </c>
      <c r="E1408" s="31" t="s">
        <v>436</v>
      </c>
      <c r="F1408" s="31" t="s">
        <v>444</v>
      </c>
      <c r="G1408" s="30">
        <v>80</v>
      </c>
    </row>
    <row r="1409" spans="2:7" hidden="1" x14ac:dyDescent="0.25">
      <c r="B1409" s="31" t="s">
        <v>440</v>
      </c>
      <c r="C1409" s="31" t="s">
        <v>151</v>
      </c>
      <c r="D1409" s="31" t="s">
        <v>30</v>
      </c>
      <c r="E1409" s="31" t="s">
        <v>436</v>
      </c>
      <c r="F1409" s="31" t="s">
        <v>444</v>
      </c>
      <c r="G1409" s="30">
        <v>1144</v>
      </c>
    </row>
    <row r="1410" spans="2:7" hidden="1" x14ac:dyDescent="0.25">
      <c r="B1410" s="31" t="s">
        <v>440</v>
      </c>
      <c r="C1410" s="31" t="s">
        <v>151</v>
      </c>
      <c r="D1410" s="31" t="s">
        <v>28</v>
      </c>
      <c r="E1410" s="31" t="s">
        <v>436</v>
      </c>
      <c r="F1410" s="31" t="s">
        <v>444</v>
      </c>
      <c r="G1410" s="30">
        <v>0</v>
      </c>
    </row>
    <row r="1411" spans="2:7" hidden="1" x14ac:dyDescent="0.25">
      <c r="B1411" s="31" t="s">
        <v>440</v>
      </c>
      <c r="C1411" s="31" t="s">
        <v>151</v>
      </c>
      <c r="D1411" s="31" t="s">
        <v>29</v>
      </c>
      <c r="E1411" s="31" t="s">
        <v>436</v>
      </c>
      <c r="F1411" s="31" t="s">
        <v>444</v>
      </c>
      <c r="G1411" s="30">
        <v>1099</v>
      </c>
    </row>
    <row r="1412" spans="2:7" hidden="1" x14ac:dyDescent="0.25">
      <c r="B1412" s="31" t="s">
        <v>441</v>
      </c>
      <c r="C1412" s="31" t="s">
        <v>151</v>
      </c>
      <c r="D1412" s="31" t="s">
        <v>452</v>
      </c>
      <c r="E1412" s="31" t="s">
        <v>433</v>
      </c>
      <c r="F1412" s="31" t="s">
        <v>444</v>
      </c>
      <c r="G1412" s="30">
        <v>5884</v>
      </c>
    </row>
    <row r="1413" spans="2:7" hidden="1" x14ac:dyDescent="0.25">
      <c r="B1413" s="31" t="s">
        <v>441</v>
      </c>
      <c r="C1413" s="31" t="s">
        <v>151</v>
      </c>
      <c r="D1413" s="31" t="s">
        <v>453</v>
      </c>
      <c r="E1413" s="31" t="s">
        <v>433</v>
      </c>
      <c r="F1413" s="31" t="s">
        <v>444</v>
      </c>
      <c r="G1413" s="30">
        <v>6163</v>
      </c>
    </row>
    <row r="1414" spans="2:7" hidden="1" x14ac:dyDescent="0.25">
      <c r="B1414" s="31" t="s">
        <v>441</v>
      </c>
      <c r="C1414" s="31" t="s">
        <v>151</v>
      </c>
      <c r="D1414" s="31" t="s">
        <v>25</v>
      </c>
      <c r="E1414" s="31" t="s">
        <v>433</v>
      </c>
      <c r="F1414" s="31" t="s">
        <v>444</v>
      </c>
      <c r="G1414" s="30">
        <v>6</v>
      </c>
    </row>
    <row r="1415" spans="2:7" hidden="1" x14ac:dyDescent="0.25">
      <c r="B1415" s="31" t="s">
        <v>441</v>
      </c>
      <c r="C1415" s="31" t="s">
        <v>151</v>
      </c>
      <c r="D1415" s="31" t="s">
        <v>30</v>
      </c>
      <c r="E1415" s="31" t="s">
        <v>433</v>
      </c>
      <c r="F1415" s="31" t="s">
        <v>444</v>
      </c>
      <c r="G1415" s="30">
        <v>5420</v>
      </c>
    </row>
    <row r="1416" spans="2:7" hidden="1" x14ac:dyDescent="0.25">
      <c r="B1416" s="31" t="s">
        <v>441</v>
      </c>
      <c r="C1416" s="31" t="s">
        <v>151</v>
      </c>
      <c r="D1416" s="31" t="s">
        <v>28</v>
      </c>
      <c r="E1416" s="31" t="s">
        <v>433</v>
      </c>
      <c r="F1416" s="31" t="s">
        <v>444</v>
      </c>
      <c r="G1416" s="30">
        <v>0</v>
      </c>
    </row>
    <row r="1417" spans="2:7" hidden="1" x14ac:dyDescent="0.25">
      <c r="B1417" s="31" t="s">
        <v>441</v>
      </c>
      <c r="C1417" s="31" t="s">
        <v>151</v>
      </c>
      <c r="D1417" s="31" t="s">
        <v>29</v>
      </c>
      <c r="E1417" s="31" t="s">
        <v>433</v>
      </c>
      <c r="F1417" s="31" t="s">
        <v>444</v>
      </c>
      <c r="G1417" s="30">
        <v>737</v>
      </c>
    </row>
    <row r="1418" spans="2:7" hidden="1" x14ac:dyDescent="0.25">
      <c r="B1418" s="31" t="s">
        <v>441</v>
      </c>
      <c r="C1418" s="31" t="s">
        <v>151</v>
      </c>
      <c r="D1418" s="31" t="s">
        <v>452</v>
      </c>
      <c r="E1418" s="31" t="s">
        <v>435</v>
      </c>
      <c r="F1418" s="31" t="s">
        <v>444</v>
      </c>
      <c r="G1418" s="30">
        <v>5074</v>
      </c>
    </row>
    <row r="1419" spans="2:7" hidden="1" x14ac:dyDescent="0.25">
      <c r="B1419" s="31" t="s">
        <v>441</v>
      </c>
      <c r="C1419" s="31" t="s">
        <v>151</v>
      </c>
      <c r="D1419" s="31" t="s">
        <v>453</v>
      </c>
      <c r="E1419" s="31" t="s">
        <v>435</v>
      </c>
      <c r="F1419" s="31" t="s">
        <v>444</v>
      </c>
      <c r="G1419" s="30">
        <v>5360</v>
      </c>
    </row>
    <row r="1420" spans="2:7" hidden="1" x14ac:dyDescent="0.25">
      <c r="B1420" s="31" t="s">
        <v>441</v>
      </c>
      <c r="C1420" s="31" t="s">
        <v>151</v>
      </c>
      <c r="D1420" s="31" t="s">
        <v>25</v>
      </c>
      <c r="E1420" s="31" t="s">
        <v>435</v>
      </c>
      <c r="F1420" s="31" t="s">
        <v>444</v>
      </c>
      <c r="G1420" s="30">
        <v>5</v>
      </c>
    </row>
    <row r="1421" spans="2:7" hidden="1" x14ac:dyDescent="0.25">
      <c r="B1421" s="31" t="s">
        <v>441</v>
      </c>
      <c r="C1421" s="31" t="s">
        <v>151</v>
      </c>
      <c r="D1421" s="31" t="s">
        <v>30</v>
      </c>
      <c r="E1421" s="31" t="s">
        <v>435</v>
      </c>
      <c r="F1421" s="31" t="s">
        <v>444</v>
      </c>
      <c r="G1421" s="30">
        <v>4584</v>
      </c>
    </row>
    <row r="1422" spans="2:7" hidden="1" x14ac:dyDescent="0.25">
      <c r="B1422" s="31" t="s">
        <v>441</v>
      </c>
      <c r="C1422" s="31" t="s">
        <v>151</v>
      </c>
      <c r="D1422" s="31" t="s">
        <v>28</v>
      </c>
      <c r="E1422" s="31" t="s">
        <v>435</v>
      </c>
      <c r="F1422" s="31" t="s">
        <v>444</v>
      </c>
      <c r="G1422" s="30">
        <v>0</v>
      </c>
    </row>
    <row r="1423" spans="2:7" hidden="1" x14ac:dyDescent="0.25">
      <c r="B1423" s="31" t="s">
        <v>441</v>
      </c>
      <c r="C1423" s="31" t="s">
        <v>151</v>
      </c>
      <c r="D1423" s="31" t="s">
        <v>29</v>
      </c>
      <c r="E1423" s="31" t="s">
        <v>435</v>
      </c>
      <c r="F1423" s="31" t="s">
        <v>444</v>
      </c>
      <c r="G1423" s="30">
        <v>771</v>
      </c>
    </row>
    <row r="1424" spans="2:7" hidden="1" x14ac:dyDescent="0.25">
      <c r="B1424" s="31" t="s">
        <v>441</v>
      </c>
      <c r="C1424" s="31" t="s">
        <v>151</v>
      </c>
      <c r="D1424" s="31" t="s">
        <v>452</v>
      </c>
      <c r="E1424" s="31" t="s">
        <v>436</v>
      </c>
      <c r="F1424" s="31" t="s">
        <v>444</v>
      </c>
      <c r="G1424" s="30">
        <v>6200</v>
      </c>
    </row>
    <row r="1425" spans="2:7" hidden="1" x14ac:dyDescent="0.25">
      <c r="B1425" s="31" t="s">
        <v>441</v>
      </c>
      <c r="C1425" s="31" t="s">
        <v>151</v>
      </c>
      <c r="D1425" s="31" t="s">
        <v>453</v>
      </c>
      <c r="E1425" s="31" t="s">
        <v>436</v>
      </c>
      <c r="F1425" s="31" t="s">
        <v>444</v>
      </c>
      <c r="G1425" s="30">
        <v>6485</v>
      </c>
    </row>
    <row r="1426" spans="2:7" hidden="1" x14ac:dyDescent="0.25">
      <c r="B1426" s="31" t="s">
        <v>441</v>
      </c>
      <c r="C1426" s="31" t="s">
        <v>151</v>
      </c>
      <c r="D1426" s="31" t="s">
        <v>25</v>
      </c>
      <c r="E1426" s="31" t="s">
        <v>436</v>
      </c>
      <c r="F1426" s="31" t="s">
        <v>444</v>
      </c>
      <c r="G1426" s="30">
        <v>6</v>
      </c>
    </row>
    <row r="1427" spans="2:7" hidden="1" x14ac:dyDescent="0.25">
      <c r="B1427" s="31" t="s">
        <v>441</v>
      </c>
      <c r="C1427" s="31" t="s">
        <v>151</v>
      </c>
      <c r="D1427" s="31" t="s">
        <v>30</v>
      </c>
      <c r="E1427" s="31" t="s">
        <v>436</v>
      </c>
      <c r="F1427" s="31" t="s">
        <v>444</v>
      </c>
      <c r="G1427" s="30">
        <v>5602</v>
      </c>
    </row>
    <row r="1428" spans="2:7" hidden="1" x14ac:dyDescent="0.25">
      <c r="B1428" s="31" t="s">
        <v>441</v>
      </c>
      <c r="C1428" s="31" t="s">
        <v>151</v>
      </c>
      <c r="D1428" s="31" t="s">
        <v>28</v>
      </c>
      <c r="E1428" s="31" t="s">
        <v>436</v>
      </c>
      <c r="F1428" s="31" t="s">
        <v>444</v>
      </c>
      <c r="G1428" s="30">
        <v>0</v>
      </c>
    </row>
    <row r="1429" spans="2:7" hidden="1" x14ac:dyDescent="0.25">
      <c r="B1429" s="31" t="s">
        <v>441</v>
      </c>
      <c r="C1429" s="31" t="s">
        <v>151</v>
      </c>
      <c r="D1429" s="31" t="s">
        <v>29</v>
      </c>
      <c r="E1429" s="31" t="s">
        <v>436</v>
      </c>
      <c r="F1429" s="31" t="s">
        <v>444</v>
      </c>
      <c r="G1429" s="30">
        <v>876</v>
      </c>
    </row>
    <row r="1430" spans="2:7" hidden="1" x14ac:dyDescent="0.25">
      <c r="B1430" s="31" t="s">
        <v>442</v>
      </c>
      <c r="C1430" s="31" t="s">
        <v>151</v>
      </c>
      <c r="D1430" s="31" t="s">
        <v>452</v>
      </c>
      <c r="E1430" s="31" t="s">
        <v>433</v>
      </c>
      <c r="F1430" s="31" t="s">
        <v>444</v>
      </c>
      <c r="G1430" s="30">
        <v>1435</v>
      </c>
    </row>
    <row r="1431" spans="2:7" hidden="1" x14ac:dyDescent="0.25">
      <c r="B1431" s="31" t="s">
        <v>442</v>
      </c>
      <c r="C1431" s="31" t="s">
        <v>151</v>
      </c>
      <c r="D1431" s="31" t="s">
        <v>453</v>
      </c>
      <c r="E1431" s="31" t="s">
        <v>433</v>
      </c>
      <c r="F1431" s="31" t="s">
        <v>444</v>
      </c>
      <c r="G1431" s="30">
        <v>1485</v>
      </c>
    </row>
    <row r="1432" spans="2:7" hidden="1" x14ac:dyDescent="0.25">
      <c r="B1432" s="31" t="s">
        <v>442</v>
      </c>
      <c r="C1432" s="31" t="s">
        <v>151</v>
      </c>
      <c r="D1432" s="31" t="s">
        <v>30</v>
      </c>
      <c r="E1432" s="31" t="s">
        <v>433</v>
      </c>
      <c r="F1432" s="31" t="s">
        <v>444</v>
      </c>
      <c r="G1432" s="30">
        <v>0</v>
      </c>
    </row>
    <row r="1433" spans="2:7" hidden="1" x14ac:dyDescent="0.25">
      <c r="B1433" s="31" t="s">
        <v>442</v>
      </c>
      <c r="C1433" s="31" t="s">
        <v>151</v>
      </c>
      <c r="D1433" s="31" t="s">
        <v>28</v>
      </c>
      <c r="E1433" s="31" t="s">
        <v>433</v>
      </c>
      <c r="F1433" s="31" t="s">
        <v>444</v>
      </c>
      <c r="G1433" s="30">
        <v>0</v>
      </c>
    </row>
    <row r="1434" spans="2:7" hidden="1" x14ac:dyDescent="0.25">
      <c r="B1434" s="31" t="s">
        <v>442</v>
      </c>
      <c r="C1434" s="31" t="s">
        <v>151</v>
      </c>
      <c r="D1434" s="31" t="s">
        <v>29</v>
      </c>
      <c r="E1434" s="31" t="s">
        <v>433</v>
      </c>
      <c r="F1434" s="31" t="s">
        <v>444</v>
      </c>
      <c r="G1434" s="30">
        <v>1485</v>
      </c>
    </row>
    <row r="1435" spans="2:7" hidden="1" x14ac:dyDescent="0.25">
      <c r="B1435" s="31" t="s">
        <v>442</v>
      </c>
      <c r="C1435" s="31" t="s">
        <v>151</v>
      </c>
      <c r="D1435" s="31" t="s">
        <v>452</v>
      </c>
      <c r="E1435" s="31" t="s">
        <v>435</v>
      </c>
      <c r="F1435" s="31" t="s">
        <v>444</v>
      </c>
      <c r="G1435" s="30">
        <v>1424</v>
      </c>
    </row>
    <row r="1436" spans="2:7" hidden="1" x14ac:dyDescent="0.25">
      <c r="B1436" s="31" t="s">
        <v>442</v>
      </c>
      <c r="C1436" s="31" t="s">
        <v>151</v>
      </c>
      <c r="D1436" s="31" t="s">
        <v>453</v>
      </c>
      <c r="E1436" s="31" t="s">
        <v>435</v>
      </c>
      <c r="F1436" s="31" t="s">
        <v>444</v>
      </c>
      <c r="G1436" s="30">
        <v>1485</v>
      </c>
    </row>
    <row r="1437" spans="2:7" hidden="1" x14ac:dyDescent="0.25">
      <c r="B1437" s="31" t="s">
        <v>442</v>
      </c>
      <c r="C1437" s="31" t="s">
        <v>151</v>
      </c>
      <c r="D1437" s="31" t="s">
        <v>30</v>
      </c>
      <c r="E1437" s="31" t="s">
        <v>435</v>
      </c>
      <c r="F1437" s="31" t="s">
        <v>444</v>
      </c>
      <c r="G1437" s="30">
        <v>0</v>
      </c>
    </row>
    <row r="1438" spans="2:7" hidden="1" x14ac:dyDescent="0.25">
      <c r="B1438" s="31" t="s">
        <v>442</v>
      </c>
      <c r="C1438" s="31" t="s">
        <v>151</v>
      </c>
      <c r="D1438" s="31" t="s">
        <v>28</v>
      </c>
      <c r="E1438" s="31" t="s">
        <v>435</v>
      </c>
      <c r="F1438" s="31" t="s">
        <v>444</v>
      </c>
      <c r="G1438" s="30">
        <v>0</v>
      </c>
    </row>
    <row r="1439" spans="2:7" hidden="1" x14ac:dyDescent="0.25">
      <c r="B1439" s="31" t="s">
        <v>442</v>
      </c>
      <c r="C1439" s="31" t="s">
        <v>151</v>
      </c>
      <c r="D1439" s="31" t="s">
        <v>29</v>
      </c>
      <c r="E1439" s="31" t="s">
        <v>435</v>
      </c>
      <c r="F1439" s="31" t="s">
        <v>444</v>
      </c>
      <c r="G1439" s="30">
        <v>1485</v>
      </c>
    </row>
    <row r="1440" spans="2:7" hidden="1" x14ac:dyDescent="0.25">
      <c r="B1440" s="31" t="s">
        <v>442</v>
      </c>
      <c r="C1440" s="31" t="s">
        <v>151</v>
      </c>
      <c r="D1440" s="31" t="s">
        <v>452</v>
      </c>
      <c r="E1440" s="31" t="s">
        <v>436</v>
      </c>
      <c r="F1440" s="31" t="s">
        <v>444</v>
      </c>
      <c r="G1440" s="30">
        <v>1361</v>
      </c>
    </row>
    <row r="1441" spans="2:7" hidden="1" x14ac:dyDescent="0.25">
      <c r="B1441" s="31" t="s">
        <v>442</v>
      </c>
      <c r="C1441" s="31" t="s">
        <v>151</v>
      </c>
      <c r="D1441" s="31" t="s">
        <v>453</v>
      </c>
      <c r="E1441" s="31" t="s">
        <v>436</v>
      </c>
      <c r="F1441" s="31" t="s">
        <v>444</v>
      </c>
      <c r="G1441" s="30">
        <v>1495</v>
      </c>
    </row>
    <row r="1442" spans="2:7" hidden="1" x14ac:dyDescent="0.25">
      <c r="B1442" s="31" t="s">
        <v>442</v>
      </c>
      <c r="C1442" s="31" t="s">
        <v>151</v>
      </c>
      <c r="D1442" s="31" t="s">
        <v>30</v>
      </c>
      <c r="E1442" s="31" t="s">
        <v>436</v>
      </c>
      <c r="F1442" s="31" t="s">
        <v>444</v>
      </c>
      <c r="G1442" s="30">
        <v>0</v>
      </c>
    </row>
    <row r="1443" spans="2:7" hidden="1" x14ac:dyDescent="0.25">
      <c r="B1443" s="31" t="s">
        <v>442</v>
      </c>
      <c r="C1443" s="31" t="s">
        <v>151</v>
      </c>
      <c r="D1443" s="31" t="s">
        <v>28</v>
      </c>
      <c r="E1443" s="31" t="s">
        <v>436</v>
      </c>
      <c r="F1443" s="31" t="s">
        <v>444</v>
      </c>
      <c r="G1443" s="30">
        <v>-6</v>
      </c>
    </row>
    <row r="1444" spans="2:7" hidden="1" x14ac:dyDescent="0.25">
      <c r="B1444" s="31" t="s">
        <v>442</v>
      </c>
      <c r="C1444" s="31" t="s">
        <v>151</v>
      </c>
      <c r="D1444" s="31" t="s">
        <v>29</v>
      </c>
      <c r="E1444" s="31" t="s">
        <v>436</v>
      </c>
      <c r="F1444" s="31" t="s">
        <v>444</v>
      </c>
      <c r="G1444" s="30">
        <v>1501</v>
      </c>
    </row>
    <row r="1445" spans="2:7" hidden="1" x14ac:dyDescent="0.25">
      <c r="B1445" s="31" t="s">
        <v>443</v>
      </c>
      <c r="C1445" s="31" t="s">
        <v>151</v>
      </c>
      <c r="D1445" s="31" t="s">
        <v>452</v>
      </c>
      <c r="E1445" s="31" t="s">
        <v>433</v>
      </c>
      <c r="F1445" s="31" t="s">
        <v>444</v>
      </c>
      <c r="G1445" s="30">
        <v>1645</v>
      </c>
    </row>
    <row r="1446" spans="2:7" hidden="1" x14ac:dyDescent="0.25">
      <c r="B1446" s="31" t="s">
        <v>443</v>
      </c>
      <c r="C1446" s="31" t="s">
        <v>151</v>
      </c>
      <c r="D1446" s="31" t="s">
        <v>453</v>
      </c>
      <c r="E1446" s="31" t="s">
        <v>433</v>
      </c>
      <c r="F1446" s="31" t="s">
        <v>444</v>
      </c>
      <c r="G1446" s="30">
        <v>1783</v>
      </c>
    </row>
    <row r="1447" spans="2:7" hidden="1" x14ac:dyDescent="0.25">
      <c r="B1447" s="31" t="s">
        <v>443</v>
      </c>
      <c r="C1447" s="31" t="s">
        <v>151</v>
      </c>
      <c r="D1447" s="31" t="s">
        <v>30</v>
      </c>
      <c r="E1447" s="31" t="s">
        <v>433</v>
      </c>
      <c r="F1447" s="31" t="s">
        <v>444</v>
      </c>
      <c r="G1447" s="30">
        <v>88</v>
      </c>
    </row>
    <row r="1448" spans="2:7" hidden="1" x14ac:dyDescent="0.25">
      <c r="B1448" s="31" t="s">
        <v>443</v>
      </c>
      <c r="C1448" s="31" t="s">
        <v>151</v>
      </c>
      <c r="D1448" s="31" t="s">
        <v>28</v>
      </c>
      <c r="E1448" s="31" t="s">
        <v>433</v>
      </c>
      <c r="F1448" s="31" t="s">
        <v>444</v>
      </c>
      <c r="G1448" s="30">
        <v>0</v>
      </c>
    </row>
    <row r="1449" spans="2:7" hidden="1" x14ac:dyDescent="0.25">
      <c r="B1449" s="31" t="s">
        <v>443</v>
      </c>
      <c r="C1449" s="31" t="s">
        <v>151</v>
      </c>
      <c r="D1449" s="31" t="s">
        <v>29</v>
      </c>
      <c r="E1449" s="31" t="s">
        <v>433</v>
      </c>
      <c r="F1449" s="31" t="s">
        <v>444</v>
      </c>
      <c r="G1449" s="30">
        <v>1695</v>
      </c>
    </row>
    <row r="1450" spans="2:7" hidden="1" x14ac:dyDescent="0.25">
      <c r="B1450" s="31" t="s">
        <v>443</v>
      </c>
      <c r="C1450" s="31" t="s">
        <v>151</v>
      </c>
      <c r="D1450" s="31" t="s">
        <v>452</v>
      </c>
      <c r="E1450" s="31" t="s">
        <v>435</v>
      </c>
      <c r="F1450" s="31" t="s">
        <v>444</v>
      </c>
      <c r="G1450" s="30">
        <v>1616</v>
      </c>
    </row>
    <row r="1451" spans="2:7" hidden="1" x14ac:dyDescent="0.25">
      <c r="B1451" s="31" t="s">
        <v>443</v>
      </c>
      <c r="C1451" s="31" t="s">
        <v>151</v>
      </c>
      <c r="D1451" s="31" t="s">
        <v>453</v>
      </c>
      <c r="E1451" s="31" t="s">
        <v>435</v>
      </c>
      <c r="F1451" s="31" t="s">
        <v>444</v>
      </c>
      <c r="G1451" s="30">
        <v>1746</v>
      </c>
    </row>
    <row r="1452" spans="2:7" hidden="1" x14ac:dyDescent="0.25">
      <c r="B1452" s="31" t="s">
        <v>443</v>
      </c>
      <c r="C1452" s="31" t="s">
        <v>151</v>
      </c>
      <c r="D1452" s="31" t="s">
        <v>30</v>
      </c>
      <c r="E1452" s="31" t="s">
        <v>435</v>
      </c>
      <c r="F1452" s="31" t="s">
        <v>444</v>
      </c>
      <c r="G1452" s="30">
        <v>91</v>
      </c>
    </row>
    <row r="1453" spans="2:7" hidden="1" x14ac:dyDescent="0.25">
      <c r="B1453" s="31" t="s">
        <v>443</v>
      </c>
      <c r="C1453" s="31" t="s">
        <v>151</v>
      </c>
      <c r="D1453" s="31" t="s">
        <v>28</v>
      </c>
      <c r="E1453" s="31" t="s">
        <v>435</v>
      </c>
      <c r="F1453" s="31" t="s">
        <v>444</v>
      </c>
      <c r="G1453" s="30">
        <v>0</v>
      </c>
    </row>
    <row r="1454" spans="2:7" hidden="1" x14ac:dyDescent="0.25">
      <c r="B1454" s="31" t="s">
        <v>443</v>
      </c>
      <c r="C1454" s="31" t="s">
        <v>151</v>
      </c>
      <c r="D1454" s="31" t="s">
        <v>29</v>
      </c>
      <c r="E1454" s="31" t="s">
        <v>435</v>
      </c>
      <c r="F1454" s="31" t="s">
        <v>444</v>
      </c>
      <c r="G1454" s="30">
        <v>1655</v>
      </c>
    </row>
    <row r="1455" spans="2:7" hidden="1" x14ac:dyDescent="0.25">
      <c r="B1455" s="31" t="s">
        <v>443</v>
      </c>
      <c r="C1455" s="31" t="s">
        <v>151</v>
      </c>
      <c r="D1455" s="31" t="s">
        <v>452</v>
      </c>
      <c r="E1455" s="31" t="s">
        <v>436</v>
      </c>
      <c r="F1455" s="31" t="s">
        <v>444</v>
      </c>
      <c r="G1455" s="30">
        <v>1478</v>
      </c>
    </row>
    <row r="1456" spans="2:7" hidden="1" x14ac:dyDescent="0.25">
      <c r="B1456" s="31" t="s">
        <v>443</v>
      </c>
      <c r="C1456" s="31" t="s">
        <v>151</v>
      </c>
      <c r="D1456" s="31" t="s">
        <v>453</v>
      </c>
      <c r="E1456" s="31" t="s">
        <v>436</v>
      </c>
      <c r="F1456" s="31" t="s">
        <v>444</v>
      </c>
      <c r="G1456" s="30">
        <v>1681</v>
      </c>
    </row>
    <row r="1457" spans="2:7" hidden="1" x14ac:dyDescent="0.25">
      <c r="B1457" s="31" t="s">
        <v>443</v>
      </c>
      <c r="C1457" s="31" t="s">
        <v>151</v>
      </c>
      <c r="D1457" s="31" t="s">
        <v>30</v>
      </c>
      <c r="E1457" s="31" t="s">
        <v>436</v>
      </c>
      <c r="F1457" s="31" t="s">
        <v>444</v>
      </c>
      <c r="G1457" s="30">
        <v>91</v>
      </c>
    </row>
    <row r="1458" spans="2:7" hidden="1" x14ac:dyDescent="0.25">
      <c r="B1458" s="31" t="s">
        <v>443</v>
      </c>
      <c r="C1458" s="31" t="s">
        <v>151</v>
      </c>
      <c r="D1458" s="31" t="s">
        <v>28</v>
      </c>
      <c r="E1458" s="31" t="s">
        <v>436</v>
      </c>
      <c r="F1458" s="31" t="s">
        <v>444</v>
      </c>
      <c r="G1458" s="30">
        <v>0</v>
      </c>
    </row>
    <row r="1459" spans="2:7" hidden="1" x14ac:dyDescent="0.25">
      <c r="B1459" s="31" t="s">
        <v>443</v>
      </c>
      <c r="C1459" s="31" t="s">
        <v>151</v>
      </c>
      <c r="D1459" s="31" t="s">
        <v>29</v>
      </c>
      <c r="E1459" s="31" t="s">
        <v>436</v>
      </c>
      <c r="F1459" s="31" t="s">
        <v>444</v>
      </c>
      <c r="G1459" s="30">
        <v>1590</v>
      </c>
    </row>
    <row r="1460" spans="2:7" hidden="1" x14ac:dyDescent="0.25">
      <c r="B1460" s="31" t="s">
        <v>150</v>
      </c>
      <c r="C1460" s="31" t="s">
        <v>151</v>
      </c>
      <c r="D1460" s="31" t="s">
        <v>452</v>
      </c>
      <c r="E1460" s="31" t="s">
        <v>433</v>
      </c>
      <c r="F1460" s="31" t="s">
        <v>444</v>
      </c>
      <c r="G1460" s="30">
        <v>985</v>
      </c>
    </row>
    <row r="1461" spans="2:7" hidden="1" x14ac:dyDescent="0.25">
      <c r="B1461" s="31" t="s">
        <v>150</v>
      </c>
      <c r="C1461" s="31" t="s">
        <v>151</v>
      </c>
      <c r="D1461" s="31" t="s">
        <v>453</v>
      </c>
      <c r="E1461" s="31" t="s">
        <v>433</v>
      </c>
      <c r="F1461" s="31" t="s">
        <v>444</v>
      </c>
      <c r="G1461" s="30">
        <v>994</v>
      </c>
    </row>
    <row r="1462" spans="2:7" hidden="1" x14ac:dyDescent="0.25">
      <c r="B1462" s="31" t="s">
        <v>150</v>
      </c>
      <c r="C1462" s="31" t="s">
        <v>151</v>
      </c>
      <c r="D1462" s="31" t="s">
        <v>25</v>
      </c>
      <c r="E1462" s="31" t="s">
        <v>433</v>
      </c>
      <c r="F1462" s="31" t="s">
        <v>444</v>
      </c>
      <c r="G1462" s="30">
        <v>9</v>
      </c>
    </row>
    <row r="1463" spans="2:7" hidden="1" x14ac:dyDescent="0.25">
      <c r="B1463" s="31" t="s">
        <v>150</v>
      </c>
      <c r="C1463" s="31" t="s">
        <v>151</v>
      </c>
      <c r="D1463" s="31" t="s">
        <v>454</v>
      </c>
      <c r="E1463" s="31" t="s">
        <v>433</v>
      </c>
      <c r="F1463" s="31" t="s">
        <v>444</v>
      </c>
      <c r="G1463" s="30">
        <v>2</v>
      </c>
    </row>
    <row r="1464" spans="2:7" hidden="1" x14ac:dyDescent="0.25">
      <c r="B1464" s="31" t="s">
        <v>150</v>
      </c>
      <c r="C1464" s="31" t="s">
        <v>151</v>
      </c>
      <c r="D1464" s="31" t="s">
        <v>28</v>
      </c>
      <c r="E1464" s="31" t="s">
        <v>433</v>
      </c>
      <c r="F1464" s="31" t="s">
        <v>444</v>
      </c>
      <c r="G1464" s="30">
        <v>-10</v>
      </c>
    </row>
    <row r="1465" spans="2:7" hidden="1" x14ac:dyDescent="0.25">
      <c r="B1465" s="31" t="s">
        <v>150</v>
      </c>
      <c r="C1465" s="31" t="s">
        <v>151</v>
      </c>
      <c r="D1465" s="31" t="s">
        <v>29</v>
      </c>
      <c r="E1465" s="31" t="s">
        <v>433</v>
      </c>
      <c r="F1465" s="31" t="s">
        <v>444</v>
      </c>
      <c r="G1465" s="30">
        <v>906</v>
      </c>
    </row>
    <row r="1466" spans="2:7" hidden="1" x14ac:dyDescent="0.25">
      <c r="B1466" s="31" t="s">
        <v>150</v>
      </c>
      <c r="C1466" s="31" t="s">
        <v>151</v>
      </c>
      <c r="D1466" s="31" t="s">
        <v>452</v>
      </c>
      <c r="E1466" s="31" t="s">
        <v>435</v>
      </c>
      <c r="F1466" s="31" t="s">
        <v>444</v>
      </c>
      <c r="G1466" s="30">
        <v>937</v>
      </c>
    </row>
    <row r="1467" spans="2:7" hidden="1" x14ac:dyDescent="0.25">
      <c r="B1467" s="31" t="s">
        <v>150</v>
      </c>
      <c r="C1467" s="31" t="s">
        <v>151</v>
      </c>
      <c r="D1467" s="31" t="s">
        <v>453</v>
      </c>
      <c r="E1467" s="31" t="s">
        <v>435</v>
      </c>
      <c r="F1467" s="31" t="s">
        <v>444</v>
      </c>
      <c r="G1467" s="30">
        <v>934</v>
      </c>
    </row>
    <row r="1468" spans="2:7" hidden="1" x14ac:dyDescent="0.25">
      <c r="B1468" s="31" t="s">
        <v>150</v>
      </c>
      <c r="C1468" s="31" t="s">
        <v>151</v>
      </c>
      <c r="D1468" s="31" t="s">
        <v>25</v>
      </c>
      <c r="E1468" s="31" t="s">
        <v>435</v>
      </c>
      <c r="F1468" s="31" t="s">
        <v>444</v>
      </c>
      <c r="G1468" s="30">
        <v>9</v>
      </c>
    </row>
    <row r="1469" spans="2:7" hidden="1" x14ac:dyDescent="0.25">
      <c r="B1469" s="31" t="s">
        <v>150</v>
      </c>
      <c r="C1469" s="31" t="s">
        <v>151</v>
      </c>
      <c r="D1469" s="31" t="s">
        <v>454</v>
      </c>
      <c r="E1469" s="31" t="s">
        <v>435</v>
      </c>
      <c r="F1469" s="31" t="s">
        <v>444</v>
      </c>
      <c r="G1469" s="30">
        <v>3</v>
      </c>
    </row>
    <row r="1470" spans="2:7" hidden="1" x14ac:dyDescent="0.25">
      <c r="B1470" s="31" t="s">
        <v>150</v>
      </c>
      <c r="C1470" s="31" t="s">
        <v>151</v>
      </c>
      <c r="D1470" s="31" t="s">
        <v>28</v>
      </c>
      <c r="E1470" s="31" t="s">
        <v>435</v>
      </c>
      <c r="F1470" s="31" t="s">
        <v>444</v>
      </c>
      <c r="G1470" s="30">
        <v>-16</v>
      </c>
    </row>
    <row r="1471" spans="2:7" hidden="1" x14ac:dyDescent="0.25">
      <c r="B1471" s="31" t="s">
        <v>150</v>
      </c>
      <c r="C1471" s="31" t="s">
        <v>151</v>
      </c>
      <c r="D1471" s="31" t="s">
        <v>29</v>
      </c>
      <c r="E1471" s="31" t="s">
        <v>435</v>
      </c>
      <c r="F1471" s="31" t="s">
        <v>444</v>
      </c>
      <c r="G1471" s="30">
        <v>851</v>
      </c>
    </row>
    <row r="1472" spans="2:7" hidden="1" x14ac:dyDescent="0.25">
      <c r="B1472" s="31" t="s">
        <v>150</v>
      </c>
      <c r="C1472" s="31" t="s">
        <v>151</v>
      </c>
      <c r="D1472" s="31" t="s">
        <v>452</v>
      </c>
      <c r="E1472" s="31" t="s">
        <v>436</v>
      </c>
      <c r="F1472" s="31" t="s">
        <v>444</v>
      </c>
      <c r="G1472" s="30">
        <v>922</v>
      </c>
    </row>
    <row r="1473" spans="2:7" hidden="1" x14ac:dyDescent="0.25">
      <c r="B1473" s="31" t="s">
        <v>150</v>
      </c>
      <c r="C1473" s="31" t="s">
        <v>151</v>
      </c>
      <c r="D1473" s="31" t="s">
        <v>453</v>
      </c>
      <c r="E1473" s="31" t="s">
        <v>436</v>
      </c>
      <c r="F1473" s="31" t="s">
        <v>444</v>
      </c>
      <c r="G1473" s="30">
        <v>973</v>
      </c>
    </row>
    <row r="1474" spans="2:7" hidden="1" x14ac:dyDescent="0.25">
      <c r="B1474" s="31" t="s">
        <v>150</v>
      </c>
      <c r="C1474" s="31" t="s">
        <v>151</v>
      </c>
      <c r="D1474" s="31" t="s">
        <v>25</v>
      </c>
      <c r="E1474" s="31" t="s">
        <v>436</v>
      </c>
      <c r="F1474" s="31" t="s">
        <v>444</v>
      </c>
      <c r="G1474" s="30">
        <v>8</v>
      </c>
    </row>
    <row r="1475" spans="2:7" hidden="1" x14ac:dyDescent="0.25">
      <c r="B1475" s="31" t="s">
        <v>150</v>
      </c>
      <c r="C1475" s="31" t="s">
        <v>151</v>
      </c>
      <c r="D1475" s="31" t="s">
        <v>454</v>
      </c>
      <c r="E1475" s="31" t="s">
        <v>436</v>
      </c>
      <c r="F1475" s="31" t="s">
        <v>444</v>
      </c>
      <c r="G1475" s="30">
        <v>3</v>
      </c>
    </row>
    <row r="1476" spans="2:7" hidden="1" x14ac:dyDescent="0.25">
      <c r="B1476" s="31" t="s">
        <v>150</v>
      </c>
      <c r="C1476" s="31" t="s">
        <v>151</v>
      </c>
      <c r="D1476" s="31" t="s">
        <v>28</v>
      </c>
      <c r="E1476" s="31" t="s">
        <v>436</v>
      </c>
      <c r="F1476" s="31" t="s">
        <v>444</v>
      </c>
      <c r="G1476" s="30">
        <v>-3</v>
      </c>
    </row>
    <row r="1477" spans="2:7" hidden="1" x14ac:dyDescent="0.25">
      <c r="B1477" s="31" t="s">
        <v>150</v>
      </c>
      <c r="C1477" s="31" t="s">
        <v>151</v>
      </c>
      <c r="D1477" s="31" t="s">
        <v>29</v>
      </c>
      <c r="E1477" s="31" t="s">
        <v>436</v>
      </c>
      <c r="F1477" s="31" t="s">
        <v>444</v>
      </c>
      <c r="G1477" s="30">
        <v>887</v>
      </c>
    </row>
    <row r="1478" spans="2:7" hidden="1" x14ac:dyDescent="0.25">
      <c r="B1478" s="31" t="s">
        <v>432</v>
      </c>
      <c r="C1478" s="31" t="s">
        <v>157</v>
      </c>
      <c r="D1478" s="31" t="s">
        <v>452</v>
      </c>
      <c r="E1478" s="31" t="s">
        <v>433</v>
      </c>
      <c r="F1478" s="31" t="s">
        <v>444</v>
      </c>
      <c r="G1478" s="30">
        <v>2069</v>
      </c>
    </row>
    <row r="1479" spans="2:7" hidden="1" x14ac:dyDescent="0.25">
      <c r="B1479" s="31" t="s">
        <v>432</v>
      </c>
      <c r="C1479" s="31" t="s">
        <v>157</v>
      </c>
      <c r="D1479" s="31" t="s">
        <v>453</v>
      </c>
      <c r="E1479" s="31" t="s">
        <v>433</v>
      </c>
      <c r="F1479" s="31" t="s">
        <v>444</v>
      </c>
      <c r="G1479" s="30">
        <v>2417</v>
      </c>
    </row>
    <row r="1480" spans="2:7" hidden="1" x14ac:dyDescent="0.25">
      <c r="B1480" s="31" t="s">
        <v>432</v>
      </c>
      <c r="C1480" s="31" t="s">
        <v>157</v>
      </c>
      <c r="D1480" s="31" t="s">
        <v>26</v>
      </c>
      <c r="E1480" s="31" t="s">
        <v>433</v>
      </c>
      <c r="F1480" s="31" t="s">
        <v>444</v>
      </c>
      <c r="G1480" s="30">
        <v>2018</v>
      </c>
    </row>
    <row r="1481" spans="2:7" hidden="1" x14ac:dyDescent="0.25">
      <c r="B1481" s="31" t="s">
        <v>432</v>
      </c>
      <c r="C1481" s="31" t="s">
        <v>157</v>
      </c>
      <c r="D1481" s="31" t="s">
        <v>25</v>
      </c>
      <c r="E1481" s="31" t="s">
        <v>433</v>
      </c>
      <c r="F1481" s="31" t="s">
        <v>444</v>
      </c>
      <c r="G1481" s="30">
        <v>69</v>
      </c>
    </row>
    <row r="1482" spans="2:7" hidden="1" x14ac:dyDescent="0.25">
      <c r="B1482" s="31" t="s">
        <v>432</v>
      </c>
      <c r="C1482" s="31" t="s">
        <v>157</v>
      </c>
      <c r="D1482" s="31" t="s">
        <v>454</v>
      </c>
      <c r="E1482" s="31" t="s">
        <v>433</v>
      </c>
      <c r="F1482" s="31" t="s">
        <v>444</v>
      </c>
      <c r="G1482" s="30">
        <v>300</v>
      </c>
    </row>
    <row r="1483" spans="2:7" hidden="1" x14ac:dyDescent="0.25">
      <c r="B1483" s="31" t="s">
        <v>432</v>
      </c>
      <c r="C1483" s="31" t="s">
        <v>157</v>
      </c>
      <c r="D1483" s="31" t="s">
        <v>28</v>
      </c>
      <c r="E1483" s="31" t="s">
        <v>433</v>
      </c>
      <c r="F1483" s="31" t="s">
        <v>444</v>
      </c>
      <c r="G1483" s="30">
        <v>-95</v>
      </c>
    </row>
    <row r="1484" spans="2:7" hidden="1" x14ac:dyDescent="0.25">
      <c r="B1484" s="31" t="s">
        <v>432</v>
      </c>
      <c r="C1484" s="31" t="s">
        <v>157</v>
      </c>
      <c r="D1484" s="31" t="s">
        <v>29</v>
      </c>
      <c r="E1484" s="31" t="s">
        <v>433</v>
      </c>
      <c r="F1484" s="31" t="s">
        <v>444</v>
      </c>
      <c r="G1484" s="30">
        <v>74</v>
      </c>
    </row>
    <row r="1485" spans="2:7" hidden="1" x14ac:dyDescent="0.25">
      <c r="B1485" s="31" t="s">
        <v>432</v>
      </c>
      <c r="C1485" s="31" t="s">
        <v>157</v>
      </c>
      <c r="D1485" s="31" t="s">
        <v>452</v>
      </c>
      <c r="E1485" s="31" t="s">
        <v>435</v>
      </c>
      <c r="F1485" s="31" t="s">
        <v>444</v>
      </c>
      <c r="G1485" s="30">
        <v>1935</v>
      </c>
    </row>
    <row r="1486" spans="2:7" hidden="1" x14ac:dyDescent="0.25">
      <c r="B1486" s="31" t="s">
        <v>432</v>
      </c>
      <c r="C1486" s="31" t="s">
        <v>157</v>
      </c>
      <c r="D1486" s="31" t="s">
        <v>453</v>
      </c>
      <c r="E1486" s="31" t="s">
        <v>435</v>
      </c>
      <c r="F1486" s="31" t="s">
        <v>444</v>
      </c>
      <c r="G1486" s="30">
        <v>2039</v>
      </c>
    </row>
    <row r="1487" spans="2:7" hidden="1" x14ac:dyDescent="0.25">
      <c r="B1487" s="31" t="s">
        <v>432</v>
      </c>
      <c r="C1487" s="31" t="s">
        <v>157</v>
      </c>
      <c r="D1487" s="31" t="s">
        <v>26</v>
      </c>
      <c r="E1487" s="31" t="s">
        <v>435</v>
      </c>
      <c r="F1487" s="31" t="s">
        <v>444</v>
      </c>
      <c r="G1487" s="30">
        <v>1577</v>
      </c>
    </row>
    <row r="1488" spans="2:7" hidden="1" x14ac:dyDescent="0.25">
      <c r="B1488" s="31" t="s">
        <v>432</v>
      </c>
      <c r="C1488" s="31" t="s">
        <v>157</v>
      </c>
      <c r="D1488" s="31" t="s">
        <v>25</v>
      </c>
      <c r="E1488" s="31" t="s">
        <v>435</v>
      </c>
      <c r="F1488" s="31" t="s">
        <v>444</v>
      </c>
      <c r="G1488" s="30">
        <v>61</v>
      </c>
    </row>
    <row r="1489" spans="2:7" hidden="1" x14ac:dyDescent="0.25">
      <c r="B1489" s="31" t="s">
        <v>432</v>
      </c>
      <c r="C1489" s="31" t="s">
        <v>157</v>
      </c>
      <c r="D1489" s="31" t="s">
        <v>454</v>
      </c>
      <c r="E1489" s="31" t="s">
        <v>435</v>
      </c>
      <c r="F1489" s="31" t="s">
        <v>444</v>
      </c>
      <c r="G1489" s="30">
        <v>387</v>
      </c>
    </row>
    <row r="1490" spans="2:7" hidden="1" x14ac:dyDescent="0.25">
      <c r="B1490" s="31" t="s">
        <v>432</v>
      </c>
      <c r="C1490" s="31" t="s">
        <v>157</v>
      </c>
      <c r="D1490" s="31" t="s">
        <v>28</v>
      </c>
      <c r="E1490" s="31" t="s">
        <v>435</v>
      </c>
      <c r="F1490" s="31" t="s">
        <v>444</v>
      </c>
      <c r="G1490" s="30">
        <v>-90</v>
      </c>
    </row>
    <row r="1491" spans="2:7" hidden="1" x14ac:dyDescent="0.25">
      <c r="B1491" s="31" t="s">
        <v>432</v>
      </c>
      <c r="C1491" s="31" t="s">
        <v>157</v>
      </c>
      <c r="D1491" s="31" t="s">
        <v>29</v>
      </c>
      <c r="E1491" s="31" t="s">
        <v>435</v>
      </c>
      <c r="F1491" s="31" t="s">
        <v>444</v>
      </c>
      <c r="G1491" s="30">
        <v>50</v>
      </c>
    </row>
    <row r="1492" spans="2:7" hidden="1" x14ac:dyDescent="0.25">
      <c r="B1492" s="31" t="s">
        <v>432</v>
      </c>
      <c r="C1492" s="31" t="s">
        <v>157</v>
      </c>
      <c r="D1492" s="31" t="s">
        <v>452</v>
      </c>
      <c r="E1492" s="31" t="s">
        <v>436</v>
      </c>
      <c r="F1492" s="31" t="s">
        <v>444</v>
      </c>
      <c r="G1492" s="30">
        <v>1960</v>
      </c>
    </row>
    <row r="1493" spans="2:7" hidden="1" x14ac:dyDescent="0.25">
      <c r="B1493" s="31" t="s">
        <v>432</v>
      </c>
      <c r="C1493" s="31" t="s">
        <v>157</v>
      </c>
      <c r="D1493" s="31" t="s">
        <v>453</v>
      </c>
      <c r="E1493" s="31" t="s">
        <v>436</v>
      </c>
      <c r="F1493" s="31" t="s">
        <v>444</v>
      </c>
      <c r="G1493" s="30">
        <v>2141</v>
      </c>
    </row>
    <row r="1494" spans="2:7" hidden="1" x14ac:dyDescent="0.25">
      <c r="B1494" s="31" t="s">
        <v>432</v>
      </c>
      <c r="C1494" s="31" t="s">
        <v>157</v>
      </c>
      <c r="D1494" s="31" t="s">
        <v>26</v>
      </c>
      <c r="E1494" s="31" t="s">
        <v>436</v>
      </c>
      <c r="F1494" s="31" t="s">
        <v>444</v>
      </c>
      <c r="G1494" s="30">
        <v>1565</v>
      </c>
    </row>
    <row r="1495" spans="2:7" hidden="1" x14ac:dyDescent="0.25">
      <c r="B1495" s="31" t="s">
        <v>432</v>
      </c>
      <c r="C1495" s="31" t="s">
        <v>157</v>
      </c>
      <c r="D1495" s="31" t="s">
        <v>25</v>
      </c>
      <c r="E1495" s="31" t="s">
        <v>436</v>
      </c>
      <c r="F1495" s="31" t="s">
        <v>444</v>
      </c>
      <c r="G1495" s="30">
        <v>64</v>
      </c>
    </row>
    <row r="1496" spans="2:7" hidden="1" x14ac:dyDescent="0.25">
      <c r="B1496" s="31" t="s">
        <v>432</v>
      </c>
      <c r="C1496" s="31" t="s">
        <v>157</v>
      </c>
      <c r="D1496" s="31" t="s">
        <v>454</v>
      </c>
      <c r="E1496" s="31" t="s">
        <v>436</v>
      </c>
      <c r="F1496" s="31" t="s">
        <v>444</v>
      </c>
      <c r="G1496" s="30">
        <v>553</v>
      </c>
    </row>
    <row r="1497" spans="2:7" hidden="1" x14ac:dyDescent="0.25">
      <c r="B1497" s="31" t="s">
        <v>432</v>
      </c>
      <c r="C1497" s="31" t="s">
        <v>157</v>
      </c>
      <c r="D1497" s="31" t="s">
        <v>28</v>
      </c>
      <c r="E1497" s="31" t="s">
        <v>436</v>
      </c>
      <c r="F1497" s="31" t="s">
        <v>444</v>
      </c>
      <c r="G1497" s="30">
        <v>-105</v>
      </c>
    </row>
    <row r="1498" spans="2:7" hidden="1" x14ac:dyDescent="0.25">
      <c r="B1498" s="31" t="s">
        <v>432</v>
      </c>
      <c r="C1498" s="31" t="s">
        <v>157</v>
      </c>
      <c r="D1498" s="31" t="s">
        <v>29</v>
      </c>
      <c r="E1498" s="31" t="s">
        <v>436</v>
      </c>
      <c r="F1498" s="31" t="s">
        <v>444</v>
      </c>
      <c r="G1498" s="30">
        <v>11</v>
      </c>
    </row>
    <row r="1499" spans="2:7" hidden="1" x14ac:dyDescent="0.25">
      <c r="B1499" s="31" t="s">
        <v>437</v>
      </c>
      <c r="C1499" s="31" t="s">
        <v>157</v>
      </c>
      <c r="D1499" s="31" t="s">
        <v>452</v>
      </c>
      <c r="E1499" s="31" t="s">
        <v>433</v>
      </c>
      <c r="F1499" s="31" t="s">
        <v>444</v>
      </c>
      <c r="G1499" s="30">
        <v>102</v>
      </c>
    </row>
    <row r="1500" spans="2:7" hidden="1" x14ac:dyDescent="0.25">
      <c r="B1500" s="31" t="s">
        <v>437</v>
      </c>
      <c r="C1500" s="31" t="s">
        <v>157</v>
      </c>
      <c r="D1500" s="31" t="s">
        <v>453</v>
      </c>
      <c r="E1500" s="31" t="s">
        <v>433</v>
      </c>
      <c r="F1500" s="31" t="s">
        <v>444</v>
      </c>
      <c r="G1500" s="30">
        <v>4052</v>
      </c>
    </row>
    <row r="1501" spans="2:7" hidden="1" x14ac:dyDescent="0.25">
      <c r="B1501" s="31" t="s">
        <v>437</v>
      </c>
      <c r="C1501" s="31" t="s">
        <v>157</v>
      </c>
      <c r="D1501" s="31" t="s">
        <v>25</v>
      </c>
      <c r="E1501" s="31" t="s">
        <v>433</v>
      </c>
      <c r="F1501" s="31" t="s">
        <v>444</v>
      </c>
      <c r="G1501" s="30">
        <v>126</v>
      </c>
    </row>
    <row r="1502" spans="2:7" hidden="1" x14ac:dyDescent="0.25">
      <c r="B1502" s="31" t="s">
        <v>437</v>
      </c>
      <c r="C1502" s="31" t="s">
        <v>157</v>
      </c>
      <c r="D1502" s="31" t="s">
        <v>28</v>
      </c>
      <c r="E1502" s="31" t="s">
        <v>433</v>
      </c>
      <c r="F1502" s="31" t="s">
        <v>444</v>
      </c>
      <c r="G1502" s="30">
        <v>0</v>
      </c>
    </row>
    <row r="1503" spans="2:7" hidden="1" x14ac:dyDescent="0.25">
      <c r="B1503" s="31" t="s">
        <v>437</v>
      </c>
      <c r="C1503" s="31" t="s">
        <v>157</v>
      </c>
      <c r="D1503" s="31" t="s">
        <v>29</v>
      </c>
      <c r="E1503" s="31" t="s">
        <v>433</v>
      </c>
      <c r="F1503" s="31" t="s">
        <v>444</v>
      </c>
      <c r="G1503" s="30">
        <v>3926</v>
      </c>
    </row>
    <row r="1504" spans="2:7" hidden="1" x14ac:dyDescent="0.25">
      <c r="B1504" s="31" t="s">
        <v>437</v>
      </c>
      <c r="C1504" s="31" t="s">
        <v>157</v>
      </c>
      <c r="D1504" s="31" t="s">
        <v>452</v>
      </c>
      <c r="E1504" s="31" t="s">
        <v>435</v>
      </c>
      <c r="F1504" s="31" t="s">
        <v>444</v>
      </c>
      <c r="G1504" s="30">
        <v>102</v>
      </c>
    </row>
    <row r="1505" spans="2:7" hidden="1" x14ac:dyDescent="0.25">
      <c r="B1505" s="31" t="s">
        <v>437</v>
      </c>
      <c r="C1505" s="31" t="s">
        <v>157</v>
      </c>
      <c r="D1505" s="31" t="s">
        <v>453</v>
      </c>
      <c r="E1505" s="31" t="s">
        <v>435</v>
      </c>
      <c r="F1505" s="31" t="s">
        <v>444</v>
      </c>
      <c r="G1505" s="30">
        <v>4238</v>
      </c>
    </row>
    <row r="1506" spans="2:7" hidden="1" x14ac:dyDescent="0.25">
      <c r="B1506" s="31" t="s">
        <v>437</v>
      </c>
      <c r="C1506" s="31" t="s">
        <v>157</v>
      </c>
      <c r="D1506" s="31" t="s">
        <v>25</v>
      </c>
      <c r="E1506" s="31" t="s">
        <v>435</v>
      </c>
      <c r="F1506" s="31" t="s">
        <v>444</v>
      </c>
      <c r="G1506" s="30">
        <v>128</v>
      </c>
    </row>
    <row r="1507" spans="2:7" hidden="1" x14ac:dyDescent="0.25">
      <c r="B1507" s="31" t="s">
        <v>437</v>
      </c>
      <c r="C1507" s="31" t="s">
        <v>157</v>
      </c>
      <c r="D1507" s="31" t="s">
        <v>28</v>
      </c>
      <c r="E1507" s="31" t="s">
        <v>435</v>
      </c>
      <c r="F1507" s="31" t="s">
        <v>444</v>
      </c>
      <c r="G1507" s="30">
        <v>0</v>
      </c>
    </row>
    <row r="1508" spans="2:7" hidden="1" x14ac:dyDescent="0.25">
      <c r="B1508" s="31" t="s">
        <v>437</v>
      </c>
      <c r="C1508" s="31" t="s">
        <v>157</v>
      </c>
      <c r="D1508" s="31" t="s">
        <v>29</v>
      </c>
      <c r="E1508" s="31" t="s">
        <v>435</v>
      </c>
      <c r="F1508" s="31" t="s">
        <v>444</v>
      </c>
      <c r="G1508" s="30">
        <v>4110</v>
      </c>
    </row>
    <row r="1509" spans="2:7" hidden="1" x14ac:dyDescent="0.25">
      <c r="B1509" s="31" t="s">
        <v>437</v>
      </c>
      <c r="C1509" s="31" t="s">
        <v>157</v>
      </c>
      <c r="D1509" s="31" t="s">
        <v>452</v>
      </c>
      <c r="E1509" s="31" t="s">
        <v>436</v>
      </c>
      <c r="F1509" s="31" t="s">
        <v>444</v>
      </c>
      <c r="G1509" s="30">
        <v>102</v>
      </c>
    </row>
    <row r="1510" spans="2:7" hidden="1" x14ac:dyDescent="0.25">
      <c r="B1510" s="31" t="s">
        <v>437</v>
      </c>
      <c r="C1510" s="31" t="s">
        <v>157</v>
      </c>
      <c r="D1510" s="31" t="s">
        <v>453</v>
      </c>
      <c r="E1510" s="31" t="s">
        <v>436</v>
      </c>
      <c r="F1510" s="31" t="s">
        <v>444</v>
      </c>
      <c r="G1510" s="30">
        <v>4290</v>
      </c>
    </row>
    <row r="1511" spans="2:7" hidden="1" x14ac:dyDescent="0.25">
      <c r="B1511" s="31" t="s">
        <v>437</v>
      </c>
      <c r="C1511" s="31" t="s">
        <v>157</v>
      </c>
      <c r="D1511" s="31" t="s">
        <v>25</v>
      </c>
      <c r="E1511" s="31" t="s">
        <v>436</v>
      </c>
      <c r="F1511" s="31" t="s">
        <v>444</v>
      </c>
      <c r="G1511" s="30">
        <v>112</v>
      </c>
    </row>
    <row r="1512" spans="2:7" hidden="1" x14ac:dyDescent="0.25">
      <c r="B1512" s="31" t="s">
        <v>437</v>
      </c>
      <c r="C1512" s="31" t="s">
        <v>157</v>
      </c>
      <c r="D1512" s="31" t="s">
        <v>28</v>
      </c>
      <c r="E1512" s="31" t="s">
        <v>436</v>
      </c>
      <c r="F1512" s="31" t="s">
        <v>444</v>
      </c>
      <c r="G1512" s="30">
        <v>0</v>
      </c>
    </row>
    <row r="1513" spans="2:7" hidden="1" x14ac:dyDescent="0.25">
      <c r="B1513" s="31" t="s">
        <v>437</v>
      </c>
      <c r="C1513" s="31" t="s">
        <v>157</v>
      </c>
      <c r="D1513" s="31" t="s">
        <v>29</v>
      </c>
      <c r="E1513" s="31" t="s">
        <v>436</v>
      </c>
      <c r="F1513" s="31" t="s">
        <v>444</v>
      </c>
      <c r="G1513" s="30">
        <v>4177</v>
      </c>
    </row>
    <row r="1514" spans="2:7" hidden="1" x14ac:dyDescent="0.25">
      <c r="B1514" s="31" t="s">
        <v>438</v>
      </c>
      <c r="C1514" s="31" t="s">
        <v>157</v>
      </c>
      <c r="D1514" s="31" t="s">
        <v>452</v>
      </c>
      <c r="E1514" s="31" t="s">
        <v>433</v>
      </c>
      <c r="F1514" s="31" t="s">
        <v>444</v>
      </c>
      <c r="G1514" s="30">
        <v>2705</v>
      </c>
    </row>
    <row r="1515" spans="2:7" hidden="1" x14ac:dyDescent="0.25">
      <c r="B1515" s="31" t="s">
        <v>438</v>
      </c>
      <c r="C1515" s="31" t="s">
        <v>157</v>
      </c>
      <c r="D1515" s="31" t="s">
        <v>453</v>
      </c>
      <c r="E1515" s="31" t="s">
        <v>433</v>
      </c>
      <c r="F1515" s="31" t="s">
        <v>444</v>
      </c>
      <c r="G1515" s="30">
        <v>7950</v>
      </c>
    </row>
    <row r="1516" spans="2:7" hidden="1" x14ac:dyDescent="0.25">
      <c r="B1516" s="31" t="s">
        <v>438</v>
      </c>
      <c r="C1516" s="31" t="s">
        <v>157</v>
      </c>
      <c r="D1516" s="31" t="s">
        <v>26</v>
      </c>
      <c r="E1516" s="31" t="s">
        <v>433</v>
      </c>
      <c r="F1516" s="31" t="s">
        <v>444</v>
      </c>
      <c r="G1516" s="30">
        <v>123</v>
      </c>
    </row>
    <row r="1517" spans="2:7" hidden="1" x14ac:dyDescent="0.25">
      <c r="B1517" s="31" t="s">
        <v>438</v>
      </c>
      <c r="C1517" s="31" t="s">
        <v>157</v>
      </c>
      <c r="D1517" s="31" t="s">
        <v>25</v>
      </c>
      <c r="E1517" s="31" t="s">
        <v>433</v>
      </c>
      <c r="F1517" s="31" t="s">
        <v>444</v>
      </c>
      <c r="G1517" s="30">
        <v>680</v>
      </c>
    </row>
    <row r="1518" spans="2:7" hidden="1" x14ac:dyDescent="0.25">
      <c r="B1518" s="31" t="s">
        <v>438</v>
      </c>
      <c r="C1518" s="31" t="s">
        <v>157</v>
      </c>
      <c r="D1518" s="31" t="s">
        <v>28</v>
      </c>
      <c r="E1518" s="31" t="s">
        <v>433</v>
      </c>
      <c r="F1518" s="31" t="s">
        <v>444</v>
      </c>
      <c r="G1518" s="30">
        <v>0</v>
      </c>
    </row>
    <row r="1519" spans="2:7" hidden="1" x14ac:dyDescent="0.25">
      <c r="B1519" s="31" t="s">
        <v>438</v>
      </c>
      <c r="C1519" s="31" t="s">
        <v>157</v>
      </c>
      <c r="D1519" s="31" t="s">
        <v>29</v>
      </c>
      <c r="E1519" s="31" t="s">
        <v>433</v>
      </c>
      <c r="F1519" s="31" t="s">
        <v>444</v>
      </c>
      <c r="G1519" s="30">
        <v>7147</v>
      </c>
    </row>
    <row r="1520" spans="2:7" hidden="1" x14ac:dyDescent="0.25">
      <c r="B1520" s="31" t="s">
        <v>438</v>
      </c>
      <c r="C1520" s="31" t="s">
        <v>157</v>
      </c>
      <c r="D1520" s="31" t="s">
        <v>452</v>
      </c>
      <c r="E1520" s="31" t="s">
        <v>435</v>
      </c>
      <c r="F1520" s="31" t="s">
        <v>444</v>
      </c>
      <c r="G1520" s="30">
        <v>2943</v>
      </c>
    </row>
    <row r="1521" spans="2:7" hidden="1" x14ac:dyDescent="0.25">
      <c r="B1521" s="31" t="s">
        <v>438</v>
      </c>
      <c r="C1521" s="31" t="s">
        <v>157</v>
      </c>
      <c r="D1521" s="31" t="s">
        <v>453</v>
      </c>
      <c r="E1521" s="31" t="s">
        <v>435</v>
      </c>
      <c r="F1521" s="31" t="s">
        <v>444</v>
      </c>
      <c r="G1521" s="30">
        <v>8289</v>
      </c>
    </row>
    <row r="1522" spans="2:7" hidden="1" x14ac:dyDescent="0.25">
      <c r="B1522" s="31" t="s">
        <v>438</v>
      </c>
      <c r="C1522" s="31" t="s">
        <v>157</v>
      </c>
      <c r="D1522" s="31" t="s">
        <v>26</v>
      </c>
      <c r="E1522" s="31" t="s">
        <v>435</v>
      </c>
      <c r="F1522" s="31" t="s">
        <v>444</v>
      </c>
      <c r="G1522" s="30">
        <v>138</v>
      </c>
    </row>
    <row r="1523" spans="2:7" hidden="1" x14ac:dyDescent="0.25">
      <c r="B1523" s="31" t="s">
        <v>438</v>
      </c>
      <c r="C1523" s="31" t="s">
        <v>157</v>
      </c>
      <c r="D1523" s="31" t="s">
        <v>25</v>
      </c>
      <c r="E1523" s="31" t="s">
        <v>435</v>
      </c>
      <c r="F1523" s="31" t="s">
        <v>444</v>
      </c>
      <c r="G1523" s="30">
        <v>703</v>
      </c>
    </row>
    <row r="1524" spans="2:7" hidden="1" x14ac:dyDescent="0.25">
      <c r="B1524" s="31" t="s">
        <v>438</v>
      </c>
      <c r="C1524" s="31" t="s">
        <v>157</v>
      </c>
      <c r="D1524" s="31" t="s">
        <v>28</v>
      </c>
      <c r="E1524" s="31" t="s">
        <v>435</v>
      </c>
      <c r="F1524" s="31" t="s">
        <v>444</v>
      </c>
      <c r="G1524" s="30">
        <v>-17</v>
      </c>
    </row>
    <row r="1525" spans="2:7" hidden="1" x14ac:dyDescent="0.25">
      <c r="B1525" s="31" t="s">
        <v>438</v>
      </c>
      <c r="C1525" s="31" t="s">
        <v>157</v>
      </c>
      <c r="D1525" s="31" t="s">
        <v>29</v>
      </c>
      <c r="E1525" s="31" t="s">
        <v>435</v>
      </c>
      <c r="F1525" s="31" t="s">
        <v>444</v>
      </c>
      <c r="G1525" s="30">
        <v>7465</v>
      </c>
    </row>
    <row r="1526" spans="2:7" hidden="1" x14ac:dyDescent="0.25">
      <c r="B1526" s="31" t="s">
        <v>438</v>
      </c>
      <c r="C1526" s="31" t="s">
        <v>157</v>
      </c>
      <c r="D1526" s="31" t="s">
        <v>452</v>
      </c>
      <c r="E1526" s="31" t="s">
        <v>436</v>
      </c>
      <c r="F1526" s="31" t="s">
        <v>444</v>
      </c>
      <c r="G1526" s="30">
        <v>2622</v>
      </c>
    </row>
    <row r="1527" spans="2:7" hidden="1" x14ac:dyDescent="0.25">
      <c r="B1527" s="31" t="s">
        <v>438</v>
      </c>
      <c r="C1527" s="31" t="s">
        <v>157</v>
      </c>
      <c r="D1527" s="31" t="s">
        <v>453</v>
      </c>
      <c r="E1527" s="31" t="s">
        <v>436</v>
      </c>
      <c r="F1527" s="31" t="s">
        <v>444</v>
      </c>
      <c r="G1527" s="30">
        <v>12492</v>
      </c>
    </row>
    <row r="1528" spans="2:7" hidden="1" x14ac:dyDescent="0.25">
      <c r="B1528" s="31" t="s">
        <v>438</v>
      </c>
      <c r="C1528" s="31" t="s">
        <v>157</v>
      </c>
      <c r="D1528" s="31" t="s">
        <v>26</v>
      </c>
      <c r="E1528" s="31" t="s">
        <v>436</v>
      </c>
      <c r="F1528" s="31" t="s">
        <v>444</v>
      </c>
      <c r="G1528" s="30">
        <v>114</v>
      </c>
    </row>
    <row r="1529" spans="2:7" hidden="1" x14ac:dyDescent="0.25">
      <c r="B1529" s="31" t="s">
        <v>438</v>
      </c>
      <c r="C1529" s="31" t="s">
        <v>157</v>
      </c>
      <c r="D1529" s="31" t="s">
        <v>25</v>
      </c>
      <c r="E1529" s="31" t="s">
        <v>436</v>
      </c>
      <c r="F1529" s="31" t="s">
        <v>444</v>
      </c>
      <c r="G1529" s="30">
        <v>638</v>
      </c>
    </row>
    <row r="1530" spans="2:7" hidden="1" x14ac:dyDescent="0.25">
      <c r="B1530" s="31" t="s">
        <v>438</v>
      </c>
      <c r="C1530" s="31" t="s">
        <v>157</v>
      </c>
      <c r="D1530" s="31" t="s">
        <v>28</v>
      </c>
      <c r="E1530" s="31" t="s">
        <v>436</v>
      </c>
      <c r="F1530" s="31" t="s">
        <v>444</v>
      </c>
      <c r="G1530" s="30">
        <v>-1</v>
      </c>
    </row>
    <row r="1531" spans="2:7" hidden="1" x14ac:dyDescent="0.25">
      <c r="B1531" s="31" t="s">
        <v>438</v>
      </c>
      <c r="C1531" s="31" t="s">
        <v>157</v>
      </c>
      <c r="D1531" s="31" t="s">
        <v>29</v>
      </c>
      <c r="E1531" s="31" t="s">
        <v>436</v>
      </c>
      <c r="F1531" s="31" t="s">
        <v>444</v>
      </c>
      <c r="G1531" s="30">
        <v>11741</v>
      </c>
    </row>
    <row r="1532" spans="2:7" hidden="1" x14ac:dyDescent="0.25">
      <c r="B1532" s="31" t="s">
        <v>439</v>
      </c>
      <c r="C1532" s="31" t="s">
        <v>157</v>
      </c>
      <c r="D1532" s="31" t="s">
        <v>452</v>
      </c>
      <c r="E1532" s="31" t="s">
        <v>433</v>
      </c>
      <c r="F1532" s="31" t="s">
        <v>444</v>
      </c>
      <c r="G1532" s="30">
        <v>0</v>
      </c>
    </row>
    <row r="1533" spans="2:7" hidden="1" x14ac:dyDescent="0.25">
      <c r="B1533" s="31" t="s">
        <v>439</v>
      </c>
      <c r="C1533" s="31" t="s">
        <v>157</v>
      </c>
      <c r="D1533" s="31" t="s">
        <v>453</v>
      </c>
      <c r="E1533" s="31" t="s">
        <v>433</v>
      </c>
      <c r="F1533" s="31" t="s">
        <v>444</v>
      </c>
      <c r="G1533" s="30">
        <v>38</v>
      </c>
    </row>
    <row r="1534" spans="2:7" hidden="1" x14ac:dyDescent="0.25">
      <c r="B1534" s="31" t="s">
        <v>439</v>
      </c>
      <c r="C1534" s="31" t="s">
        <v>157</v>
      </c>
      <c r="D1534" s="31" t="s">
        <v>25</v>
      </c>
      <c r="E1534" s="31" t="s">
        <v>433</v>
      </c>
      <c r="F1534" s="31" t="s">
        <v>444</v>
      </c>
      <c r="G1534" s="30">
        <v>0</v>
      </c>
    </row>
    <row r="1535" spans="2:7" hidden="1" x14ac:dyDescent="0.25">
      <c r="B1535" s="31" t="s">
        <v>439</v>
      </c>
      <c r="C1535" s="31" t="s">
        <v>157</v>
      </c>
      <c r="D1535" s="31" t="s">
        <v>28</v>
      </c>
      <c r="E1535" s="31" t="s">
        <v>433</v>
      </c>
      <c r="F1535" s="31" t="s">
        <v>444</v>
      </c>
      <c r="G1535" s="30">
        <v>0</v>
      </c>
    </row>
    <row r="1536" spans="2:7" hidden="1" x14ac:dyDescent="0.25">
      <c r="B1536" s="31" t="s">
        <v>439</v>
      </c>
      <c r="C1536" s="31" t="s">
        <v>157</v>
      </c>
      <c r="D1536" s="31" t="s">
        <v>29</v>
      </c>
      <c r="E1536" s="31" t="s">
        <v>433</v>
      </c>
      <c r="F1536" s="31" t="s">
        <v>444</v>
      </c>
      <c r="G1536" s="30">
        <v>37</v>
      </c>
    </row>
    <row r="1537" spans="2:7" hidden="1" x14ac:dyDescent="0.25">
      <c r="B1537" s="31" t="s">
        <v>439</v>
      </c>
      <c r="C1537" s="31" t="s">
        <v>157</v>
      </c>
      <c r="D1537" s="31" t="s">
        <v>452</v>
      </c>
      <c r="E1537" s="31" t="s">
        <v>435</v>
      </c>
      <c r="F1537" s="31" t="s">
        <v>444</v>
      </c>
      <c r="G1537" s="30">
        <v>0</v>
      </c>
    </row>
    <row r="1538" spans="2:7" hidden="1" x14ac:dyDescent="0.25">
      <c r="B1538" s="31" t="s">
        <v>439</v>
      </c>
      <c r="C1538" s="31" t="s">
        <v>157</v>
      </c>
      <c r="D1538" s="31" t="s">
        <v>453</v>
      </c>
      <c r="E1538" s="31" t="s">
        <v>435</v>
      </c>
      <c r="F1538" s="31" t="s">
        <v>444</v>
      </c>
      <c r="G1538" s="30">
        <v>35</v>
      </c>
    </row>
    <row r="1539" spans="2:7" hidden="1" x14ac:dyDescent="0.25">
      <c r="B1539" s="31" t="s">
        <v>439</v>
      </c>
      <c r="C1539" s="31" t="s">
        <v>157</v>
      </c>
      <c r="D1539" s="31" t="s">
        <v>25</v>
      </c>
      <c r="E1539" s="31" t="s">
        <v>435</v>
      </c>
      <c r="F1539" s="31" t="s">
        <v>444</v>
      </c>
      <c r="G1539" s="30">
        <v>0</v>
      </c>
    </row>
    <row r="1540" spans="2:7" hidden="1" x14ac:dyDescent="0.25">
      <c r="B1540" s="31" t="s">
        <v>439</v>
      </c>
      <c r="C1540" s="31" t="s">
        <v>157</v>
      </c>
      <c r="D1540" s="31" t="s">
        <v>28</v>
      </c>
      <c r="E1540" s="31" t="s">
        <v>435</v>
      </c>
      <c r="F1540" s="31" t="s">
        <v>444</v>
      </c>
      <c r="G1540" s="30">
        <v>0</v>
      </c>
    </row>
    <row r="1541" spans="2:7" hidden="1" x14ac:dyDescent="0.25">
      <c r="B1541" s="31" t="s">
        <v>439</v>
      </c>
      <c r="C1541" s="31" t="s">
        <v>157</v>
      </c>
      <c r="D1541" s="31" t="s">
        <v>29</v>
      </c>
      <c r="E1541" s="31" t="s">
        <v>435</v>
      </c>
      <c r="F1541" s="31" t="s">
        <v>444</v>
      </c>
      <c r="G1541" s="30">
        <v>35</v>
      </c>
    </row>
    <row r="1542" spans="2:7" hidden="1" x14ac:dyDescent="0.25">
      <c r="B1542" s="31" t="s">
        <v>439</v>
      </c>
      <c r="C1542" s="31" t="s">
        <v>157</v>
      </c>
      <c r="D1542" s="31" t="s">
        <v>452</v>
      </c>
      <c r="E1542" s="31" t="s">
        <v>436</v>
      </c>
      <c r="F1542" s="31" t="s">
        <v>444</v>
      </c>
      <c r="G1542" s="30">
        <v>0</v>
      </c>
    </row>
    <row r="1543" spans="2:7" hidden="1" x14ac:dyDescent="0.25">
      <c r="B1543" s="31" t="s">
        <v>439</v>
      </c>
      <c r="C1543" s="31" t="s">
        <v>157</v>
      </c>
      <c r="D1543" s="31" t="s">
        <v>453</v>
      </c>
      <c r="E1543" s="31" t="s">
        <v>436</v>
      </c>
      <c r="F1543" s="31" t="s">
        <v>444</v>
      </c>
      <c r="G1543" s="30">
        <v>33</v>
      </c>
    </row>
    <row r="1544" spans="2:7" hidden="1" x14ac:dyDescent="0.25">
      <c r="B1544" s="31" t="s">
        <v>439</v>
      </c>
      <c r="C1544" s="31" t="s">
        <v>157</v>
      </c>
      <c r="D1544" s="31" t="s">
        <v>25</v>
      </c>
      <c r="E1544" s="31" t="s">
        <v>436</v>
      </c>
      <c r="F1544" s="31" t="s">
        <v>444</v>
      </c>
      <c r="G1544" s="30">
        <v>0</v>
      </c>
    </row>
    <row r="1545" spans="2:7" hidden="1" x14ac:dyDescent="0.25">
      <c r="B1545" s="31" t="s">
        <v>439</v>
      </c>
      <c r="C1545" s="31" t="s">
        <v>157</v>
      </c>
      <c r="D1545" s="31" t="s">
        <v>28</v>
      </c>
      <c r="E1545" s="31" t="s">
        <v>436</v>
      </c>
      <c r="F1545" s="31" t="s">
        <v>444</v>
      </c>
      <c r="G1545" s="30">
        <v>0</v>
      </c>
    </row>
    <row r="1546" spans="2:7" hidden="1" x14ac:dyDescent="0.25">
      <c r="B1546" s="31" t="s">
        <v>439</v>
      </c>
      <c r="C1546" s="31" t="s">
        <v>157</v>
      </c>
      <c r="D1546" s="31" t="s">
        <v>29</v>
      </c>
      <c r="E1546" s="31" t="s">
        <v>436</v>
      </c>
      <c r="F1546" s="31" t="s">
        <v>444</v>
      </c>
      <c r="G1546" s="30">
        <v>33</v>
      </c>
    </row>
    <row r="1547" spans="2:7" hidden="1" x14ac:dyDescent="0.25">
      <c r="B1547" s="31" t="s">
        <v>440</v>
      </c>
      <c r="C1547" s="31" t="s">
        <v>157</v>
      </c>
      <c r="D1547" s="31" t="s">
        <v>452</v>
      </c>
      <c r="E1547" s="31" t="s">
        <v>433</v>
      </c>
      <c r="F1547" s="31" t="s">
        <v>444</v>
      </c>
      <c r="G1547" s="30">
        <v>1023</v>
      </c>
    </row>
    <row r="1548" spans="2:7" hidden="1" x14ac:dyDescent="0.25">
      <c r="B1548" s="31" t="s">
        <v>440</v>
      </c>
      <c r="C1548" s="31" t="s">
        <v>157</v>
      </c>
      <c r="D1548" s="31" t="s">
        <v>453</v>
      </c>
      <c r="E1548" s="31" t="s">
        <v>433</v>
      </c>
      <c r="F1548" s="31" t="s">
        <v>444</v>
      </c>
      <c r="G1548" s="30">
        <v>1703</v>
      </c>
    </row>
    <row r="1549" spans="2:7" hidden="1" x14ac:dyDescent="0.25">
      <c r="B1549" s="31" t="s">
        <v>440</v>
      </c>
      <c r="C1549" s="31" t="s">
        <v>157</v>
      </c>
      <c r="D1549" s="31" t="s">
        <v>25</v>
      </c>
      <c r="E1549" s="31" t="s">
        <v>433</v>
      </c>
      <c r="F1549" s="31" t="s">
        <v>444</v>
      </c>
      <c r="G1549" s="30">
        <v>14</v>
      </c>
    </row>
    <row r="1550" spans="2:7" hidden="1" x14ac:dyDescent="0.25">
      <c r="B1550" s="31" t="s">
        <v>440</v>
      </c>
      <c r="C1550" s="31" t="s">
        <v>157</v>
      </c>
      <c r="D1550" s="31" t="s">
        <v>30</v>
      </c>
      <c r="E1550" s="31" t="s">
        <v>433</v>
      </c>
      <c r="F1550" s="31" t="s">
        <v>444</v>
      </c>
      <c r="G1550" s="30">
        <v>91</v>
      </c>
    </row>
    <row r="1551" spans="2:7" hidden="1" x14ac:dyDescent="0.25">
      <c r="B1551" s="31" t="s">
        <v>440</v>
      </c>
      <c r="C1551" s="31" t="s">
        <v>157</v>
      </c>
      <c r="D1551" s="31" t="s">
        <v>28</v>
      </c>
      <c r="E1551" s="31" t="s">
        <v>433</v>
      </c>
      <c r="F1551" s="31" t="s">
        <v>444</v>
      </c>
      <c r="G1551" s="30">
        <v>0</v>
      </c>
    </row>
    <row r="1552" spans="2:7" hidden="1" x14ac:dyDescent="0.25">
      <c r="B1552" s="31" t="s">
        <v>440</v>
      </c>
      <c r="C1552" s="31" t="s">
        <v>157</v>
      </c>
      <c r="D1552" s="31" t="s">
        <v>29</v>
      </c>
      <c r="E1552" s="31" t="s">
        <v>433</v>
      </c>
      <c r="F1552" s="31" t="s">
        <v>444</v>
      </c>
      <c r="G1552" s="30">
        <v>1597</v>
      </c>
    </row>
    <row r="1553" spans="2:7" hidden="1" x14ac:dyDescent="0.25">
      <c r="B1553" s="31" t="s">
        <v>440</v>
      </c>
      <c r="C1553" s="31" t="s">
        <v>157</v>
      </c>
      <c r="D1553" s="31" t="s">
        <v>452</v>
      </c>
      <c r="E1553" s="31" t="s">
        <v>435</v>
      </c>
      <c r="F1553" s="31" t="s">
        <v>444</v>
      </c>
      <c r="G1553" s="30">
        <v>1005</v>
      </c>
    </row>
    <row r="1554" spans="2:7" hidden="1" x14ac:dyDescent="0.25">
      <c r="B1554" s="31" t="s">
        <v>440</v>
      </c>
      <c r="C1554" s="31" t="s">
        <v>157</v>
      </c>
      <c r="D1554" s="31" t="s">
        <v>453</v>
      </c>
      <c r="E1554" s="31" t="s">
        <v>435</v>
      </c>
      <c r="F1554" s="31" t="s">
        <v>444</v>
      </c>
      <c r="G1554" s="30">
        <v>1673</v>
      </c>
    </row>
    <row r="1555" spans="2:7" hidden="1" x14ac:dyDescent="0.25">
      <c r="B1555" s="31" t="s">
        <v>440</v>
      </c>
      <c r="C1555" s="31" t="s">
        <v>157</v>
      </c>
      <c r="D1555" s="31" t="s">
        <v>25</v>
      </c>
      <c r="E1555" s="31" t="s">
        <v>435</v>
      </c>
      <c r="F1555" s="31" t="s">
        <v>444</v>
      </c>
      <c r="G1555" s="30">
        <v>14</v>
      </c>
    </row>
    <row r="1556" spans="2:7" hidden="1" x14ac:dyDescent="0.25">
      <c r="B1556" s="31" t="s">
        <v>440</v>
      </c>
      <c r="C1556" s="31" t="s">
        <v>157</v>
      </c>
      <c r="D1556" s="31" t="s">
        <v>30</v>
      </c>
      <c r="E1556" s="31" t="s">
        <v>435</v>
      </c>
      <c r="F1556" s="31" t="s">
        <v>444</v>
      </c>
      <c r="G1556" s="30">
        <v>87</v>
      </c>
    </row>
    <row r="1557" spans="2:7" hidden="1" x14ac:dyDescent="0.25">
      <c r="B1557" s="31" t="s">
        <v>440</v>
      </c>
      <c r="C1557" s="31" t="s">
        <v>157</v>
      </c>
      <c r="D1557" s="31" t="s">
        <v>28</v>
      </c>
      <c r="E1557" s="31" t="s">
        <v>435</v>
      </c>
      <c r="F1557" s="31" t="s">
        <v>444</v>
      </c>
      <c r="G1557" s="30">
        <v>0</v>
      </c>
    </row>
    <row r="1558" spans="2:7" hidden="1" x14ac:dyDescent="0.25">
      <c r="B1558" s="31" t="s">
        <v>440</v>
      </c>
      <c r="C1558" s="31" t="s">
        <v>157</v>
      </c>
      <c r="D1558" s="31" t="s">
        <v>29</v>
      </c>
      <c r="E1558" s="31" t="s">
        <v>435</v>
      </c>
      <c r="F1558" s="31" t="s">
        <v>444</v>
      </c>
      <c r="G1558" s="30">
        <v>1572</v>
      </c>
    </row>
    <row r="1559" spans="2:7" hidden="1" x14ac:dyDescent="0.25">
      <c r="B1559" s="31" t="s">
        <v>440</v>
      </c>
      <c r="C1559" s="31" t="s">
        <v>157</v>
      </c>
      <c r="D1559" s="31" t="s">
        <v>452</v>
      </c>
      <c r="E1559" s="31" t="s">
        <v>436</v>
      </c>
      <c r="F1559" s="31" t="s">
        <v>444</v>
      </c>
      <c r="G1559" s="30">
        <v>1071</v>
      </c>
    </row>
    <row r="1560" spans="2:7" hidden="1" x14ac:dyDescent="0.25">
      <c r="B1560" s="31" t="s">
        <v>440</v>
      </c>
      <c r="C1560" s="31" t="s">
        <v>157</v>
      </c>
      <c r="D1560" s="31" t="s">
        <v>453</v>
      </c>
      <c r="E1560" s="31" t="s">
        <v>436</v>
      </c>
      <c r="F1560" s="31" t="s">
        <v>444</v>
      </c>
      <c r="G1560" s="30">
        <v>1670</v>
      </c>
    </row>
    <row r="1561" spans="2:7" hidden="1" x14ac:dyDescent="0.25">
      <c r="B1561" s="31" t="s">
        <v>440</v>
      </c>
      <c r="C1561" s="31" t="s">
        <v>157</v>
      </c>
      <c r="D1561" s="31" t="s">
        <v>25</v>
      </c>
      <c r="E1561" s="31" t="s">
        <v>436</v>
      </c>
      <c r="F1561" s="31" t="s">
        <v>444</v>
      </c>
      <c r="G1561" s="30">
        <v>14</v>
      </c>
    </row>
    <row r="1562" spans="2:7" hidden="1" x14ac:dyDescent="0.25">
      <c r="B1562" s="31" t="s">
        <v>440</v>
      </c>
      <c r="C1562" s="31" t="s">
        <v>157</v>
      </c>
      <c r="D1562" s="31" t="s">
        <v>30</v>
      </c>
      <c r="E1562" s="31" t="s">
        <v>436</v>
      </c>
      <c r="F1562" s="31" t="s">
        <v>444</v>
      </c>
      <c r="G1562" s="30">
        <v>90</v>
      </c>
    </row>
    <row r="1563" spans="2:7" hidden="1" x14ac:dyDescent="0.25">
      <c r="B1563" s="31" t="s">
        <v>440</v>
      </c>
      <c r="C1563" s="31" t="s">
        <v>157</v>
      </c>
      <c r="D1563" s="31" t="s">
        <v>28</v>
      </c>
      <c r="E1563" s="31" t="s">
        <v>436</v>
      </c>
      <c r="F1563" s="31" t="s">
        <v>444</v>
      </c>
      <c r="G1563" s="30">
        <v>0</v>
      </c>
    </row>
    <row r="1564" spans="2:7" hidden="1" x14ac:dyDescent="0.25">
      <c r="B1564" s="31" t="s">
        <v>440</v>
      </c>
      <c r="C1564" s="31" t="s">
        <v>157</v>
      </c>
      <c r="D1564" s="31" t="s">
        <v>29</v>
      </c>
      <c r="E1564" s="31" t="s">
        <v>436</v>
      </c>
      <c r="F1564" s="31" t="s">
        <v>444</v>
      </c>
      <c r="G1564" s="30">
        <v>1566</v>
      </c>
    </row>
    <row r="1565" spans="2:7" hidden="1" x14ac:dyDescent="0.25">
      <c r="B1565" s="31" t="s">
        <v>441</v>
      </c>
      <c r="C1565" s="31" t="s">
        <v>157</v>
      </c>
      <c r="D1565" s="31" t="s">
        <v>452</v>
      </c>
      <c r="E1565" s="31" t="s">
        <v>433</v>
      </c>
      <c r="F1565" s="31" t="s">
        <v>444</v>
      </c>
      <c r="G1565" s="30">
        <v>1150</v>
      </c>
    </row>
    <row r="1566" spans="2:7" hidden="1" x14ac:dyDescent="0.25">
      <c r="B1566" s="31" t="s">
        <v>441</v>
      </c>
      <c r="C1566" s="31" t="s">
        <v>157</v>
      </c>
      <c r="D1566" s="31" t="s">
        <v>453</v>
      </c>
      <c r="E1566" s="31" t="s">
        <v>433</v>
      </c>
      <c r="F1566" s="31" t="s">
        <v>444</v>
      </c>
      <c r="G1566" s="30">
        <v>1876</v>
      </c>
    </row>
    <row r="1567" spans="2:7" hidden="1" x14ac:dyDescent="0.25">
      <c r="B1567" s="31" t="s">
        <v>441</v>
      </c>
      <c r="C1567" s="31" t="s">
        <v>157</v>
      </c>
      <c r="D1567" s="31" t="s">
        <v>25</v>
      </c>
      <c r="E1567" s="31" t="s">
        <v>433</v>
      </c>
      <c r="F1567" s="31" t="s">
        <v>444</v>
      </c>
      <c r="G1567" s="30">
        <v>14</v>
      </c>
    </row>
    <row r="1568" spans="2:7" hidden="1" x14ac:dyDescent="0.25">
      <c r="B1568" s="31" t="s">
        <v>441</v>
      </c>
      <c r="C1568" s="31" t="s">
        <v>157</v>
      </c>
      <c r="D1568" s="31" t="s">
        <v>30</v>
      </c>
      <c r="E1568" s="31" t="s">
        <v>433</v>
      </c>
      <c r="F1568" s="31" t="s">
        <v>444</v>
      </c>
      <c r="G1568" s="30">
        <v>678</v>
      </c>
    </row>
    <row r="1569" spans="2:7" hidden="1" x14ac:dyDescent="0.25">
      <c r="B1569" s="31" t="s">
        <v>441</v>
      </c>
      <c r="C1569" s="31" t="s">
        <v>157</v>
      </c>
      <c r="D1569" s="31" t="s">
        <v>28</v>
      </c>
      <c r="E1569" s="31" t="s">
        <v>433</v>
      </c>
      <c r="F1569" s="31" t="s">
        <v>444</v>
      </c>
      <c r="G1569" s="30">
        <v>0</v>
      </c>
    </row>
    <row r="1570" spans="2:7" hidden="1" x14ac:dyDescent="0.25">
      <c r="B1570" s="31" t="s">
        <v>441</v>
      </c>
      <c r="C1570" s="31" t="s">
        <v>157</v>
      </c>
      <c r="D1570" s="31" t="s">
        <v>29</v>
      </c>
      <c r="E1570" s="31" t="s">
        <v>433</v>
      </c>
      <c r="F1570" s="31" t="s">
        <v>444</v>
      </c>
      <c r="G1570" s="30">
        <v>1183</v>
      </c>
    </row>
    <row r="1571" spans="2:7" hidden="1" x14ac:dyDescent="0.25">
      <c r="B1571" s="31" t="s">
        <v>441</v>
      </c>
      <c r="C1571" s="31" t="s">
        <v>157</v>
      </c>
      <c r="D1571" s="31" t="s">
        <v>452</v>
      </c>
      <c r="E1571" s="31" t="s">
        <v>435</v>
      </c>
      <c r="F1571" s="31" t="s">
        <v>444</v>
      </c>
      <c r="G1571" s="30">
        <v>1151</v>
      </c>
    </row>
    <row r="1572" spans="2:7" hidden="1" x14ac:dyDescent="0.25">
      <c r="B1572" s="31" t="s">
        <v>441</v>
      </c>
      <c r="C1572" s="31" t="s">
        <v>157</v>
      </c>
      <c r="D1572" s="31" t="s">
        <v>453</v>
      </c>
      <c r="E1572" s="31" t="s">
        <v>435</v>
      </c>
      <c r="F1572" s="31" t="s">
        <v>444</v>
      </c>
      <c r="G1572" s="30">
        <v>1855</v>
      </c>
    </row>
    <row r="1573" spans="2:7" hidden="1" x14ac:dyDescent="0.25">
      <c r="B1573" s="31" t="s">
        <v>441</v>
      </c>
      <c r="C1573" s="31" t="s">
        <v>157</v>
      </c>
      <c r="D1573" s="31" t="s">
        <v>25</v>
      </c>
      <c r="E1573" s="31" t="s">
        <v>435</v>
      </c>
      <c r="F1573" s="31" t="s">
        <v>444</v>
      </c>
      <c r="G1573" s="30">
        <v>14</v>
      </c>
    </row>
    <row r="1574" spans="2:7" hidden="1" x14ac:dyDescent="0.25">
      <c r="B1574" s="31" t="s">
        <v>441</v>
      </c>
      <c r="C1574" s="31" t="s">
        <v>157</v>
      </c>
      <c r="D1574" s="31" t="s">
        <v>30</v>
      </c>
      <c r="E1574" s="31" t="s">
        <v>435</v>
      </c>
      <c r="F1574" s="31" t="s">
        <v>444</v>
      </c>
      <c r="G1574" s="30">
        <v>650</v>
      </c>
    </row>
    <row r="1575" spans="2:7" hidden="1" x14ac:dyDescent="0.25">
      <c r="B1575" s="31" t="s">
        <v>441</v>
      </c>
      <c r="C1575" s="31" t="s">
        <v>157</v>
      </c>
      <c r="D1575" s="31" t="s">
        <v>28</v>
      </c>
      <c r="E1575" s="31" t="s">
        <v>435</v>
      </c>
      <c r="F1575" s="31" t="s">
        <v>444</v>
      </c>
      <c r="G1575" s="30">
        <v>0</v>
      </c>
    </row>
    <row r="1576" spans="2:7" hidden="1" x14ac:dyDescent="0.25">
      <c r="B1576" s="31" t="s">
        <v>441</v>
      </c>
      <c r="C1576" s="31" t="s">
        <v>157</v>
      </c>
      <c r="D1576" s="31" t="s">
        <v>29</v>
      </c>
      <c r="E1576" s="31" t="s">
        <v>435</v>
      </c>
      <c r="F1576" s="31" t="s">
        <v>444</v>
      </c>
      <c r="G1576" s="30">
        <v>1191</v>
      </c>
    </row>
    <row r="1577" spans="2:7" hidden="1" x14ac:dyDescent="0.25">
      <c r="B1577" s="31" t="s">
        <v>441</v>
      </c>
      <c r="C1577" s="31" t="s">
        <v>157</v>
      </c>
      <c r="D1577" s="31" t="s">
        <v>452</v>
      </c>
      <c r="E1577" s="31" t="s">
        <v>436</v>
      </c>
      <c r="F1577" s="31" t="s">
        <v>444</v>
      </c>
      <c r="G1577" s="30">
        <v>1223</v>
      </c>
    </row>
    <row r="1578" spans="2:7" hidden="1" x14ac:dyDescent="0.25">
      <c r="B1578" s="31" t="s">
        <v>441</v>
      </c>
      <c r="C1578" s="31" t="s">
        <v>157</v>
      </c>
      <c r="D1578" s="31" t="s">
        <v>453</v>
      </c>
      <c r="E1578" s="31" t="s">
        <v>436</v>
      </c>
      <c r="F1578" s="31" t="s">
        <v>444</v>
      </c>
      <c r="G1578" s="30">
        <v>1885</v>
      </c>
    </row>
    <row r="1579" spans="2:7" hidden="1" x14ac:dyDescent="0.25">
      <c r="B1579" s="31" t="s">
        <v>441</v>
      </c>
      <c r="C1579" s="31" t="s">
        <v>157</v>
      </c>
      <c r="D1579" s="31" t="s">
        <v>25</v>
      </c>
      <c r="E1579" s="31" t="s">
        <v>436</v>
      </c>
      <c r="F1579" s="31" t="s">
        <v>444</v>
      </c>
      <c r="G1579" s="30">
        <v>15</v>
      </c>
    </row>
    <row r="1580" spans="2:7" hidden="1" x14ac:dyDescent="0.25">
      <c r="B1580" s="31" t="s">
        <v>441</v>
      </c>
      <c r="C1580" s="31" t="s">
        <v>157</v>
      </c>
      <c r="D1580" s="31" t="s">
        <v>30</v>
      </c>
      <c r="E1580" s="31" t="s">
        <v>436</v>
      </c>
      <c r="F1580" s="31" t="s">
        <v>444</v>
      </c>
      <c r="G1580" s="30">
        <v>693</v>
      </c>
    </row>
    <row r="1581" spans="2:7" hidden="1" x14ac:dyDescent="0.25">
      <c r="B1581" s="31" t="s">
        <v>441</v>
      </c>
      <c r="C1581" s="31" t="s">
        <v>157</v>
      </c>
      <c r="D1581" s="31" t="s">
        <v>28</v>
      </c>
      <c r="E1581" s="31" t="s">
        <v>436</v>
      </c>
      <c r="F1581" s="31" t="s">
        <v>444</v>
      </c>
      <c r="G1581" s="30">
        <v>0</v>
      </c>
    </row>
    <row r="1582" spans="2:7" hidden="1" x14ac:dyDescent="0.25">
      <c r="B1582" s="31" t="s">
        <v>441</v>
      </c>
      <c r="C1582" s="31" t="s">
        <v>157</v>
      </c>
      <c r="D1582" s="31" t="s">
        <v>29</v>
      </c>
      <c r="E1582" s="31" t="s">
        <v>436</v>
      </c>
      <c r="F1582" s="31" t="s">
        <v>444</v>
      </c>
      <c r="G1582" s="30">
        <v>1178</v>
      </c>
    </row>
    <row r="1583" spans="2:7" hidden="1" x14ac:dyDescent="0.25">
      <c r="B1583" s="31" t="s">
        <v>442</v>
      </c>
      <c r="C1583" s="31" t="s">
        <v>157</v>
      </c>
      <c r="D1583" s="31" t="s">
        <v>452</v>
      </c>
      <c r="E1583" s="31" t="s">
        <v>433</v>
      </c>
      <c r="F1583" s="31" t="s">
        <v>444</v>
      </c>
      <c r="G1583" s="30">
        <v>1092</v>
      </c>
    </row>
    <row r="1584" spans="2:7" hidden="1" x14ac:dyDescent="0.25">
      <c r="B1584" s="31" t="s">
        <v>442</v>
      </c>
      <c r="C1584" s="31" t="s">
        <v>157</v>
      </c>
      <c r="D1584" s="31" t="s">
        <v>453</v>
      </c>
      <c r="E1584" s="31" t="s">
        <v>433</v>
      </c>
      <c r="F1584" s="31" t="s">
        <v>444</v>
      </c>
      <c r="G1584" s="30">
        <v>1230</v>
      </c>
    </row>
    <row r="1585" spans="2:7" hidden="1" x14ac:dyDescent="0.25">
      <c r="B1585" s="31" t="s">
        <v>442</v>
      </c>
      <c r="C1585" s="31" t="s">
        <v>157</v>
      </c>
      <c r="D1585" s="31" t="s">
        <v>25</v>
      </c>
      <c r="E1585" s="31" t="s">
        <v>433</v>
      </c>
      <c r="F1585" s="31" t="s">
        <v>444</v>
      </c>
      <c r="G1585" s="30">
        <v>5</v>
      </c>
    </row>
    <row r="1586" spans="2:7" hidden="1" x14ac:dyDescent="0.25">
      <c r="B1586" s="31" t="s">
        <v>442</v>
      </c>
      <c r="C1586" s="31" t="s">
        <v>157</v>
      </c>
      <c r="D1586" s="31" t="s">
        <v>30</v>
      </c>
      <c r="E1586" s="31" t="s">
        <v>433</v>
      </c>
      <c r="F1586" s="31" t="s">
        <v>444</v>
      </c>
      <c r="G1586" s="30">
        <v>0</v>
      </c>
    </row>
    <row r="1587" spans="2:7" hidden="1" x14ac:dyDescent="0.25">
      <c r="B1587" s="31" t="s">
        <v>442</v>
      </c>
      <c r="C1587" s="31" t="s">
        <v>157</v>
      </c>
      <c r="D1587" s="31" t="s">
        <v>28</v>
      </c>
      <c r="E1587" s="31" t="s">
        <v>433</v>
      </c>
      <c r="F1587" s="31" t="s">
        <v>444</v>
      </c>
      <c r="G1587" s="30">
        <v>-2</v>
      </c>
    </row>
    <row r="1588" spans="2:7" hidden="1" x14ac:dyDescent="0.25">
      <c r="B1588" s="31" t="s">
        <v>442</v>
      </c>
      <c r="C1588" s="31" t="s">
        <v>157</v>
      </c>
      <c r="D1588" s="31" t="s">
        <v>29</v>
      </c>
      <c r="E1588" s="31" t="s">
        <v>433</v>
      </c>
      <c r="F1588" s="31" t="s">
        <v>444</v>
      </c>
      <c r="G1588" s="30">
        <v>1228</v>
      </c>
    </row>
    <row r="1589" spans="2:7" hidden="1" x14ac:dyDescent="0.25">
      <c r="B1589" s="31" t="s">
        <v>442</v>
      </c>
      <c r="C1589" s="31" t="s">
        <v>157</v>
      </c>
      <c r="D1589" s="31" t="s">
        <v>452</v>
      </c>
      <c r="E1589" s="31" t="s">
        <v>435</v>
      </c>
      <c r="F1589" s="31" t="s">
        <v>444</v>
      </c>
      <c r="G1589" s="30">
        <v>1080</v>
      </c>
    </row>
    <row r="1590" spans="2:7" hidden="1" x14ac:dyDescent="0.25">
      <c r="B1590" s="31" t="s">
        <v>442</v>
      </c>
      <c r="C1590" s="31" t="s">
        <v>157</v>
      </c>
      <c r="D1590" s="31" t="s">
        <v>453</v>
      </c>
      <c r="E1590" s="31" t="s">
        <v>435</v>
      </c>
      <c r="F1590" s="31" t="s">
        <v>444</v>
      </c>
      <c r="G1590" s="30">
        <v>1250</v>
      </c>
    </row>
    <row r="1591" spans="2:7" hidden="1" x14ac:dyDescent="0.25">
      <c r="B1591" s="31" t="s">
        <v>442</v>
      </c>
      <c r="C1591" s="31" t="s">
        <v>157</v>
      </c>
      <c r="D1591" s="31" t="s">
        <v>25</v>
      </c>
      <c r="E1591" s="31" t="s">
        <v>435</v>
      </c>
      <c r="F1591" s="31" t="s">
        <v>444</v>
      </c>
      <c r="G1591" s="30">
        <v>5</v>
      </c>
    </row>
    <row r="1592" spans="2:7" hidden="1" x14ac:dyDescent="0.25">
      <c r="B1592" s="31" t="s">
        <v>442</v>
      </c>
      <c r="C1592" s="31" t="s">
        <v>157</v>
      </c>
      <c r="D1592" s="31" t="s">
        <v>30</v>
      </c>
      <c r="E1592" s="31" t="s">
        <v>435</v>
      </c>
      <c r="F1592" s="31" t="s">
        <v>444</v>
      </c>
      <c r="G1592" s="30">
        <v>0</v>
      </c>
    </row>
    <row r="1593" spans="2:7" hidden="1" x14ac:dyDescent="0.25">
      <c r="B1593" s="31" t="s">
        <v>442</v>
      </c>
      <c r="C1593" s="31" t="s">
        <v>157</v>
      </c>
      <c r="D1593" s="31" t="s">
        <v>28</v>
      </c>
      <c r="E1593" s="31" t="s">
        <v>435</v>
      </c>
      <c r="F1593" s="31" t="s">
        <v>444</v>
      </c>
      <c r="G1593" s="30">
        <v>-2</v>
      </c>
    </row>
    <row r="1594" spans="2:7" hidden="1" x14ac:dyDescent="0.25">
      <c r="B1594" s="31" t="s">
        <v>442</v>
      </c>
      <c r="C1594" s="31" t="s">
        <v>157</v>
      </c>
      <c r="D1594" s="31" t="s">
        <v>29</v>
      </c>
      <c r="E1594" s="31" t="s">
        <v>435</v>
      </c>
      <c r="F1594" s="31" t="s">
        <v>444</v>
      </c>
      <c r="G1594" s="30">
        <v>1247</v>
      </c>
    </row>
    <row r="1595" spans="2:7" hidden="1" x14ac:dyDescent="0.25">
      <c r="B1595" s="31" t="s">
        <v>442</v>
      </c>
      <c r="C1595" s="31" t="s">
        <v>157</v>
      </c>
      <c r="D1595" s="31" t="s">
        <v>452</v>
      </c>
      <c r="E1595" s="31" t="s">
        <v>436</v>
      </c>
      <c r="F1595" s="31" t="s">
        <v>444</v>
      </c>
      <c r="G1595" s="30">
        <v>995</v>
      </c>
    </row>
    <row r="1596" spans="2:7" hidden="1" x14ac:dyDescent="0.25">
      <c r="B1596" s="31" t="s">
        <v>442</v>
      </c>
      <c r="C1596" s="31" t="s">
        <v>157</v>
      </c>
      <c r="D1596" s="31" t="s">
        <v>453</v>
      </c>
      <c r="E1596" s="31" t="s">
        <v>436</v>
      </c>
      <c r="F1596" s="31" t="s">
        <v>444</v>
      </c>
      <c r="G1596" s="30">
        <v>1175</v>
      </c>
    </row>
    <row r="1597" spans="2:7" hidden="1" x14ac:dyDescent="0.25">
      <c r="B1597" s="31" t="s">
        <v>442</v>
      </c>
      <c r="C1597" s="31" t="s">
        <v>157</v>
      </c>
      <c r="D1597" s="31" t="s">
        <v>25</v>
      </c>
      <c r="E1597" s="31" t="s">
        <v>436</v>
      </c>
      <c r="F1597" s="31" t="s">
        <v>444</v>
      </c>
      <c r="G1597" s="30">
        <v>4</v>
      </c>
    </row>
    <row r="1598" spans="2:7" hidden="1" x14ac:dyDescent="0.25">
      <c r="B1598" s="31" t="s">
        <v>442</v>
      </c>
      <c r="C1598" s="31" t="s">
        <v>157</v>
      </c>
      <c r="D1598" s="31" t="s">
        <v>30</v>
      </c>
      <c r="E1598" s="31" t="s">
        <v>436</v>
      </c>
      <c r="F1598" s="31" t="s">
        <v>444</v>
      </c>
      <c r="G1598" s="30">
        <v>0</v>
      </c>
    </row>
    <row r="1599" spans="2:7" hidden="1" x14ac:dyDescent="0.25">
      <c r="B1599" s="31" t="s">
        <v>442</v>
      </c>
      <c r="C1599" s="31" t="s">
        <v>157</v>
      </c>
      <c r="D1599" s="31" t="s">
        <v>28</v>
      </c>
      <c r="E1599" s="31" t="s">
        <v>436</v>
      </c>
      <c r="F1599" s="31" t="s">
        <v>444</v>
      </c>
      <c r="G1599" s="30">
        <v>-1</v>
      </c>
    </row>
    <row r="1600" spans="2:7" hidden="1" x14ac:dyDescent="0.25">
      <c r="B1600" s="31" t="s">
        <v>442</v>
      </c>
      <c r="C1600" s="31" t="s">
        <v>157</v>
      </c>
      <c r="D1600" s="31" t="s">
        <v>29</v>
      </c>
      <c r="E1600" s="31" t="s">
        <v>436</v>
      </c>
      <c r="F1600" s="31" t="s">
        <v>444</v>
      </c>
      <c r="G1600" s="30">
        <v>1172</v>
      </c>
    </row>
    <row r="1601" spans="2:7" hidden="1" x14ac:dyDescent="0.25">
      <c r="B1601" s="31" t="s">
        <v>443</v>
      </c>
      <c r="C1601" s="31" t="s">
        <v>157</v>
      </c>
      <c r="D1601" s="31" t="s">
        <v>452</v>
      </c>
      <c r="E1601" s="31" t="s">
        <v>433</v>
      </c>
      <c r="F1601" s="31" t="s">
        <v>444</v>
      </c>
      <c r="G1601" s="30">
        <v>1572</v>
      </c>
    </row>
    <row r="1602" spans="2:7" hidden="1" x14ac:dyDescent="0.25">
      <c r="B1602" s="31" t="s">
        <v>443</v>
      </c>
      <c r="C1602" s="31" t="s">
        <v>157</v>
      </c>
      <c r="D1602" s="31" t="s">
        <v>453</v>
      </c>
      <c r="E1602" s="31" t="s">
        <v>433</v>
      </c>
      <c r="F1602" s="31" t="s">
        <v>444</v>
      </c>
      <c r="G1602" s="30">
        <v>1603</v>
      </c>
    </row>
    <row r="1603" spans="2:7" hidden="1" x14ac:dyDescent="0.25">
      <c r="B1603" s="31" t="s">
        <v>443</v>
      </c>
      <c r="C1603" s="31" t="s">
        <v>157</v>
      </c>
      <c r="D1603" s="31" t="s">
        <v>30</v>
      </c>
      <c r="E1603" s="31" t="s">
        <v>433</v>
      </c>
      <c r="F1603" s="31" t="s">
        <v>444</v>
      </c>
      <c r="G1603" s="30">
        <v>94</v>
      </c>
    </row>
    <row r="1604" spans="2:7" hidden="1" x14ac:dyDescent="0.25">
      <c r="B1604" s="31" t="s">
        <v>443</v>
      </c>
      <c r="C1604" s="31" t="s">
        <v>157</v>
      </c>
      <c r="D1604" s="31" t="s">
        <v>28</v>
      </c>
      <c r="E1604" s="31" t="s">
        <v>433</v>
      </c>
      <c r="F1604" s="31" t="s">
        <v>444</v>
      </c>
      <c r="G1604" s="30">
        <v>0</v>
      </c>
    </row>
    <row r="1605" spans="2:7" hidden="1" x14ac:dyDescent="0.25">
      <c r="B1605" s="31" t="s">
        <v>443</v>
      </c>
      <c r="C1605" s="31" t="s">
        <v>157</v>
      </c>
      <c r="D1605" s="31" t="s">
        <v>29</v>
      </c>
      <c r="E1605" s="31" t="s">
        <v>433</v>
      </c>
      <c r="F1605" s="31" t="s">
        <v>444</v>
      </c>
      <c r="G1605" s="30">
        <v>1509</v>
      </c>
    </row>
    <row r="1606" spans="2:7" hidden="1" x14ac:dyDescent="0.25">
      <c r="B1606" s="31" t="s">
        <v>443</v>
      </c>
      <c r="C1606" s="31" t="s">
        <v>157</v>
      </c>
      <c r="D1606" s="31" t="s">
        <v>452</v>
      </c>
      <c r="E1606" s="31" t="s">
        <v>435</v>
      </c>
      <c r="F1606" s="31" t="s">
        <v>444</v>
      </c>
      <c r="G1606" s="30">
        <v>1546</v>
      </c>
    </row>
    <row r="1607" spans="2:7" hidden="1" x14ac:dyDescent="0.25">
      <c r="B1607" s="31" t="s">
        <v>443</v>
      </c>
      <c r="C1607" s="31" t="s">
        <v>157</v>
      </c>
      <c r="D1607" s="31" t="s">
        <v>453</v>
      </c>
      <c r="E1607" s="31" t="s">
        <v>435</v>
      </c>
      <c r="F1607" s="31" t="s">
        <v>444</v>
      </c>
      <c r="G1607" s="30">
        <v>1528</v>
      </c>
    </row>
    <row r="1608" spans="2:7" hidden="1" x14ac:dyDescent="0.25">
      <c r="B1608" s="31" t="s">
        <v>443</v>
      </c>
      <c r="C1608" s="31" t="s">
        <v>157</v>
      </c>
      <c r="D1608" s="31" t="s">
        <v>30</v>
      </c>
      <c r="E1608" s="31" t="s">
        <v>435</v>
      </c>
      <c r="F1608" s="31" t="s">
        <v>444</v>
      </c>
      <c r="G1608" s="30">
        <v>97</v>
      </c>
    </row>
    <row r="1609" spans="2:7" hidden="1" x14ac:dyDescent="0.25">
      <c r="B1609" s="31" t="s">
        <v>443</v>
      </c>
      <c r="C1609" s="31" t="s">
        <v>157</v>
      </c>
      <c r="D1609" s="31" t="s">
        <v>28</v>
      </c>
      <c r="E1609" s="31" t="s">
        <v>435</v>
      </c>
      <c r="F1609" s="31" t="s">
        <v>444</v>
      </c>
      <c r="G1609" s="30">
        <v>0</v>
      </c>
    </row>
    <row r="1610" spans="2:7" hidden="1" x14ac:dyDescent="0.25">
      <c r="B1610" s="31" t="s">
        <v>443</v>
      </c>
      <c r="C1610" s="31" t="s">
        <v>157</v>
      </c>
      <c r="D1610" s="31" t="s">
        <v>29</v>
      </c>
      <c r="E1610" s="31" t="s">
        <v>435</v>
      </c>
      <c r="F1610" s="31" t="s">
        <v>444</v>
      </c>
      <c r="G1610" s="30">
        <v>1431</v>
      </c>
    </row>
    <row r="1611" spans="2:7" hidden="1" x14ac:dyDescent="0.25">
      <c r="B1611" s="31" t="s">
        <v>443</v>
      </c>
      <c r="C1611" s="31" t="s">
        <v>157</v>
      </c>
      <c r="D1611" s="31" t="s">
        <v>452</v>
      </c>
      <c r="E1611" s="31" t="s">
        <v>436</v>
      </c>
      <c r="F1611" s="31" t="s">
        <v>444</v>
      </c>
      <c r="G1611" s="30">
        <v>1507</v>
      </c>
    </row>
    <row r="1612" spans="2:7" hidden="1" x14ac:dyDescent="0.25">
      <c r="B1612" s="31" t="s">
        <v>443</v>
      </c>
      <c r="C1612" s="31" t="s">
        <v>157</v>
      </c>
      <c r="D1612" s="31" t="s">
        <v>453</v>
      </c>
      <c r="E1612" s="31" t="s">
        <v>436</v>
      </c>
      <c r="F1612" s="31" t="s">
        <v>444</v>
      </c>
      <c r="G1612" s="30">
        <v>1462</v>
      </c>
    </row>
    <row r="1613" spans="2:7" hidden="1" x14ac:dyDescent="0.25">
      <c r="B1613" s="31" t="s">
        <v>443</v>
      </c>
      <c r="C1613" s="31" t="s">
        <v>157</v>
      </c>
      <c r="D1613" s="31" t="s">
        <v>30</v>
      </c>
      <c r="E1613" s="31" t="s">
        <v>436</v>
      </c>
      <c r="F1613" s="31" t="s">
        <v>444</v>
      </c>
      <c r="G1613" s="30">
        <v>86</v>
      </c>
    </row>
    <row r="1614" spans="2:7" hidden="1" x14ac:dyDescent="0.25">
      <c r="B1614" s="31" t="s">
        <v>443</v>
      </c>
      <c r="C1614" s="31" t="s">
        <v>157</v>
      </c>
      <c r="D1614" s="31" t="s">
        <v>28</v>
      </c>
      <c r="E1614" s="31" t="s">
        <v>436</v>
      </c>
      <c r="F1614" s="31" t="s">
        <v>444</v>
      </c>
      <c r="G1614" s="30">
        <v>0</v>
      </c>
    </row>
    <row r="1615" spans="2:7" hidden="1" x14ac:dyDescent="0.25">
      <c r="B1615" s="31" t="s">
        <v>443</v>
      </c>
      <c r="C1615" s="31" t="s">
        <v>157</v>
      </c>
      <c r="D1615" s="31" t="s">
        <v>29</v>
      </c>
      <c r="E1615" s="31" t="s">
        <v>436</v>
      </c>
      <c r="F1615" s="31" t="s">
        <v>444</v>
      </c>
      <c r="G1615" s="30">
        <v>1376</v>
      </c>
    </row>
    <row r="1616" spans="2:7" hidden="1" x14ac:dyDescent="0.25">
      <c r="B1616" s="31" t="s">
        <v>150</v>
      </c>
      <c r="C1616" s="31" t="s">
        <v>157</v>
      </c>
      <c r="D1616" s="31" t="s">
        <v>452</v>
      </c>
      <c r="E1616" s="31" t="s">
        <v>433</v>
      </c>
      <c r="F1616" s="31" t="s">
        <v>444</v>
      </c>
      <c r="G1616" s="30">
        <v>967</v>
      </c>
    </row>
    <row r="1617" spans="2:7" hidden="1" x14ac:dyDescent="0.25">
      <c r="B1617" s="31" t="s">
        <v>150</v>
      </c>
      <c r="C1617" s="31" t="s">
        <v>157</v>
      </c>
      <c r="D1617" s="31" t="s">
        <v>453</v>
      </c>
      <c r="E1617" s="31" t="s">
        <v>433</v>
      </c>
      <c r="F1617" s="31" t="s">
        <v>444</v>
      </c>
      <c r="G1617" s="30">
        <v>1449</v>
      </c>
    </row>
    <row r="1618" spans="2:7" hidden="1" x14ac:dyDescent="0.25">
      <c r="B1618" s="31" t="s">
        <v>150</v>
      </c>
      <c r="C1618" s="31" t="s">
        <v>157</v>
      </c>
      <c r="D1618" s="31" t="s">
        <v>25</v>
      </c>
      <c r="E1618" s="31" t="s">
        <v>433</v>
      </c>
      <c r="F1618" s="31" t="s">
        <v>444</v>
      </c>
      <c r="G1618" s="30">
        <v>15</v>
      </c>
    </row>
    <row r="1619" spans="2:7" hidden="1" x14ac:dyDescent="0.25">
      <c r="B1619" s="31" t="s">
        <v>150</v>
      </c>
      <c r="C1619" s="31" t="s">
        <v>157</v>
      </c>
      <c r="D1619" s="31" t="s">
        <v>454</v>
      </c>
      <c r="E1619" s="31" t="s">
        <v>433</v>
      </c>
      <c r="F1619" s="31" t="s">
        <v>444</v>
      </c>
      <c r="G1619" s="30">
        <v>0</v>
      </c>
    </row>
    <row r="1620" spans="2:7" hidden="1" x14ac:dyDescent="0.25">
      <c r="B1620" s="31" t="s">
        <v>150</v>
      </c>
      <c r="C1620" s="31" t="s">
        <v>157</v>
      </c>
      <c r="D1620" s="31" t="s">
        <v>28</v>
      </c>
      <c r="E1620" s="31" t="s">
        <v>433</v>
      </c>
      <c r="F1620" s="31" t="s">
        <v>444</v>
      </c>
      <c r="G1620" s="30">
        <v>0</v>
      </c>
    </row>
    <row r="1621" spans="2:7" hidden="1" x14ac:dyDescent="0.25">
      <c r="B1621" s="31" t="s">
        <v>150</v>
      </c>
      <c r="C1621" s="31" t="s">
        <v>157</v>
      </c>
      <c r="D1621" s="31" t="s">
        <v>29</v>
      </c>
      <c r="E1621" s="31" t="s">
        <v>433</v>
      </c>
      <c r="F1621" s="31" t="s">
        <v>444</v>
      </c>
      <c r="G1621" s="30">
        <v>1378</v>
      </c>
    </row>
    <row r="1622" spans="2:7" hidden="1" x14ac:dyDescent="0.25">
      <c r="B1622" s="31" t="s">
        <v>150</v>
      </c>
      <c r="C1622" s="31" t="s">
        <v>157</v>
      </c>
      <c r="D1622" s="31" t="s">
        <v>452</v>
      </c>
      <c r="E1622" s="31" t="s">
        <v>435</v>
      </c>
      <c r="F1622" s="31" t="s">
        <v>444</v>
      </c>
      <c r="G1622" s="30">
        <v>981</v>
      </c>
    </row>
    <row r="1623" spans="2:7" hidden="1" x14ac:dyDescent="0.25">
      <c r="B1623" s="31" t="s">
        <v>150</v>
      </c>
      <c r="C1623" s="31" t="s">
        <v>157</v>
      </c>
      <c r="D1623" s="31" t="s">
        <v>453</v>
      </c>
      <c r="E1623" s="31" t="s">
        <v>435</v>
      </c>
      <c r="F1623" s="31" t="s">
        <v>444</v>
      </c>
      <c r="G1623" s="30">
        <v>1399</v>
      </c>
    </row>
    <row r="1624" spans="2:7" hidden="1" x14ac:dyDescent="0.25">
      <c r="B1624" s="31" t="s">
        <v>150</v>
      </c>
      <c r="C1624" s="31" t="s">
        <v>157</v>
      </c>
      <c r="D1624" s="31" t="s">
        <v>25</v>
      </c>
      <c r="E1624" s="31" t="s">
        <v>435</v>
      </c>
      <c r="F1624" s="31" t="s">
        <v>444</v>
      </c>
      <c r="G1624" s="30">
        <v>15</v>
      </c>
    </row>
    <row r="1625" spans="2:7" hidden="1" x14ac:dyDescent="0.25">
      <c r="B1625" s="31" t="s">
        <v>150</v>
      </c>
      <c r="C1625" s="31" t="s">
        <v>157</v>
      </c>
      <c r="D1625" s="31" t="s">
        <v>28</v>
      </c>
      <c r="E1625" s="31" t="s">
        <v>435</v>
      </c>
      <c r="F1625" s="31" t="s">
        <v>444</v>
      </c>
      <c r="G1625" s="30">
        <v>-3</v>
      </c>
    </row>
    <row r="1626" spans="2:7" hidden="1" x14ac:dyDescent="0.25">
      <c r="B1626" s="31" t="s">
        <v>150</v>
      </c>
      <c r="C1626" s="31" t="s">
        <v>157</v>
      </c>
      <c r="D1626" s="31" t="s">
        <v>29</v>
      </c>
      <c r="E1626" s="31" t="s">
        <v>435</v>
      </c>
      <c r="F1626" s="31" t="s">
        <v>444</v>
      </c>
      <c r="G1626" s="30">
        <v>1331</v>
      </c>
    </row>
    <row r="1627" spans="2:7" hidden="1" x14ac:dyDescent="0.25">
      <c r="B1627" s="31" t="s">
        <v>150</v>
      </c>
      <c r="C1627" s="31" t="s">
        <v>157</v>
      </c>
      <c r="D1627" s="31" t="s">
        <v>452</v>
      </c>
      <c r="E1627" s="31" t="s">
        <v>436</v>
      </c>
      <c r="F1627" s="31" t="s">
        <v>444</v>
      </c>
      <c r="G1627" s="30">
        <v>987</v>
      </c>
    </row>
    <row r="1628" spans="2:7" hidden="1" x14ac:dyDescent="0.25">
      <c r="B1628" s="31" t="s">
        <v>150</v>
      </c>
      <c r="C1628" s="31" t="s">
        <v>157</v>
      </c>
      <c r="D1628" s="31" t="s">
        <v>453</v>
      </c>
      <c r="E1628" s="31" t="s">
        <v>436</v>
      </c>
      <c r="F1628" s="31" t="s">
        <v>444</v>
      </c>
      <c r="G1628" s="30">
        <v>1373</v>
      </c>
    </row>
    <row r="1629" spans="2:7" hidden="1" x14ac:dyDescent="0.25">
      <c r="B1629" s="31" t="s">
        <v>150</v>
      </c>
      <c r="C1629" s="31" t="s">
        <v>157</v>
      </c>
      <c r="D1629" s="31" t="s">
        <v>25</v>
      </c>
      <c r="E1629" s="31" t="s">
        <v>436</v>
      </c>
      <c r="F1629" s="31" t="s">
        <v>444</v>
      </c>
      <c r="G1629" s="30">
        <v>15</v>
      </c>
    </row>
    <row r="1630" spans="2:7" hidden="1" x14ac:dyDescent="0.25">
      <c r="B1630" s="31" t="s">
        <v>150</v>
      </c>
      <c r="C1630" s="31" t="s">
        <v>157</v>
      </c>
      <c r="D1630" s="31" t="s">
        <v>28</v>
      </c>
      <c r="E1630" s="31" t="s">
        <v>436</v>
      </c>
      <c r="F1630" s="31" t="s">
        <v>444</v>
      </c>
      <c r="G1630" s="30">
        <v>-6</v>
      </c>
    </row>
    <row r="1631" spans="2:7" hidden="1" x14ac:dyDescent="0.25">
      <c r="B1631" s="31" t="s">
        <v>150</v>
      </c>
      <c r="C1631" s="31" t="s">
        <v>157</v>
      </c>
      <c r="D1631" s="31" t="s">
        <v>29</v>
      </c>
      <c r="E1631" s="31" t="s">
        <v>436</v>
      </c>
      <c r="F1631" s="31" t="s">
        <v>444</v>
      </c>
      <c r="G1631" s="30">
        <v>1310</v>
      </c>
    </row>
    <row r="1632" spans="2:7" hidden="1" x14ac:dyDescent="0.25">
      <c r="B1632" s="31" t="s">
        <v>432</v>
      </c>
      <c r="C1632" s="31" t="s">
        <v>213</v>
      </c>
      <c r="D1632" s="31" t="s">
        <v>452</v>
      </c>
      <c r="E1632" s="31" t="s">
        <v>433</v>
      </c>
      <c r="F1632" s="31" t="s">
        <v>444</v>
      </c>
      <c r="G1632" s="30">
        <v>44</v>
      </c>
    </row>
    <row r="1633" spans="2:7" hidden="1" x14ac:dyDescent="0.25">
      <c r="B1633" s="31" t="s">
        <v>432</v>
      </c>
      <c r="C1633" s="31" t="s">
        <v>213</v>
      </c>
      <c r="D1633" s="31" t="s">
        <v>453</v>
      </c>
      <c r="E1633" s="31" t="s">
        <v>433</v>
      </c>
      <c r="F1633" s="31" t="s">
        <v>444</v>
      </c>
      <c r="G1633" s="30">
        <v>120</v>
      </c>
    </row>
    <row r="1634" spans="2:7" hidden="1" x14ac:dyDescent="0.25">
      <c r="B1634" s="31" t="s">
        <v>432</v>
      </c>
      <c r="C1634" s="31" t="s">
        <v>213</v>
      </c>
      <c r="D1634" s="31" t="s">
        <v>26</v>
      </c>
      <c r="E1634" s="31" t="s">
        <v>433</v>
      </c>
      <c r="F1634" s="31" t="s">
        <v>444</v>
      </c>
      <c r="G1634" s="30">
        <v>110</v>
      </c>
    </row>
    <row r="1635" spans="2:7" hidden="1" x14ac:dyDescent="0.25">
      <c r="B1635" s="31" t="s">
        <v>432</v>
      </c>
      <c r="C1635" s="31" t="s">
        <v>213</v>
      </c>
      <c r="D1635" s="31" t="s">
        <v>25</v>
      </c>
      <c r="E1635" s="31" t="s">
        <v>433</v>
      </c>
      <c r="F1635" s="31" t="s">
        <v>444</v>
      </c>
      <c r="G1635" s="30">
        <v>3</v>
      </c>
    </row>
    <row r="1636" spans="2:7" hidden="1" x14ac:dyDescent="0.25">
      <c r="B1636" s="31" t="s">
        <v>432</v>
      </c>
      <c r="C1636" s="31" t="s">
        <v>213</v>
      </c>
      <c r="D1636" s="31" t="s">
        <v>28</v>
      </c>
      <c r="E1636" s="31" t="s">
        <v>433</v>
      </c>
      <c r="F1636" s="31" t="s">
        <v>444</v>
      </c>
      <c r="G1636" s="30">
        <v>0</v>
      </c>
    </row>
    <row r="1637" spans="2:7" hidden="1" x14ac:dyDescent="0.25">
      <c r="B1637" s="31" t="s">
        <v>432</v>
      </c>
      <c r="C1637" s="31" t="s">
        <v>213</v>
      </c>
      <c r="D1637" s="31" t="s">
        <v>29</v>
      </c>
      <c r="E1637" s="31" t="s">
        <v>433</v>
      </c>
      <c r="F1637" s="31" t="s">
        <v>444</v>
      </c>
      <c r="G1637" s="30">
        <v>7</v>
      </c>
    </row>
    <row r="1638" spans="2:7" hidden="1" x14ac:dyDescent="0.25">
      <c r="B1638" s="31" t="s">
        <v>432</v>
      </c>
      <c r="C1638" s="31" t="s">
        <v>213</v>
      </c>
      <c r="D1638" s="31" t="s">
        <v>452</v>
      </c>
      <c r="E1638" s="31" t="s">
        <v>435</v>
      </c>
      <c r="F1638" s="31" t="s">
        <v>444</v>
      </c>
      <c r="G1638" s="30">
        <v>40</v>
      </c>
    </row>
    <row r="1639" spans="2:7" hidden="1" x14ac:dyDescent="0.25">
      <c r="B1639" s="31" t="s">
        <v>432</v>
      </c>
      <c r="C1639" s="31" t="s">
        <v>213</v>
      </c>
      <c r="D1639" s="31" t="s">
        <v>453</v>
      </c>
      <c r="E1639" s="31" t="s">
        <v>435</v>
      </c>
      <c r="F1639" s="31" t="s">
        <v>444</v>
      </c>
      <c r="G1639" s="30">
        <v>183</v>
      </c>
    </row>
    <row r="1640" spans="2:7" hidden="1" x14ac:dyDescent="0.25">
      <c r="B1640" s="31" t="s">
        <v>432</v>
      </c>
      <c r="C1640" s="31" t="s">
        <v>213</v>
      </c>
      <c r="D1640" s="31" t="s">
        <v>26</v>
      </c>
      <c r="E1640" s="31" t="s">
        <v>435</v>
      </c>
      <c r="F1640" s="31" t="s">
        <v>444</v>
      </c>
      <c r="G1640" s="30">
        <v>177</v>
      </c>
    </row>
    <row r="1641" spans="2:7" hidden="1" x14ac:dyDescent="0.25">
      <c r="B1641" s="31" t="s">
        <v>432</v>
      </c>
      <c r="C1641" s="31" t="s">
        <v>213</v>
      </c>
      <c r="D1641" s="31" t="s">
        <v>25</v>
      </c>
      <c r="E1641" s="31" t="s">
        <v>435</v>
      </c>
      <c r="F1641" s="31" t="s">
        <v>444</v>
      </c>
      <c r="G1641" s="30">
        <v>3</v>
      </c>
    </row>
    <row r="1642" spans="2:7" hidden="1" x14ac:dyDescent="0.25">
      <c r="B1642" s="31" t="s">
        <v>432</v>
      </c>
      <c r="C1642" s="31" t="s">
        <v>213</v>
      </c>
      <c r="D1642" s="31" t="s">
        <v>28</v>
      </c>
      <c r="E1642" s="31" t="s">
        <v>435</v>
      </c>
      <c r="F1642" s="31" t="s">
        <v>444</v>
      </c>
      <c r="G1642" s="30">
        <v>0</v>
      </c>
    </row>
    <row r="1643" spans="2:7" hidden="1" x14ac:dyDescent="0.25">
      <c r="B1643" s="31" t="s">
        <v>432</v>
      </c>
      <c r="C1643" s="31" t="s">
        <v>213</v>
      </c>
      <c r="D1643" s="31" t="s">
        <v>29</v>
      </c>
      <c r="E1643" s="31" t="s">
        <v>435</v>
      </c>
      <c r="F1643" s="31" t="s">
        <v>444</v>
      </c>
      <c r="G1643" s="30">
        <v>4</v>
      </c>
    </row>
    <row r="1644" spans="2:7" hidden="1" x14ac:dyDescent="0.25">
      <c r="B1644" s="31" t="s">
        <v>432</v>
      </c>
      <c r="C1644" s="31" t="s">
        <v>213</v>
      </c>
      <c r="D1644" s="31" t="s">
        <v>452</v>
      </c>
      <c r="E1644" s="31" t="s">
        <v>436</v>
      </c>
      <c r="F1644" s="31" t="s">
        <v>444</v>
      </c>
      <c r="G1644" s="30">
        <v>35</v>
      </c>
    </row>
    <row r="1645" spans="2:7" hidden="1" x14ac:dyDescent="0.25">
      <c r="B1645" s="31" t="s">
        <v>432</v>
      </c>
      <c r="C1645" s="31" t="s">
        <v>213</v>
      </c>
      <c r="D1645" s="31" t="s">
        <v>453</v>
      </c>
      <c r="E1645" s="31" t="s">
        <v>436</v>
      </c>
      <c r="F1645" s="31" t="s">
        <v>444</v>
      </c>
      <c r="G1645" s="30">
        <v>145</v>
      </c>
    </row>
    <row r="1646" spans="2:7" hidden="1" x14ac:dyDescent="0.25">
      <c r="B1646" s="31" t="s">
        <v>432</v>
      </c>
      <c r="C1646" s="31" t="s">
        <v>213</v>
      </c>
      <c r="D1646" s="31" t="s">
        <v>26</v>
      </c>
      <c r="E1646" s="31" t="s">
        <v>436</v>
      </c>
      <c r="F1646" s="31" t="s">
        <v>444</v>
      </c>
      <c r="G1646" s="30">
        <v>141</v>
      </c>
    </row>
    <row r="1647" spans="2:7" hidden="1" x14ac:dyDescent="0.25">
      <c r="B1647" s="31" t="s">
        <v>432</v>
      </c>
      <c r="C1647" s="31" t="s">
        <v>213</v>
      </c>
      <c r="D1647" s="31" t="s">
        <v>25</v>
      </c>
      <c r="E1647" s="31" t="s">
        <v>436</v>
      </c>
      <c r="F1647" s="31" t="s">
        <v>444</v>
      </c>
      <c r="G1647" s="30">
        <v>2</v>
      </c>
    </row>
    <row r="1648" spans="2:7" hidden="1" x14ac:dyDescent="0.25">
      <c r="B1648" s="31" t="s">
        <v>432</v>
      </c>
      <c r="C1648" s="31" t="s">
        <v>213</v>
      </c>
      <c r="D1648" s="31" t="s">
        <v>28</v>
      </c>
      <c r="E1648" s="31" t="s">
        <v>436</v>
      </c>
      <c r="F1648" s="31" t="s">
        <v>444</v>
      </c>
      <c r="G1648" s="30">
        <v>0</v>
      </c>
    </row>
    <row r="1649" spans="2:7" hidden="1" x14ac:dyDescent="0.25">
      <c r="B1649" s="31" t="s">
        <v>432</v>
      </c>
      <c r="C1649" s="31" t="s">
        <v>213</v>
      </c>
      <c r="D1649" s="31" t="s">
        <v>29</v>
      </c>
      <c r="E1649" s="31" t="s">
        <v>436</v>
      </c>
      <c r="F1649" s="31" t="s">
        <v>444</v>
      </c>
      <c r="G1649" s="30">
        <v>2</v>
      </c>
    </row>
    <row r="1650" spans="2:7" hidden="1" x14ac:dyDescent="0.25">
      <c r="B1650" s="31" t="s">
        <v>437</v>
      </c>
      <c r="C1650" s="31" t="s">
        <v>213</v>
      </c>
      <c r="D1650" s="31" t="s">
        <v>452</v>
      </c>
      <c r="E1650" s="31" t="s">
        <v>433</v>
      </c>
      <c r="F1650" s="31" t="s">
        <v>444</v>
      </c>
      <c r="G1650" s="30">
        <v>908</v>
      </c>
    </row>
    <row r="1651" spans="2:7" hidden="1" x14ac:dyDescent="0.25">
      <c r="B1651" s="31" t="s">
        <v>437</v>
      </c>
      <c r="C1651" s="31" t="s">
        <v>213</v>
      </c>
      <c r="D1651" s="31" t="s">
        <v>453</v>
      </c>
      <c r="E1651" s="31" t="s">
        <v>433</v>
      </c>
      <c r="F1651" s="31" t="s">
        <v>444</v>
      </c>
      <c r="G1651" s="30">
        <v>664</v>
      </c>
    </row>
    <row r="1652" spans="2:7" hidden="1" x14ac:dyDescent="0.25">
      <c r="B1652" s="31" t="s">
        <v>437</v>
      </c>
      <c r="C1652" s="31" t="s">
        <v>213</v>
      </c>
      <c r="D1652" s="31" t="s">
        <v>25</v>
      </c>
      <c r="E1652" s="31" t="s">
        <v>433</v>
      </c>
      <c r="F1652" s="31" t="s">
        <v>444</v>
      </c>
      <c r="G1652" s="30">
        <v>90</v>
      </c>
    </row>
    <row r="1653" spans="2:7" hidden="1" x14ac:dyDescent="0.25">
      <c r="B1653" s="31" t="s">
        <v>437</v>
      </c>
      <c r="C1653" s="31" t="s">
        <v>213</v>
      </c>
      <c r="D1653" s="31" t="s">
        <v>28</v>
      </c>
      <c r="E1653" s="31" t="s">
        <v>433</v>
      </c>
      <c r="F1653" s="31" t="s">
        <v>444</v>
      </c>
      <c r="G1653" s="30">
        <v>0</v>
      </c>
    </row>
    <row r="1654" spans="2:7" hidden="1" x14ac:dyDescent="0.25">
      <c r="B1654" s="31" t="s">
        <v>437</v>
      </c>
      <c r="C1654" s="31" t="s">
        <v>213</v>
      </c>
      <c r="D1654" s="31" t="s">
        <v>29</v>
      </c>
      <c r="E1654" s="31" t="s">
        <v>433</v>
      </c>
      <c r="F1654" s="31" t="s">
        <v>444</v>
      </c>
      <c r="G1654" s="30">
        <v>574</v>
      </c>
    </row>
    <row r="1655" spans="2:7" hidden="1" x14ac:dyDescent="0.25">
      <c r="B1655" s="31" t="s">
        <v>437</v>
      </c>
      <c r="C1655" s="31" t="s">
        <v>213</v>
      </c>
      <c r="D1655" s="31" t="s">
        <v>452</v>
      </c>
      <c r="E1655" s="31" t="s">
        <v>435</v>
      </c>
      <c r="F1655" s="31" t="s">
        <v>444</v>
      </c>
      <c r="G1655" s="30">
        <v>888</v>
      </c>
    </row>
    <row r="1656" spans="2:7" hidden="1" x14ac:dyDescent="0.25">
      <c r="B1656" s="31" t="s">
        <v>437</v>
      </c>
      <c r="C1656" s="31" t="s">
        <v>213</v>
      </c>
      <c r="D1656" s="31" t="s">
        <v>453</v>
      </c>
      <c r="E1656" s="31" t="s">
        <v>435</v>
      </c>
      <c r="F1656" s="31" t="s">
        <v>444</v>
      </c>
      <c r="G1656" s="30">
        <v>567</v>
      </c>
    </row>
    <row r="1657" spans="2:7" hidden="1" x14ac:dyDescent="0.25">
      <c r="B1657" s="31" t="s">
        <v>437</v>
      </c>
      <c r="C1657" s="31" t="s">
        <v>213</v>
      </c>
      <c r="D1657" s="31" t="s">
        <v>25</v>
      </c>
      <c r="E1657" s="31" t="s">
        <v>435</v>
      </c>
      <c r="F1657" s="31" t="s">
        <v>444</v>
      </c>
      <c r="G1657" s="30">
        <v>89</v>
      </c>
    </row>
    <row r="1658" spans="2:7" hidden="1" x14ac:dyDescent="0.25">
      <c r="B1658" s="31" t="s">
        <v>437</v>
      </c>
      <c r="C1658" s="31" t="s">
        <v>213</v>
      </c>
      <c r="D1658" s="31" t="s">
        <v>454</v>
      </c>
      <c r="E1658" s="31" t="s">
        <v>435</v>
      </c>
      <c r="F1658" s="31" t="s">
        <v>444</v>
      </c>
      <c r="G1658" s="30">
        <v>0</v>
      </c>
    </row>
    <row r="1659" spans="2:7" hidden="1" x14ac:dyDescent="0.25">
      <c r="B1659" s="31" t="s">
        <v>437</v>
      </c>
      <c r="C1659" s="31" t="s">
        <v>213</v>
      </c>
      <c r="D1659" s="31" t="s">
        <v>28</v>
      </c>
      <c r="E1659" s="31" t="s">
        <v>435</v>
      </c>
      <c r="F1659" s="31" t="s">
        <v>444</v>
      </c>
      <c r="G1659" s="30">
        <v>0</v>
      </c>
    </row>
    <row r="1660" spans="2:7" hidden="1" x14ac:dyDescent="0.25">
      <c r="B1660" s="31" t="s">
        <v>437</v>
      </c>
      <c r="C1660" s="31" t="s">
        <v>213</v>
      </c>
      <c r="D1660" s="31" t="s">
        <v>29</v>
      </c>
      <c r="E1660" s="31" t="s">
        <v>435</v>
      </c>
      <c r="F1660" s="31" t="s">
        <v>444</v>
      </c>
      <c r="G1660" s="30">
        <v>478</v>
      </c>
    </row>
    <row r="1661" spans="2:7" hidden="1" x14ac:dyDescent="0.25">
      <c r="B1661" s="31" t="s">
        <v>437</v>
      </c>
      <c r="C1661" s="31" t="s">
        <v>213</v>
      </c>
      <c r="D1661" s="31" t="s">
        <v>452</v>
      </c>
      <c r="E1661" s="31" t="s">
        <v>436</v>
      </c>
      <c r="F1661" s="31" t="s">
        <v>444</v>
      </c>
      <c r="G1661" s="30">
        <v>753</v>
      </c>
    </row>
    <row r="1662" spans="2:7" hidden="1" x14ac:dyDescent="0.25">
      <c r="B1662" s="31" t="s">
        <v>437</v>
      </c>
      <c r="C1662" s="31" t="s">
        <v>213</v>
      </c>
      <c r="D1662" s="31" t="s">
        <v>453</v>
      </c>
      <c r="E1662" s="31" t="s">
        <v>436</v>
      </c>
      <c r="F1662" s="31" t="s">
        <v>444</v>
      </c>
      <c r="G1662" s="30">
        <v>454</v>
      </c>
    </row>
    <row r="1663" spans="2:7" hidden="1" x14ac:dyDescent="0.25">
      <c r="B1663" s="31" t="s">
        <v>437</v>
      </c>
      <c r="C1663" s="31" t="s">
        <v>213</v>
      </c>
      <c r="D1663" s="31" t="s">
        <v>25</v>
      </c>
      <c r="E1663" s="31" t="s">
        <v>436</v>
      </c>
      <c r="F1663" s="31" t="s">
        <v>444</v>
      </c>
      <c r="G1663" s="30">
        <v>75</v>
      </c>
    </row>
    <row r="1664" spans="2:7" hidden="1" x14ac:dyDescent="0.25">
      <c r="B1664" s="31" t="s">
        <v>437</v>
      </c>
      <c r="C1664" s="31" t="s">
        <v>213</v>
      </c>
      <c r="D1664" s="31" t="s">
        <v>454</v>
      </c>
      <c r="E1664" s="31" t="s">
        <v>436</v>
      </c>
      <c r="F1664" s="31" t="s">
        <v>444</v>
      </c>
      <c r="G1664" s="30">
        <v>0</v>
      </c>
    </row>
    <row r="1665" spans="2:7" hidden="1" x14ac:dyDescent="0.25">
      <c r="B1665" s="31" t="s">
        <v>437</v>
      </c>
      <c r="C1665" s="31" t="s">
        <v>213</v>
      </c>
      <c r="D1665" s="31" t="s">
        <v>28</v>
      </c>
      <c r="E1665" s="31" t="s">
        <v>436</v>
      </c>
      <c r="F1665" s="31" t="s">
        <v>444</v>
      </c>
      <c r="G1665" s="30">
        <v>0</v>
      </c>
    </row>
    <row r="1666" spans="2:7" hidden="1" x14ac:dyDescent="0.25">
      <c r="B1666" s="31" t="s">
        <v>437</v>
      </c>
      <c r="C1666" s="31" t="s">
        <v>213</v>
      </c>
      <c r="D1666" s="31" t="s">
        <v>29</v>
      </c>
      <c r="E1666" s="31" t="s">
        <v>436</v>
      </c>
      <c r="F1666" s="31" t="s">
        <v>444</v>
      </c>
      <c r="G1666" s="30">
        <v>379</v>
      </c>
    </row>
    <row r="1667" spans="2:7" hidden="1" x14ac:dyDescent="0.25">
      <c r="B1667" s="31" t="s">
        <v>438</v>
      </c>
      <c r="C1667" s="31" t="s">
        <v>213</v>
      </c>
      <c r="D1667" s="31" t="s">
        <v>452</v>
      </c>
      <c r="E1667" s="31" t="s">
        <v>433</v>
      </c>
      <c r="F1667" s="31" t="s">
        <v>444</v>
      </c>
      <c r="G1667" s="30">
        <v>1334</v>
      </c>
    </row>
    <row r="1668" spans="2:7" hidden="1" x14ac:dyDescent="0.25">
      <c r="B1668" s="31" t="s">
        <v>438</v>
      </c>
      <c r="C1668" s="31" t="s">
        <v>213</v>
      </c>
      <c r="D1668" s="31" t="s">
        <v>453</v>
      </c>
      <c r="E1668" s="31" t="s">
        <v>433</v>
      </c>
      <c r="F1668" s="31" t="s">
        <v>444</v>
      </c>
      <c r="G1668" s="30">
        <v>1119</v>
      </c>
    </row>
    <row r="1669" spans="2:7" hidden="1" x14ac:dyDescent="0.25">
      <c r="B1669" s="31" t="s">
        <v>438</v>
      </c>
      <c r="C1669" s="31" t="s">
        <v>213</v>
      </c>
      <c r="D1669" s="31" t="s">
        <v>26</v>
      </c>
      <c r="E1669" s="31" t="s">
        <v>433</v>
      </c>
      <c r="F1669" s="31" t="s">
        <v>444</v>
      </c>
      <c r="G1669" s="30">
        <v>54</v>
      </c>
    </row>
    <row r="1670" spans="2:7" hidden="1" x14ac:dyDescent="0.25">
      <c r="B1670" s="31" t="s">
        <v>438</v>
      </c>
      <c r="C1670" s="31" t="s">
        <v>213</v>
      </c>
      <c r="D1670" s="31" t="s">
        <v>25</v>
      </c>
      <c r="E1670" s="31" t="s">
        <v>433</v>
      </c>
      <c r="F1670" s="31" t="s">
        <v>444</v>
      </c>
      <c r="G1670" s="30">
        <v>199</v>
      </c>
    </row>
    <row r="1671" spans="2:7" hidden="1" x14ac:dyDescent="0.25">
      <c r="B1671" s="31" t="s">
        <v>438</v>
      </c>
      <c r="C1671" s="31" t="s">
        <v>213</v>
      </c>
      <c r="D1671" s="31" t="s">
        <v>454</v>
      </c>
      <c r="E1671" s="31" t="s">
        <v>433</v>
      </c>
      <c r="F1671" s="31" t="s">
        <v>444</v>
      </c>
      <c r="G1671" s="30">
        <v>5</v>
      </c>
    </row>
    <row r="1672" spans="2:7" hidden="1" x14ac:dyDescent="0.25">
      <c r="B1672" s="31" t="s">
        <v>438</v>
      </c>
      <c r="C1672" s="31" t="s">
        <v>213</v>
      </c>
      <c r="D1672" s="31" t="s">
        <v>28</v>
      </c>
      <c r="E1672" s="31" t="s">
        <v>433</v>
      </c>
      <c r="F1672" s="31" t="s">
        <v>444</v>
      </c>
      <c r="G1672" s="30">
        <v>-6</v>
      </c>
    </row>
    <row r="1673" spans="2:7" hidden="1" x14ac:dyDescent="0.25">
      <c r="B1673" s="31" t="s">
        <v>438</v>
      </c>
      <c r="C1673" s="31" t="s">
        <v>213</v>
      </c>
      <c r="D1673" s="31" t="s">
        <v>29</v>
      </c>
      <c r="E1673" s="31" t="s">
        <v>433</v>
      </c>
      <c r="F1673" s="31" t="s">
        <v>444</v>
      </c>
      <c r="G1673" s="30">
        <v>867</v>
      </c>
    </row>
    <row r="1674" spans="2:7" hidden="1" x14ac:dyDescent="0.25">
      <c r="B1674" s="31" t="s">
        <v>438</v>
      </c>
      <c r="C1674" s="31" t="s">
        <v>213</v>
      </c>
      <c r="D1674" s="31" t="s">
        <v>452</v>
      </c>
      <c r="E1674" s="31" t="s">
        <v>435</v>
      </c>
      <c r="F1674" s="31" t="s">
        <v>444</v>
      </c>
      <c r="G1674" s="30">
        <v>1398</v>
      </c>
    </row>
    <row r="1675" spans="2:7" hidden="1" x14ac:dyDescent="0.25">
      <c r="B1675" s="31" t="s">
        <v>438</v>
      </c>
      <c r="C1675" s="31" t="s">
        <v>213</v>
      </c>
      <c r="D1675" s="31" t="s">
        <v>453</v>
      </c>
      <c r="E1675" s="31" t="s">
        <v>435</v>
      </c>
      <c r="F1675" s="31" t="s">
        <v>444</v>
      </c>
      <c r="G1675" s="30">
        <v>1137</v>
      </c>
    </row>
    <row r="1676" spans="2:7" hidden="1" x14ac:dyDescent="0.25">
      <c r="B1676" s="31" t="s">
        <v>438</v>
      </c>
      <c r="C1676" s="31" t="s">
        <v>213</v>
      </c>
      <c r="D1676" s="31" t="s">
        <v>26</v>
      </c>
      <c r="E1676" s="31" t="s">
        <v>435</v>
      </c>
      <c r="F1676" s="31" t="s">
        <v>444</v>
      </c>
      <c r="G1676" s="30">
        <v>51</v>
      </c>
    </row>
    <row r="1677" spans="2:7" hidden="1" x14ac:dyDescent="0.25">
      <c r="B1677" s="31" t="s">
        <v>438</v>
      </c>
      <c r="C1677" s="31" t="s">
        <v>213</v>
      </c>
      <c r="D1677" s="31" t="s">
        <v>25</v>
      </c>
      <c r="E1677" s="31" t="s">
        <v>435</v>
      </c>
      <c r="F1677" s="31" t="s">
        <v>444</v>
      </c>
      <c r="G1677" s="30">
        <v>212</v>
      </c>
    </row>
    <row r="1678" spans="2:7" hidden="1" x14ac:dyDescent="0.25">
      <c r="B1678" s="31" t="s">
        <v>438</v>
      </c>
      <c r="C1678" s="31" t="s">
        <v>213</v>
      </c>
      <c r="D1678" s="31" t="s">
        <v>454</v>
      </c>
      <c r="E1678" s="31" t="s">
        <v>435</v>
      </c>
      <c r="F1678" s="31" t="s">
        <v>444</v>
      </c>
      <c r="G1678" s="30">
        <v>1</v>
      </c>
    </row>
    <row r="1679" spans="2:7" hidden="1" x14ac:dyDescent="0.25">
      <c r="B1679" s="31" t="s">
        <v>438</v>
      </c>
      <c r="C1679" s="31" t="s">
        <v>213</v>
      </c>
      <c r="D1679" s="31" t="s">
        <v>28</v>
      </c>
      <c r="E1679" s="31" t="s">
        <v>435</v>
      </c>
      <c r="F1679" s="31" t="s">
        <v>444</v>
      </c>
      <c r="G1679" s="30">
        <v>-10</v>
      </c>
    </row>
    <row r="1680" spans="2:7" hidden="1" x14ac:dyDescent="0.25">
      <c r="B1680" s="31" t="s">
        <v>438</v>
      </c>
      <c r="C1680" s="31" t="s">
        <v>213</v>
      </c>
      <c r="D1680" s="31" t="s">
        <v>29</v>
      </c>
      <c r="E1680" s="31" t="s">
        <v>435</v>
      </c>
      <c r="F1680" s="31" t="s">
        <v>444</v>
      </c>
      <c r="G1680" s="30">
        <v>882</v>
      </c>
    </row>
    <row r="1681" spans="2:7" hidden="1" x14ac:dyDescent="0.25">
      <c r="B1681" s="31" t="s">
        <v>438</v>
      </c>
      <c r="C1681" s="31" t="s">
        <v>213</v>
      </c>
      <c r="D1681" s="31" t="s">
        <v>452</v>
      </c>
      <c r="E1681" s="31" t="s">
        <v>436</v>
      </c>
      <c r="F1681" s="31" t="s">
        <v>444</v>
      </c>
      <c r="G1681" s="30">
        <v>1213</v>
      </c>
    </row>
    <row r="1682" spans="2:7" hidden="1" x14ac:dyDescent="0.25">
      <c r="B1682" s="31" t="s">
        <v>438</v>
      </c>
      <c r="C1682" s="31" t="s">
        <v>213</v>
      </c>
      <c r="D1682" s="31" t="s">
        <v>453</v>
      </c>
      <c r="E1682" s="31" t="s">
        <v>436</v>
      </c>
      <c r="F1682" s="31" t="s">
        <v>444</v>
      </c>
      <c r="G1682" s="30">
        <v>1115</v>
      </c>
    </row>
    <row r="1683" spans="2:7" hidden="1" x14ac:dyDescent="0.25">
      <c r="B1683" s="31" t="s">
        <v>438</v>
      </c>
      <c r="C1683" s="31" t="s">
        <v>213</v>
      </c>
      <c r="D1683" s="31" t="s">
        <v>26</v>
      </c>
      <c r="E1683" s="31" t="s">
        <v>436</v>
      </c>
      <c r="F1683" s="31" t="s">
        <v>444</v>
      </c>
      <c r="G1683" s="30">
        <v>56</v>
      </c>
    </row>
    <row r="1684" spans="2:7" hidden="1" x14ac:dyDescent="0.25">
      <c r="B1684" s="31" t="s">
        <v>438</v>
      </c>
      <c r="C1684" s="31" t="s">
        <v>213</v>
      </c>
      <c r="D1684" s="31" t="s">
        <v>25</v>
      </c>
      <c r="E1684" s="31" t="s">
        <v>436</v>
      </c>
      <c r="F1684" s="31" t="s">
        <v>444</v>
      </c>
      <c r="G1684" s="30">
        <v>189</v>
      </c>
    </row>
    <row r="1685" spans="2:7" hidden="1" x14ac:dyDescent="0.25">
      <c r="B1685" s="31" t="s">
        <v>438</v>
      </c>
      <c r="C1685" s="31" t="s">
        <v>213</v>
      </c>
      <c r="D1685" s="31" t="s">
        <v>454</v>
      </c>
      <c r="E1685" s="31" t="s">
        <v>436</v>
      </c>
      <c r="F1685" s="31" t="s">
        <v>444</v>
      </c>
      <c r="G1685" s="30">
        <v>1</v>
      </c>
    </row>
    <row r="1686" spans="2:7" hidden="1" x14ac:dyDescent="0.25">
      <c r="B1686" s="31" t="s">
        <v>438</v>
      </c>
      <c r="C1686" s="31" t="s">
        <v>213</v>
      </c>
      <c r="D1686" s="31" t="s">
        <v>28</v>
      </c>
      <c r="E1686" s="31" t="s">
        <v>436</v>
      </c>
      <c r="F1686" s="31" t="s">
        <v>444</v>
      </c>
      <c r="G1686" s="30">
        <v>-14</v>
      </c>
    </row>
    <row r="1687" spans="2:7" hidden="1" x14ac:dyDescent="0.25">
      <c r="B1687" s="31" t="s">
        <v>438</v>
      </c>
      <c r="C1687" s="31" t="s">
        <v>213</v>
      </c>
      <c r="D1687" s="31" t="s">
        <v>29</v>
      </c>
      <c r="E1687" s="31" t="s">
        <v>436</v>
      </c>
      <c r="F1687" s="31" t="s">
        <v>444</v>
      </c>
      <c r="G1687" s="30">
        <v>882</v>
      </c>
    </row>
    <row r="1688" spans="2:7" hidden="1" x14ac:dyDescent="0.25">
      <c r="B1688" s="31" t="s">
        <v>439</v>
      </c>
      <c r="C1688" s="31" t="s">
        <v>213</v>
      </c>
      <c r="D1688" s="31" t="s">
        <v>452</v>
      </c>
      <c r="E1688" s="31" t="s">
        <v>433</v>
      </c>
      <c r="F1688" s="31" t="s">
        <v>444</v>
      </c>
      <c r="G1688" s="30">
        <v>27</v>
      </c>
    </row>
    <row r="1689" spans="2:7" hidden="1" x14ac:dyDescent="0.25">
      <c r="B1689" s="31" t="s">
        <v>439</v>
      </c>
      <c r="C1689" s="31" t="s">
        <v>213</v>
      </c>
      <c r="D1689" s="31" t="s">
        <v>453</v>
      </c>
      <c r="E1689" s="31" t="s">
        <v>433</v>
      </c>
      <c r="F1689" s="31" t="s">
        <v>444</v>
      </c>
      <c r="G1689" s="30">
        <v>19</v>
      </c>
    </row>
    <row r="1690" spans="2:7" hidden="1" x14ac:dyDescent="0.25">
      <c r="B1690" s="31" t="s">
        <v>439</v>
      </c>
      <c r="C1690" s="31" t="s">
        <v>213</v>
      </c>
      <c r="D1690" s="31" t="s">
        <v>25</v>
      </c>
      <c r="E1690" s="31" t="s">
        <v>433</v>
      </c>
      <c r="F1690" s="31" t="s">
        <v>444</v>
      </c>
      <c r="G1690" s="30">
        <v>1</v>
      </c>
    </row>
    <row r="1691" spans="2:7" hidden="1" x14ac:dyDescent="0.25">
      <c r="B1691" s="31" t="s">
        <v>439</v>
      </c>
      <c r="C1691" s="31" t="s">
        <v>213</v>
      </c>
      <c r="D1691" s="31" t="s">
        <v>30</v>
      </c>
      <c r="E1691" s="31" t="s">
        <v>433</v>
      </c>
      <c r="F1691" s="31" t="s">
        <v>444</v>
      </c>
      <c r="G1691" s="30">
        <v>5</v>
      </c>
    </row>
    <row r="1692" spans="2:7" hidden="1" x14ac:dyDescent="0.25">
      <c r="B1692" s="31" t="s">
        <v>439</v>
      </c>
      <c r="C1692" s="31" t="s">
        <v>213</v>
      </c>
      <c r="D1692" s="31" t="s">
        <v>28</v>
      </c>
      <c r="E1692" s="31" t="s">
        <v>433</v>
      </c>
      <c r="F1692" s="31" t="s">
        <v>444</v>
      </c>
      <c r="G1692" s="30">
        <v>0</v>
      </c>
    </row>
    <row r="1693" spans="2:7" hidden="1" x14ac:dyDescent="0.25">
      <c r="B1693" s="31" t="s">
        <v>439</v>
      </c>
      <c r="C1693" s="31" t="s">
        <v>213</v>
      </c>
      <c r="D1693" s="31" t="s">
        <v>29</v>
      </c>
      <c r="E1693" s="31" t="s">
        <v>433</v>
      </c>
      <c r="F1693" s="31" t="s">
        <v>444</v>
      </c>
      <c r="G1693" s="30">
        <v>13</v>
      </c>
    </row>
    <row r="1694" spans="2:7" hidden="1" x14ac:dyDescent="0.25">
      <c r="B1694" s="31" t="s">
        <v>439</v>
      </c>
      <c r="C1694" s="31" t="s">
        <v>213</v>
      </c>
      <c r="D1694" s="31" t="s">
        <v>452</v>
      </c>
      <c r="E1694" s="31" t="s">
        <v>435</v>
      </c>
      <c r="F1694" s="31" t="s">
        <v>444</v>
      </c>
      <c r="G1694" s="30">
        <v>18</v>
      </c>
    </row>
    <row r="1695" spans="2:7" hidden="1" x14ac:dyDescent="0.25">
      <c r="B1695" s="31" t="s">
        <v>439</v>
      </c>
      <c r="C1695" s="31" t="s">
        <v>213</v>
      </c>
      <c r="D1695" s="31" t="s">
        <v>453</v>
      </c>
      <c r="E1695" s="31" t="s">
        <v>435</v>
      </c>
      <c r="F1695" s="31" t="s">
        <v>444</v>
      </c>
      <c r="G1695" s="30">
        <v>6</v>
      </c>
    </row>
    <row r="1696" spans="2:7" hidden="1" x14ac:dyDescent="0.25">
      <c r="B1696" s="31" t="s">
        <v>439</v>
      </c>
      <c r="C1696" s="31" t="s">
        <v>213</v>
      </c>
      <c r="D1696" s="31" t="s">
        <v>25</v>
      </c>
      <c r="E1696" s="31" t="s">
        <v>435</v>
      </c>
      <c r="F1696" s="31" t="s">
        <v>444</v>
      </c>
      <c r="G1696" s="30">
        <v>1</v>
      </c>
    </row>
    <row r="1697" spans="2:7" hidden="1" x14ac:dyDescent="0.25">
      <c r="B1697" s="31" t="s">
        <v>439</v>
      </c>
      <c r="C1697" s="31" t="s">
        <v>213</v>
      </c>
      <c r="D1697" s="31" t="s">
        <v>30</v>
      </c>
      <c r="E1697" s="31" t="s">
        <v>435</v>
      </c>
      <c r="F1697" s="31" t="s">
        <v>444</v>
      </c>
      <c r="G1697" s="30">
        <v>3</v>
      </c>
    </row>
    <row r="1698" spans="2:7" hidden="1" x14ac:dyDescent="0.25">
      <c r="B1698" s="31" t="s">
        <v>439</v>
      </c>
      <c r="C1698" s="31" t="s">
        <v>213</v>
      </c>
      <c r="D1698" s="31" t="s">
        <v>28</v>
      </c>
      <c r="E1698" s="31" t="s">
        <v>435</v>
      </c>
      <c r="F1698" s="31" t="s">
        <v>444</v>
      </c>
      <c r="G1698" s="30">
        <v>0</v>
      </c>
    </row>
    <row r="1699" spans="2:7" hidden="1" x14ac:dyDescent="0.25">
      <c r="B1699" s="31" t="s">
        <v>439</v>
      </c>
      <c r="C1699" s="31" t="s">
        <v>213</v>
      </c>
      <c r="D1699" s="31" t="s">
        <v>29</v>
      </c>
      <c r="E1699" s="31" t="s">
        <v>435</v>
      </c>
      <c r="F1699" s="31" t="s">
        <v>444</v>
      </c>
      <c r="G1699" s="30">
        <v>3</v>
      </c>
    </row>
    <row r="1700" spans="2:7" hidden="1" x14ac:dyDescent="0.25">
      <c r="B1700" s="31" t="s">
        <v>439</v>
      </c>
      <c r="C1700" s="31" t="s">
        <v>213</v>
      </c>
      <c r="D1700" s="31" t="s">
        <v>452</v>
      </c>
      <c r="E1700" s="31" t="s">
        <v>436</v>
      </c>
      <c r="F1700" s="31" t="s">
        <v>444</v>
      </c>
      <c r="G1700" s="30">
        <v>17</v>
      </c>
    </row>
    <row r="1701" spans="2:7" hidden="1" x14ac:dyDescent="0.25">
      <c r="B1701" s="31" t="s">
        <v>439</v>
      </c>
      <c r="C1701" s="31" t="s">
        <v>213</v>
      </c>
      <c r="D1701" s="31" t="s">
        <v>453</v>
      </c>
      <c r="E1701" s="31" t="s">
        <v>436</v>
      </c>
      <c r="F1701" s="31" t="s">
        <v>444</v>
      </c>
      <c r="G1701" s="30">
        <v>5</v>
      </c>
    </row>
    <row r="1702" spans="2:7" hidden="1" x14ac:dyDescent="0.25">
      <c r="B1702" s="31" t="s">
        <v>439</v>
      </c>
      <c r="C1702" s="31" t="s">
        <v>213</v>
      </c>
      <c r="D1702" s="31" t="s">
        <v>25</v>
      </c>
      <c r="E1702" s="31" t="s">
        <v>436</v>
      </c>
      <c r="F1702" s="31" t="s">
        <v>444</v>
      </c>
      <c r="G1702" s="30">
        <v>1</v>
      </c>
    </row>
    <row r="1703" spans="2:7" hidden="1" x14ac:dyDescent="0.25">
      <c r="B1703" s="31" t="s">
        <v>439</v>
      </c>
      <c r="C1703" s="31" t="s">
        <v>213</v>
      </c>
      <c r="D1703" s="31" t="s">
        <v>30</v>
      </c>
      <c r="E1703" s="31" t="s">
        <v>436</v>
      </c>
      <c r="F1703" s="31" t="s">
        <v>444</v>
      </c>
      <c r="G1703" s="30">
        <v>3</v>
      </c>
    </row>
    <row r="1704" spans="2:7" hidden="1" x14ac:dyDescent="0.25">
      <c r="B1704" s="31" t="s">
        <v>439</v>
      </c>
      <c r="C1704" s="31" t="s">
        <v>213</v>
      </c>
      <c r="D1704" s="31" t="s">
        <v>28</v>
      </c>
      <c r="E1704" s="31" t="s">
        <v>436</v>
      </c>
      <c r="F1704" s="31" t="s">
        <v>444</v>
      </c>
      <c r="G1704" s="30">
        <v>-4</v>
      </c>
    </row>
    <row r="1705" spans="2:7" hidden="1" x14ac:dyDescent="0.25">
      <c r="B1705" s="31" t="s">
        <v>439</v>
      </c>
      <c r="C1705" s="31" t="s">
        <v>213</v>
      </c>
      <c r="D1705" s="31" t="s">
        <v>29</v>
      </c>
      <c r="E1705" s="31" t="s">
        <v>436</v>
      </c>
      <c r="F1705" s="31" t="s">
        <v>444</v>
      </c>
      <c r="G1705" s="30">
        <v>5</v>
      </c>
    </row>
    <row r="1706" spans="2:7" hidden="1" x14ac:dyDescent="0.25">
      <c r="B1706" s="31" t="s">
        <v>440</v>
      </c>
      <c r="C1706" s="31" t="s">
        <v>213</v>
      </c>
      <c r="D1706" s="31" t="s">
        <v>452</v>
      </c>
      <c r="E1706" s="31" t="s">
        <v>433</v>
      </c>
      <c r="F1706" s="31" t="s">
        <v>444</v>
      </c>
      <c r="G1706" s="30">
        <v>304</v>
      </c>
    </row>
    <row r="1707" spans="2:7" hidden="1" x14ac:dyDescent="0.25">
      <c r="B1707" s="31" t="s">
        <v>440</v>
      </c>
      <c r="C1707" s="31" t="s">
        <v>213</v>
      </c>
      <c r="D1707" s="31" t="s">
        <v>453</v>
      </c>
      <c r="E1707" s="31" t="s">
        <v>433</v>
      </c>
      <c r="F1707" s="31" t="s">
        <v>444</v>
      </c>
      <c r="G1707" s="30">
        <v>253</v>
      </c>
    </row>
    <row r="1708" spans="2:7" hidden="1" x14ac:dyDescent="0.25">
      <c r="B1708" s="31" t="s">
        <v>440</v>
      </c>
      <c r="C1708" s="31" t="s">
        <v>213</v>
      </c>
      <c r="D1708" s="31" t="s">
        <v>26</v>
      </c>
      <c r="E1708" s="31" t="s">
        <v>433</v>
      </c>
      <c r="F1708" s="31" t="s">
        <v>444</v>
      </c>
      <c r="G1708" s="30">
        <v>9</v>
      </c>
    </row>
    <row r="1709" spans="2:7" hidden="1" x14ac:dyDescent="0.25">
      <c r="B1709" s="31" t="s">
        <v>440</v>
      </c>
      <c r="C1709" s="31" t="s">
        <v>213</v>
      </c>
      <c r="D1709" s="31" t="s">
        <v>25</v>
      </c>
      <c r="E1709" s="31" t="s">
        <v>433</v>
      </c>
      <c r="F1709" s="31" t="s">
        <v>444</v>
      </c>
      <c r="G1709" s="30">
        <v>30</v>
      </c>
    </row>
    <row r="1710" spans="2:7" hidden="1" x14ac:dyDescent="0.25">
      <c r="B1710" s="31" t="s">
        <v>440</v>
      </c>
      <c r="C1710" s="31" t="s">
        <v>213</v>
      </c>
      <c r="D1710" s="31" t="s">
        <v>30</v>
      </c>
      <c r="E1710" s="31" t="s">
        <v>433</v>
      </c>
      <c r="F1710" s="31" t="s">
        <v>444</v>
      </c>
      <c r="G1710" s="30">
        <v>110</v>
      </c>
    </row>
    <row r="1711" spans="2:7" hidden="1" x14ac:dyDescent="0.25">
      <c r="B1711" s="31" t="s">
        <v>440</v>
      </c>
      <c r="C1711" s="31" t="s">
        <v>213</v>
      </c>
      <c r="D1711" s="31" t="s">
        <v>28</v>
      </c>
      <c r="E1711" s="31" t="s">
        <v>433</v>
      </c>
      <c r="F1711" s="31" t="s">
        <v>444</v>
      </c>
      <c r="G1711" s="30">
        <v>0</v>
      </c>
    </row>
    <row r="1712" spans="2:7" hidden="1" x14ac:dyDescent="0.25">
      <c r="B1712" s="31" t="s">
        <v>440</v>
      </c>
      <c r="C1712" s="31" t="s">
        <v>213</v>
      </c>
      <c r="D1712" s="31" t="s">
        <v>29</v>
      </c>
      <c r="E1712" s="31" t="s">
        <v>433</v>
      </c>
      <c r="F1712" s="31" t="s">
        <v>444</v>
      </c>
      <c r="G1712" s="30">
        <v>105</v>
      </c>
    </row>
    <row r="1713" spans="2:7" hidden="1" x14ac:dyDescent="0.25">
      <c r="B1713" s="31" t="s">
        <v>440</v>
      </c>
      <c r="C1713" s="31" t="s">
        <v>213</v>
      </c>
      <c r="D1713" s="31" t="s">
        <v>452</v>
      </c>
      <c r="E1713" s="31" t="s">
        <v>435</v>
      </c>
      <c r="F1713" s="31" t="s">
        <v>444</v>
      </c>
      <c r="G1713" s="30">
        <v>287</v>
      </c>
    </row>
    <row r="1714" spans="2:7" hidden="1" x14ac:dyDescent="0.25">
      <c r="B1714" s="31" t="s">
        <v>440</v>
      </c>
      <c r="C1714" s="31" t="s">
        <v>213</v>
      </c>
      <c r="D1714" s="31" t="s">
        <v>453</v>
      </c>
      <c r="E1714" s="31" t="s">
        <v>435</v>
      </c>
      <c r="F1714" s="31" t="s">
        <v>444</v>
      </c>
      <c r="G1714" s="30">
        <v>236</v>
      </c>
    </row>
    <row r="1715" spans="2:7" hidden="1" x14ac:dyDescent="0.25">
      <c r="B1715" s="31" t="s">
        <v>440</v>
      </c>
      <c r="C1715" s="31" t="s">
        <v>213</v>
      </c>
      <c r="D1715" s="31" t="s">
        <v>26</v>
      </c>
      <c r="E1715" s="31" t="s">
        <v>435</v>
      </c>
      <c r="F1715" s="31" t="s">
        <v>444</v>
      </c>
      <c r="G1715" s="30">
        <v>8</v>
      </c>
    </row>
    <row r="1716" spans="2:7" hidden="1" x14ac:dyDescent="0.25">
      <c r="B1716" s="31" t="s">
        <v>440</v>
      </c>
      <c r="C1716" s="31" t="s">
        <v>213</v>
      </c>
      <c r="D1716" s="31" t="s">
        <v>25</v>
      </c>
      <c r="E1716" s="31" t="s">
        <v>435</v>
      </c>
      <c r="F1716" s="31" t="s">
        <v>444</v>
      </c>
      <c r="G1716" s="30">
        <v>30</v>
      </c>
    </row>
    <row r="1717" spans="2:7" hidden="1" x14ac:dyDescent="0.25">
      <c r="B1717" s="31" t="s">
        <v>440</v>
      </c>
      <c r="C1717" s="31" t="s">
        <v>213</v>
      </c>
      <c r="D1717" s="31" t="s">
        <v>30</v>
      </c>
      <c r="E1717" s="31" t="s">
        <v>435</v>
      </c>
      <c r="F1717" s="31" t="s">
        <v>444</v>
      </c>
      <c r="G1717" s="30">
        <v>106</v>
      </c>
    </row>
    <row r="1718" spans="2:7" hidden="1" x14ac:dyDescent="0.25">
      <c r="B1718" s="31" t="s">
        <v>440</v>
      </c>
      <c r="C1718" s="31" t="s">
        <v>213</v>
      </c>
      <c r="D1718" s="31" t="s">
        <v>28</v>
      </c>
      <c r="E1718" s="31" t="s">
        <v>435</v>
      </c>
      <c r="F1718" s="31" t="s">
        <v>444</v>
      </c>
      <c r="G1718" s="30">
        <v>0</v>
      </c>
    </row>
    <row r="1719" spans="2:7" hidden="1" x14ac:dyDescent="0.25">
      <c r="B1719" s="31" t="s">
        <v>440</v>
      </c>
      <c r="C1719" s="31" t="s">
        <v>213</v>
      </c>
      <c r="D1719" s="31" t="s">
        <v>29</v>
      </c>
      <c r="E1719" s="31" t="s">
        <v>435</v>
      </c>
      <c r="F1719" s="31" t="s">
        <v>444</v>
      </c>
      <c r="G1719" s="30">
        <v>92</v>
      </c>
    </row>
    <row r="1720" spans="2:7" hidden="1" x14ac:dyDescent="0.25">
      <c r="B1720" s="31" t="s">
        <v>440</v>
      </c>
      <c r="C1720" s="31" t="s">
        <v>213</v>
      </c>
      <c r="D1720" s="31" t="s">
        <v>452</v>
      </c>
      <c r="E1720" s="31" t="s">
        <v>436</v>
      </c>
      <c r="F1720" s="31" t="s">
        <v>444</v>
      </c>
      <c r="G1720" s="30">
        <v>289</v>
      </c>
    </row>
    <row r="1721" spans="2:7" hidden="1" x14ac:dyDescent="0.25">
      <c r="B1721" s="31" t="s">
        <v>440</v>
      </c>
      <c r="C1721" s="31" t="s">
        <v>213</v>
      </c>
      <c r="D1721" s="31" t="s">
        <v>453</v>
      </c>
      <c r="E1721" s="31" t="s">
        <v>436</v>
      </c>
      <c r="F1721" s="31" t="s">
        <v>444</v>
      </c>
      <c r="G1721" s="30">
        <v>237</v>
      </c>
    </row>
    <row r="1722" spans="2:7" hidden="1" x14ac:dyDescent="0.25">
      <c r="B1722" s="31" t="s">
        <v>440</v>
      </c>
      <c r="C1722" s="31" t="s">
        <v>213</v>
      </c>
      <c r="D1722" s="31" t="s">
        <v>26</v>
      </c>
      <c r="E1722" s="31" t="s">
        <v>436</v>
      </c>
      <c r="F1722" s="31" t="s">
        <v>444</v>
      </c>
      <c r="G1722" s="30">
        <v>8</v>
      </c>
    </row>
    <row r="1723" spans="2:7" hidden="1" x14ac:dyDescent="0.25">
      <c r="B1723" s="31" t="s">
        <v>440</v>
      </c>
      <c r="C1723" s="31" t="s">
        <v>213</v>
      </c>
      <c r="D1723" s="31" t="s">
        <v>25</v>
      </c>
      <c r="E1723" s="31" t="s">
        <v>436</v>
      </c>
      <c r="F1723" s="31" t="s">
        <v>444</v>
      </c>
      <c r="G1723" s="30">
        <v>28</v>
      </c>
    </row>
    <row r="1724" spans="2:7" hidden="1" x14ac:dyDescent="0.25">
      <c r="B1724" s="31" t="s">
        <v>440</v>
      </c>
      <c r="C1724" s="31" t="s">
        <v>213</v>
      </c>
      <c r="D1724" s="31" t="s">
        <v>30</v>
      </c>
      <c r="E1724" s="31" t="s">
        <v>436</v>
      </c>
      <c r="F1724" s="31" t="s">
        <v>444</v>
      </c>
      <c r="G1724" s="30">
        <v>103</v>
      </c>
    </row>
    <row r="1725" spans="2:7" hidden="1" x14ac:dyDescent="0.25">
      <c r="B1725" s="31" t="s">
        <v>440</v>
      </c>
      <c r="C1725" s="31" t="s">
        <v>213</v>
      </c>
      <c r="D1725" s="31" t="s">
        <v>28</v>
      </c>
      <c r="E1725" s="31" t="s">
        <v>436</v>
      </c>
      <c r="F1725" s="31" t="s">
        <v>444</v>
      </c>
      <c r="G1725" s="30">
        <v>0</v>
      </c>
    </row>
    <row r="1726" spans="2:7" hidden="1" x14ac:dyDescent="0.25">
      <c r="B1726" s="31" t="s">
        <v>440</v>
      </c>
      <c r="C1726" s="31" t="s">
        <v>213</v>
      </c>
      <c r="D1726" s="31" t="s">
        <v>29</v>
      </c>
      <c r="E1726" s="31" t="s">
        <v>436</v>
      </c>
      <c r="F1726" s="31" t="s">
        <v>444</v>
      </c>
      <c r="G1726" s="30">
        <v>98</v>
      </c>
    </row>
    <row r="1727" spans="2:7" hidden="1" x14ac:dyDescent="0.25">
      <c r="B1727" s="31" t="s">
        <v>441</v>
      </c>
      <c r="C1727" s="31" t="s">
        <v>213</v>
      </c>
      <c r="D1727" s="31" t="s">
        <v>452</v>
      </c>
      <c r="E1727" s="31" t="s">
        <v>433</v>
      </c>
      <c r="F1727" s="31" t="s">
        <v>444</v>
      </c>
      <c r="G1727" s="30">
        <v>816</v>
      </c>
    </row>
    <row r="1728" spans="2:7" hidden="1" x14ac:dyDescent="0.25">
      <c r="B1728" s="31" t="s">
        <v>441</v>
      </c>
      <c r="C1728" s="31" t="s">
        <v>213</v>
      </c>
      <c r="D1728" s="31" t="s">
        <v>453</v>
      </c>
      <c r="E1728" s="31" t="s">
        <v>433</v>
      </c>
      <c r="F1728" s="31" t="s">
        <v>444</v>
      </c>
      <c r="G1728" s="30">
        <v>711</v>
      </c>
    </row>
    <row r="1729" spans="2:7" hidden="1" x14ac:dyDescent="0.25">
      <c r="B1729" s="31" t="s">
        <v>441</v>
      </c>
      <c r="C1729" s="31" t="s">
        <v>213</v>
      </c>
      <c r="D1729" s="31" t="s">
        <v>25</v>
      </c>
      <c r="E1729" s="31" t="s">
        <v>433</v>
      </c>
      <c r="F1729" s="31" t="s">
        <v>444</v>
      </c>
      <c r="G1729" s="30">
        <v>4</v>
      </c>
    </row>
    <row r="1730" spans="2:7" hidden="1" x14ac:dyDescent="0.25">
      <c r="B1730" s="31" t="s">
        <v>441</v>
      </c>
      <c r="C1730" s="31" t="s">
        <v>213</v>
      </c>
      <c r="D1730" s="31" t="s">
        <v>30</v>
      </c>
      <c r="E1730" s="31" t="s">
        <v>433</v>
      </c>
      <c r="F1730" s="31" t="s">
        <v>444</v>
      </c>
      <c r="G1730" s="30">
        <v>486</v>
      </c>
    </row>
    <row r="1731" spans="2:7" hidden="1" x14ac:dyDescent="0.25">
      <c r="B1731" s="31" t="s">
        <v>441</v>
      </c>
      <c r="C1731" s="31" t="s">
        <v>213</v>
      </c>
      <c r="D1731" s="31" t="s">
        <v>28</v>
      </c>
      <c r="E1731" s="31" t="s">
        <v>433</v>
      </c>
      <c r="F1731" s="31" t="s">
        <v>444</v>
      </c>
      <c r="G1731" s="30">
        <v>0</v>
      </c>
    </row>
    <row r="1732" spans="2:7" hidden="1" x14ac:dyDescent="0.25">
      <c r="B1732" s="31" t="s">
        <v>441</v>
      </c>
      <c r="C1732" s="31" t="s">
        <v>213</v>
      </c>
      <c r="D1732" s="31" t="s">
        <v>29</v>
      </c>
      <c r="E1732" s="31" t="s">
        <v>433</v>
      </c>
      <c r="F1732" s="31" t="s">
        <v>444</v>
      </c>
      <c r="G1732" s="30">
        <v>221</v>
      </c>
    </row>
    <row r="1733" spans="2:7" hidden="1" x14ac:dyDescent="0.25">
      <c r="B1733" s="31" t="s">
        <v>441</v>
      </c>
      <c r="C1733" s="31" t="s">
        <v>213</v>
      </c>
      <c r="D1733" s="31" t="s">
        <v>452</v>
      </c>
      <c r="E1733" s="31" t="s">
        <v>435</v>
      </c>
      <c r="F1733" s="31" t="s">
        <v>444</v>
      </c>
      <c r="G1733" s="30">
        <v>828</v>
      </c>
    </row>
    <row r="1734" spans="2:7" hidden="1" x14ac:dyDescent="0.25">
      <c r="B1734" s="31" t="s">
        <v>441</v>
      </c>
      <c r="C1734" s="31" t="s">
        <v>213</v>
      </c>
      <c r="D1734" s="31" t="s">
        <v>453</v>
      </c>
      <c r="E1734" s="31" t="s">
        <v>435</v>
      </c>
      <c r="F1734" s="31" t="s">
        <v>444</v>
      </c>
      <c r="G1734" s="30">
        <v>710</v>
      </c>
    </row>
    <row r="1735" spans="2:7" hidden="1" x14ac:dyDescent="0.25">
      <c r="B1735" s="31" t="s">
        <v>441</v>
      </c>
      <c r="C1735" s="31" t="s">
        <v>213</v>
      </c>
      <c r="D1735" s="31" t="s">
        <v>25</v>
      </c>
      <c r="E1735" s="31" t="s">
        <v>435</v>
      </c>
      <c r="F1735" s="31" t="s">
        <v>444</v>
      </c>
      <c r="G1735" s="30">
        <v>4</v>
      </c>
    </row>
    <row r="1736" spans="2:7" hidden="1" x14ac:dyDescent="0.25">
      <c r="B1736" s="31" t="s">
        <v>441</v>
      </c>
      <c r="C1736" s="31" t="s">
        <v>213</v>
      </c>
      <c r="D1736" s="31" t="s">
        <v>30</v>
      </c>
      <c r="E1736" s="31" t="s">
        <v>435</v>
      </c>
      <c r="F1736" s="31" t="s">
        <v>444</v>
      </c>
      <c r="G1736" s="30">
        <v>441</v>
      </c>
    </row>
    <row r="1737" spans="2:7" hidden="1" x14ac:dyDescent="0.25">
      <c r="B1737" s="31" t="s">
        <v>441</v>
      </c>
      <c r="C1737" s="31" t="s">
        <v>213</v>
      </c>
      <c r="D1737" s="31" t="s">
        <v>28</v>
      </c>
      <c r="E1737" s="31" t="s">
        <v>435</v>
      </c>
      <c r="F1737" s="31" t="s">
        <v>444</v>
      </c>
      <c r="G1737" s="30">
        <v>0</v>
      </c>
    </row>
    <row r="1738" spans="2:7" hidden="1" x14ac:dyDescent="0.25">
      <c r="B1738" s="31" t="s">
        <v>441</v>
      </c>
      <c r="C1738" s="31" t="s">
        <v>213</v>
      </c>
      <c r="D1738" s="31" t="s">
        <v>29</v>
      </c>
      <c r="E1738" s="31" t="s">
        <v>435</v>
      </c>
      <c r="F1738" s="31" t="s">
        <v>444</v>
      </c>
      <c r="G1738" s="30">
        <v>264</v>
      </c>
    </row>
    <row r="1739" spans="2:7" hidden="1" x14ac:dyDescent="0.25">
      <c r="B1739" s="31" t="s">
        <v>441</v>
      </c>
      <c r="C1739" s="31" t="s">
        <v>213</v>
      </c>
      <c r="D1739" s="31" t="s">
        <v>452</v>
      </c>
      <c r="E1739" s="31" t="s">
        <v>436</v>
      </c>
      <c r="F1739" s="31" t="s">
        <v>444</v>
      </c>
      <c r="G1739" s="30">
        <v>816</v>
      </c>
    </row>
    <row r="1740" spans="2:7" hidden="1" x14ac:dyDescent="0.25">
      <c r="B1740" s="31" t="s">
        <v>441</v>
      </c>
      <c r="C1740" s="31" t="s">
        <v>213</v>
      </c>
      <c r="D1740" s="31" t="s">
        <v>453</v>
      </c>
      <c r="E1740" s="31" t="s">
        <v>436</v>
      </c>
      <c r="F1740" s="31" t="s">
        <v>444</v>
      </c>
      <c r="G1740" s="30">
        <v>716</v>
      </c>
    </row>
    <row r="1741" spans="2:7" hidden="1" x14ac:dyDescent="0.25">
      <c r="B1741" s="31" t="s">
        <v>441</v>
      </c>
      <c r="C1741" s="31" t="s">
        <v>213</v>
      </c>
      <c r="D1741" s="31" t="s">
        <v>25</v>
      </c>
      <c r="E1741" s="31" t="s">
        <v>436</v>
      </c>
      <c r="F1741" s="31" t="s">
        <v>444</v>
      </c>
      <c r="G1741" s="30">
        <v>4</v>
      </c>
    </row>
    <row r="1742" spans="2:7" hidden="1" x14ac:dyDescent="0.25">
      <c r="B1742" s="31" t="s">
        <v>441</v>
      </c>
      <c r="C1742" s="31" t="s">
        <v>213</v>
      </c>
      <c r="D1742" s="31" t="s">
        <v>30</v>
      </c>
      <c r="E1742" s="31" t="s">
        <v>436</v>
      </c>
      <c r="F1742" s="31" t="s">
        <v>444</v>
      </c>
      <c r="G1742" s="30">
        <v>436</v>
      </c>
    </row>
    <row r="1743" spans="2:7" hidden="1" x14ac:dyDescent="0.25">
      <c r="B1743" s="31" t="s">
        <v>441</v>
      </c>
      <c r="C1743" s="31" t="s">
        <v>213</v>
      </c>
      <c r="D1743" s="31" t="s">
        <v>28</v>
      </c>
      <c r="E1743" s="31" t="s">
        <v>436</v>
      </c>
      <c r="F1743" s="31" t="s">
        <v>444</v>
      </c>
      <c r="G1743" s="30">
        <v>0</v>
      </c>
    </row>
    <row r="1744" spans="2:7" hidden="1" x14ac:dyDescent="0.25">
      <c r="B1744" s="31" t="s">
        <v>441</v>
      </c>
      <c r="C1744" s="31" t="s">
        <v>213</v>
      </c>
      <c r="D1744" s="31" t="s">
        <v>29</v>
      </c>
      <c r="E1744" s="31" t="s">
        <v>436</v>
      </c>
      <c r="F1744" s="31" t="s">
        <v>444</v>
      </c>
      <c r="G1744" s="30">
        <v>276</v>
      </c>
    </row>
    <row r="1745" spans="2:7" hidden="1" x14ac:dyDescent="0.25">
      <c r="B1745" s="31" t="s">
        <v>442</v>
      </c>
      <c r="C1745" s="31" t="s">
        <v>213</v>
      </c>
      <c r="D1745" s="31" t="s">
        <v>452</v>
      </c>
      <c r="E1745" s="31" t="s">
        <v>433</v>
      </c>
      <c r="F1745" s="31" t="s">
        <v>444</v>
      </c>
      <c r="G1745" s="30">
        <v>36</v>
      </c>
    </row>
    <row r="1746" spans="2:7" hidden="1" x14ac:dyDescent="0.25">
      <c r="B1746" s="31" t="s">
        <v>442</v>
      </c>
      <c r="C1746" s="31" t="s">
        <v>213</v>
      </c>
      <c r="D1746" s="31" t="s">
        <v>453</v>
      </c>
      <c r="E1746" s="31" t="s">
        <v>433</v>
      </c>
      <c r="F1746" s="31" t="s">
        <v>444</v>
      </c>
      <c r="G1746" s="30">
        <v>152</v>
      </c>
    </row>
    <row r="1747" spans="2:7" hidden="1" x14ac:dyDescent="0.25">
      <c r="B1747" s="31" t="s">
        <v>442</v>
      </c>
      <c r="C1747" s="31" t="s">
        <v>213</v>
      </c>
      <c r="D1747" s="31" t="s">
        <v>30</v>
      </c>
      <c r="E1747" s="31" t="s">
        <v>433</v>
      </c>
      <c r="F1747" s="31" t="s">
        <v>444</v>
      </c>
      <c r="G1747" s="30">
        <v>0</v>
      </c>
    </row>
    <row r="1748" spans="2:7" hidden="1" x14ac:dyDescent="0.25">
      <c r="B1748" s="31" t="s">
        <v>442</v>
      </c>
      <c r="C1748" s="31" t="s">
        <v>213</v>
      </c>
      <c r="D1748" s="31" t="s">
        <v>28</v>
      </c>
      <c r="E1748" s="31" t="s">
        <v>433</v>
      </c>
      <c r="F1748" s="31" t="s">
        <v>444</v>
      </c>
      <c r="G1748" s="30">
        <v>0</v>
      </c>
    </row>
    <row r="1749" spans="2:7" hidden="1" x14ac:dyDescent="0.25">
      <c r="B1749" s="31" t="s">
        <v>442</v>
      </c>
      <c r="C1749" s="31" t="s">
        <v>213</v>
      </c>
      <c r="D1749" s="31" t="s">
        <v>29</v>
      </c>
      <c r="E1749" s="31" t="s">
        <v>433</v>
      </c>
      <c r="F1749" s="31" t="s">
        <v>444</v>
      </c>
      <c r="G1749" s="30">
        <v>152</v>
      </c>
    </row>
    <row r="1750" spans="2:7" hidden="1" x14ac:dyDescent="0.25">
      <c r="B1750" s="31" t="s">
        <v>442</v>
      </c>
      <c r="C1750" s="31" t="s">
        <v>213</v>
      </c>
      <c r="D1750" s="31" t="s">
        <v>452</v>
      </c>
      <c r="E1750" s="31" t="s">
        <v>435</v>
      </c>
      <c r="F1750" s="31" t="s">
        <v>444</v>
      </c>
      <c r="G1750" s="30">
        <v>34</v>
      </c>
    </row>
    <row r="1751" spans="2:7" hidden="1" x14ac:dyDescent="0.25">
      <c r="B1751" s="31" t="s">
        <v>442</v>
      </c>
      <c r="C1751" s="31" t="s">
        <v>213</v>
      </c>
      <c r="D1751" s="31" t="s">
        <v>453</v>
      </c>
      <c r="E1751" s="31" t="s">
        <v>435</v>
      </c>
      <c r="F1751" s="31" t="s">
        <v>444</v>
      </c>
      <c r="G1751" s="30">
        <v>152</v>
      </c>
    </row>
    <row r="1752" spans="2:7" hidden="1" x14ac:dyDescent="0.25">
      <c r="B1752" s="31" t="s">
        <v>442</v>
      </c>
      <c r="C1752" s="31" t="s">
        <v>213</v>
      </c>
      <c r="D1752" s="31" t="s">
        <v>30</v>
      </c>
      <c r="E1752" s="31" t="s">
        <v>435</v>
      </c>
      <c r="F1752" s="31" t="s">
        <v>444</v>
      </c>
      <c r="G1752" s="30">
        <v>0</v>
      </c>
    </row>
    <row r="1753" spans="2:7" hidden="1" x14ac:dyDescent="0.25">
      <c r="B1753" s="31" t="s">
        <v>442</v>
      </c>
      <c r="C1753" s="31" t="s">
        <v>213</v>
      </c>
      <c r="D1753" s="31" t="s">
        <v>28</v>
      </c>
      <c r="E1753" s="31" t="s">
        <v>435</v>
      </c>
      <c r="F1753" s="31" t="s">
        <v>444</v>
      </c>
      <c r="G1753" s="30">
        <v>0</v>
      </c>
    </row>
    <row r="1754" spans="2:7" hidden="1" x14ac:dyDescent="0.25">
      <c r="B1754" s="31" t="s">
        <v>442</v>
      </c>
      <c r="C1754" s="31" t="s">
        <v>213</v>
      </c>
      <c r="D1754" s="31" t="s">
        <v>29</v>
      </c>
      <c r="E1754" s="31" t="s">
        <v>435</v>
      </c>
      <c r="F1754" s="31" t="s">
        <v>444</v>
      </c>
      <c r="G1754" s="30">
        <v>152</v>
      </c>
    </row>
    <row r="1755" spans="2:7" hidden="1" x14ac:dyDescent="0.25">
      <c r="B1755" s="31" t="s">
        <v>442</v>
      </c>
      <c r="C1755" s="31" t="s">
        <v>213</v>
      </c>
      <c r="D1755" s="31" t="s">
        <v>452</v>
      </c>
      <c r="E1755" s="31" t="s">
        <v>436</v>
      </c>
      <c r="F1755" s="31" t="s">
        <v>444</v>
      </c>
      <c r="G1755" s="30">
        <v>37</v>
      </c>
    </row>
    <row r="1756" spans="2:7" hidden="1" x14ac:dyDescent="0.25">
      <c r="B1756" s="31" t="s">
        <v>442</v>
      </c>
      <c r="C1756" s="31" t="s">
        <v>213</v>
      </c>
      <c r="D1756" s="31" t="s">
        <v>453</v>
      </c>
      <c r="E1756" s="31" t="s">
        <v>436</v>
      </c>
      <c r="F1756" s="31" t="s">
        <v>444</v>
      </c>
      <c r="G1756" s="30">
        <v>154</v>
      </c>
    </row>
    <row r="1757" spans="2:7" hidden="1" x14ac:dyDescent="0.25">
      <c r="B1757" s="31" t="s">
        <v>442</v>
      </c>
      <c r="C1757" s="31" t="s">
        <v>213</v>
      </c>
      <c r="D1757" s="31" t="s">
        <v>30</v>
      </c>
      <c r="E1757" s="31" t="s">
        <v>436</v>
      </c>
      <c r="F1757" s="31" t="s">
        <v>444</v>
      </c>
      <c r="G1757" s="30">
        <v>0</v>
      </c>
    </row>
    <row r="1758" spans="2:7" hidden="1" x14ac:dyDescent="0.25">
      <c r="B1758" s="31" t="s">
        <v>442</v>
      </c>
      <c r="C1758" s="31" t="s">
        <v>213</v>
      </c>
      <c r="D1758" s="31" t="s">
        <v>28</v>
      </c>
      <c r="E1758" s="31" t="s">
        <v>436</v>
      </c>
      <c r="F1758" s="31" t="s">
        <v>444</v>
      </c>
      <c r="G1758" s="30">
        <v>0</v>
      </c>
    </row>
    <row r="1759" spans="2:7" hidden="1" x14ac:dyDescent="0.25">
      <c r="B1759" s="31" t="s">
        <v>442</v>
      </c>
      <c r="C1759" s="31" t="s">
        <v>213</v>
      </c>
      <c r="D1759" s="31" t="s">
        <v>29</v>
      </c>
      <c r="E1759" s="31" t="s">
        <v>436</v>
      </c>
      <c r="F1759" s="31" t="s">
        <v>444</v>
      </c>
      <c r="G1759" s="30">
        <v>154</v>
      </c>
    </row>
    <row r="1760" spans="2:7" hidden="1" x14ac:dyDescent="0.25">
      <c r="B1760" s="31" t="s">
        <v>443</v>
      </c>
      <c r="C1760" s="31" t="s">
        <v>213</v>
      </c>
      <c r="D1760" s="31" t="s">
        <v>452</v>
      </c>
      <c r="E1760" s="31" t="s">
        <v>433</v>
      </c>
      <c r="F1760" s="31" t="s">
        <v>444</v>
      </c>
      <c r="G1760" s="30">
        <v>239</v>
      </c>
    </row>
    <row r="1761" spans="2:7" hidden="1" x14ac:dyDescent="0.25">
      <c r="B1761" s="31" t="s">
        <v>443</v>
      </c>
      <c r="C1761" s="31" t="s">
        <v>213</v>
      </c>
      <c r="D1761" s="31" t="s">
        <v>453</v>
      </c>
      <c r="E1761" s="31" t="s">
        <v>433</v>
      </c>
      <c r="F1761" s="31" t="s">
        <v>444</v>
      </c>
      <c r="G1761" s="30">
        <v>243</v>
      </c>
    </row>
    <row r="1762" spans="2:7" hidden="1" x14ac:dyDescent="0.25">
      <c r="B1762" s="31" t="s">
        <v>443</v>
      </c>
      <c r="C1762" s="31" t="s">
        <v>213</v>
      </c>
      <c r="D1762" s="31" t="s">
        <v>30</v>
      </c>
      <c r="E1762" s="31" t="s">
        <v>433</v>
      </c>
      <c r="F1762" s="31" t="s">
        <v>444</v>
      </c>
      <c r="G1762" s="30">
        <v>1</v>
      </c>
    </row>
    <row r="1763" spans="2:7" hidden="1" x14ac:dyDescent="0.25">
      <c r="B1763" s="31" t="s">
        <v>443</v>
      </c>
      <c r="C1763" s="31" t="s">
        <v>213</v>
      </c>
      <c r="D1763" s="31" t="s">
        <v>454</v>
      </c>
      <c r="E1763" s="31" t="s">
        <v>433</v>
      </c>
      <c r="F1763" s="31" t="s">
        <v>444</v>
      </c>
      <c r="G1763" s="30">
        <v>0</v>
      </c>
    </row>
    <row r="1764" spans="2:7" hidden="1" x14ac:dyDescent="0.25">
      <c r="B1764" s="31" t="s">
        <v>443</v>
      </c>
      <c r="C1764" s="31" t="s">
        <v>213</v>
      </c>
      <c r="D1764" s="31" t="s">
        <v>28</v>
      </c>
      <c r="E1764" s="31" t="s">
        <v>433</v>
      </c>
      <c r="F1764" s="31" t="s">
        <v>444</v>
      </c>
      <c r="G1764" s="30">
        <v>0</v>
      </c>
    </row>
    <row r="1765" spans="2:7" hidden="1" x14ac:dyDescent="0.25">
      <c r="B1765" s="31" t="s">
        <v>443</v>
      </c>
      <c r="C1765" s="31" t="s">
        <v>213</v>
      </c>
      <c r="D1765" s="31" t="s">
        <v>29</v>
      </c>
      <c r="E1765" s="31" t="s">
        <v>433</v>
      </c>
      <c r="F1765" s="31" t="s">
        <v>444</v>
      </c>
      <c r="G1765" s="30">
        <v>242</v>
      </c>
    </row>
    <row r="1766" spans="2:7" hidden="1" x14ac:dyDescent="0.25">
      <c r="B1766" s="31" t="s">
        <v>443</v>
      </c>
      <c r="C1766" s="31" t="s">
        <v>213</v>
      </c>
      <c r="D1766" s="31" t="s">
        <v>452</v>
      </c>
      <c r="E1766" s="31" t="s">
        <v>435</v>
      </c>
      <c r="F1766" s="31" t="s">
        <v>444</v>
      </c>
      <c r="G1766" s="30">
        <v>239</v>
      </c>
    </row>
    <row r="1767" spans="2:7" hidden="1" x14ac:dyDescent="0.25">
      <c r="B1767" s="31" t="s">
        <v>443</v>
      </c>
      <c r="C1767" s="31" t="s">
        <v>213</v>
      </c>
      <c r="D1767" s="31" t="s">
        <v>453</v>
      </c>
      <c r="E1767" s="31" t="s">
        <v>435</v>
      </c>
      <c r="F1767" s="31" t="s">
        <v>444</v>
      </c>
      <c r="G1767" s="30">
        <v>274</v>
      </c>
    </row>
    <row r="1768" spans="2:7" hidden="1" x14ac:dyDescent="0.25">
      <c r="B1768" s="31" t="s">
        <v>443</v>
      </c>
      <c r="C1768" s="31" t="s">
        <v>213</v>
      </c>
      <c r="D1768" s="31" t="s">
        <v>30</v>
      </c>
      <c r="E1768" s="31" t="s">
        <v>435</v>
      </c>
      <c r="F1768" s="31" t="s">
        <v>444</v>
      </c>
      <c r="G1768" s="30">
        <v>1</v>
      </c>
    </row>
    <row r="1769" spans="2:7" hidden="1" x14ac:dyDescent="0.25">
      <c r="B1769" s="31" t="s">
        <v>443</v>
      </c>
      <c r="C1769" s="31" t="s">
        <v>213</v>
      </c>
      <c r="D1769" s="31" t="s">
        <v>454</v>
      </c>
      <c r="E1769" s="31" t="s">
        <v>435</v>
      </c>
      <c r="F1769" s="31" t="s">
        <v>444</v>
      </c>
      <c r="G1769" s="30">
        <v>0</v>
      </c>
    </row>
    <row r="1770" spans="2:7" hidden="1" x14ac:dyDescent="0.25">
      <c r="B1770" s="31" t="s">
        <v>443</v>
      </c>
      <c r="C1770" s="31" t="s">
        <v>213</v>
      </c>
      <c r="D1770" s="31" t="s">
        <v>28</v>
      </c>
      <c r="E1770" s="31" t="s">
        <v>435</v>
      </c>
      <c r="F1770" s="31" t="s">
        <v>444</v>
      </c>
      <c r="G1770" s="30">
        <v>0</v>
      </c>
    </row>
    <row r="1771" spans="2:7" hidden="1" x14ac:dyDescent="0.25">
      <c r="B1771" s="31" t="s">
        <v>443</v>
      </c>
      <c r="C1771" s="31" t="s">
        <v>213</v>
      </c>
      <c r="D1771" s="31" t="s">
        <v>29</v>
      </c>
      <c r="E1771" s="31" t="s">
        <v>435</v>
      </c>
      <c r="F1771" s="31" t="s">
        <v>444</v>
      </c>
      <c r="G1771" s="30">
        <v>273</v>
      </c>
    </row>
    <row r="1772" spans="2:7" hidden="1" x14ac:dyDescent="0.25">
      <c r="B1772" s="31" t="s">
        <v>443</v>
      </c>
      <c r="C1772" s="31" t="s">
        <v>213</v>
      </c>
      <c r="D1772" s="31" t="s">
        <v>452</v>
      </c>
      <c r="E1772" s="31" t="s">
        <v>436</v>
      </c>
      <c r="F1772" s="31" t="s">
        <v>444</v>
      </c>
      <c r="G1772" s="30">
        <v>248</v>
      </c>
    </row>
    <row r="1773" spans="2:7" hidden="1" x14ac:dyDescent="0.25">
      <c r="B1773" s="31" t="s">
        <v>443</v>
      </c>
      <c r="C1773" s="31" t="s">
        <v>213</v>
      </c>
      <c r="D1773" s="31" t="s">
        <v>453</v>
      </c>
      <c r="E1773" s="31" t="s">
        <v>436</v>
      </c>
      <c r="F1773" s="31" t="s">
        <v>444</v>
      </c>
      <c r="G1773" s="30">
        <v>274</v>
      </c>
    </row>
    <row r="1774" spans="2:7" hidden="1" x14ac:dyDescent="0.25">
      <c r="B1774" s="31" t="s">
        <v>443</v>
      </c>
      <c r="C1774" s="31" t="s">
        <v>213</v>
      </c>
      <c r="D1774" s="31" t="s">
        <v>30</v>
      </c>
      <c r="E1774" s="31" t="s">
        <v>436</v>
      </c>
      <c r="F1774" s="31" t="s">
        <v>444</v>
      </c>
      <c r="G1774" s="30">
        <v>1</v>
      </c>
    </row>
    <row r="1775" spans="2:7" hidden="1" x14ac:dyDescent="0.25">
      <c r="B1775" s="31" t="s">
        <v>443</v>
      </c>
      <c r="C1775" s="31" t="s">
        <v>213</v>
      </c>
      <c r="D1775" s="31" t="s">
        <v>454</v>
      </c>
      <c r="E1775" s="31" t="s">
        <v>436</v>
      </c>
      <c r="F1775" s="31" t="s">
        <v>444</v>
      </c>
      <c r="G1775" s="30">
        <v>0</v>
      </c>
    </row>
    <row r="1776" spans="2:7" hidden="1" x14ac:dyDescent="0.25">
      <c r="B1776" s="31" t="s">
        <v>443</v>
      </c>
      <c r="C1776" s="31" t="s">
        <v>213</v>
      </c>
      <c r="D1776" s="31" t="s">
        <v>28</v>
      </c>
      <c r="E1776" s="31" t="s">
        <v>436</v>
      </c>
      <c r="F1776" s="31" t="s">
        <v>444</v>
      </c>
      <c r="G1776" s="30">
        <v>0</v>
      </c>
    </row>
    <row r="1777" spans="2:7" hidden="1" x14ac:dyDescent="0.25">
      <c r="B1777" s="31" t="s">
        <v>443</v>
      </c>
      <c r="C1777" s="31" t="s">
        <v>213</v>
      </c>
      <c r="D1777" s="31" t="s">
        <v>29</v>
      </c>
      <c r="E1777" s="31" t="s">
        <v>436</v>
      </c>
      <c r="F1777" s="31" t="s">
        <v>444</v>
      </c>
      <c r="G1777" s="30">
        <v>272</v>
      </c>
    </row>
    <row r="1778" spans="2:7" hidden="1" x14ac:dyDescent="0.25">
      <c r="B1778" s="31" t="s">
        <v>150</v>
      </c>
      <c r="C1778" s="31" t="s">
        <v>213</v>
      </c>
      <c r="D1778" s="31" t="s">
        <v>452</v>
      </c>
      <c r="E1778" s="31" t="s">
        <v>433</v>
      </c>
      <c r="F1778" s="31" t="s">
        <v>444</v>
      </c>
      <c r="G1778" s="30">
        <v>81</v>
      </c>
    </row>
    <row r="1779" spans="2:7" hidden="1" x14ac:dyDescent="0.25">
      <c r="B1779" s="31" t="s">
        <v>150</v>
      </c>
      <c r="C1779" s="31" t="s">
        <v>213</v>
      </c>
      <c r="D1779" s="31" t="s">
        <v>453</v>
      </c>
      <c r="E1779" s="31" t="s">
        <v>433</v>
      </c>
      <c r="F1779" s="31" t="s">
        <v>444</v>
      </c>
      <c r="G1779" s="30">
        <v>97</v>
      </c>
    </row>
    <row r="1780" spans="2:7" hidden="1" x14ac:dyDescent="0.25">
      <c r="B1780" s="31" t="s">
        <v>150</v>
      </c>
      <c r="C1780" s="31" t="s">
        <v>213</v>
      </c>
      <c r="D1780" s="31" t="s">
        <v>25</v>
      </c>
      <c r="E1780" s="31" t="s">
        <v>433</v>
      </c>
      <c r="F1780" s="31" t="s">
        <v>444</v>
      </c>
      <c r="G1780" s="30">
        <v>2</v>
      </c>
    </row>
    <row r="1781" spans="2:7" hidden="1" x14ac:dyDescent="0.25">
      <c r="B1781" s="31" t="s">
        <v>150</v>
      </c>
      <c r="C1781" s="31" t="s">
        <v>213</v>
      </c>
      <c r="D1781" s="31" t="s">
        <v>454</v>
      </c>
      <c r="E1781" s="31" t="s">
        <v>433</v>
      </c>
      <c r="F1781" s="31" t="s">
        <v>444</v>
      </c>
      <c r="G1781" s="30">
        <v>0</v>
      </c>
    </row>
    <row r="1782" spans="2:7" hidden="1" x14ac:dyDescent="0.25">
      <c r="B1782" s="31" t="s">
        <v>150</v>
      </c>
      <c r="C1782" s="31" t="s">
        <v>213</v>
      </c>
      <c r="D1782" s="31" t="s">
        <v>28</v>
      </c>
      <c r="E1782" s="31" t="s">
        <v>433</v>
      </c>
      <c r="F1782" s="31" t="s">
        <v>444</v>
      </c>
      <c r="G1782" s="30">
        <v>0</v>
      </c>
    </row>
    <row r="1783" spans="2:7" hidden="1" x14ac:dyDescent="0.25">
      <c r="B1783" s="31" t="s">
        <v>150</v>
      </c>
      <c r="C1783" s="31" t="s">
        <v>213</v>
      </c>
      <c r="D1783" s="31" t="s">
        <v>29</v>
      </c>
      <c r="E1783" s="31" t="s">
        <v>433</v>
      </c>
      <c r="F1783" s="31" t="s">
        <v>444</v>
      </c>
      <c r="G1783" s="30">
        <v>91</v>
      </c>
    </row>
    <row r="1784" spans="2:7" hidden="1" x14ac:dyDescent="0.25">
      <c r="B1784" s="31" t="s">
        <v>150</v>
      </c>
      <c r="C1784" s="31" t="s">
        <v>213</v>
      </c>
      <c r="D1784" s="31" t="s">
        <v>452</v>
      </c>
      <c r="E1784" s="31" t="s">
        <v>435</v>
      </c>
      <c r="F1784" s="31" t="s">
        <v>444</v>
      </c>
      <c r="G1784" s="30">
        <v>81</v>
      </c>
    </row>
    <row r="1785" spans="2:7" hidden="1" x14ac:dyDescent="0.25">
      <c r="B1785" s="31" t="s">
        <v>150</v>
      </c>
      <c r="C1785" s="31" t="s">
        <v>213</v>
      </c>
      <c r="D1785" s="31" t="s">
        <v>453</v>
      </c>
      <c r="E1785" s="31" t="s">
        <v>435</v>
      </c>
      <c r="F1785" s="31" t="s">
        <v>444</v>
      </c>
      <c r="G1785" s="30">
        <v>97</v>
      </c>
    </row>
    <row r="1786" spans="2:7" hidden="1" x14ac:dyDescent="0.25">
      <c r="B1786" s="31" t="s">
        <v>150</v>
      </c>
      <c r="C1786" s="31" t="s">
        <v>213</v>
      </c>
      <c r="D1786" s="31" t="s">
        <v>25</v>
      </c>
      <c r="E1786" s="31" t="s">
        <v>435</v>
      </c>
      <c r="F1786" s="31" t="s">
        <v>444</v>
      </c>
      <c r="G1786" s="30">
        <v>2</v>
      </c>
    </row>
    <row r="1787" spans="2:7" hidden="1" x14ac:dyDescent="0.25">
      <c r="B1787" s="31" t="s">
        <v>150</v>
      </c>
      <c r="C1787" s="31" t="s">
        <v>213</v>
      </c>
      <c r="D1787" s="31" t="s">
        <v>454</v>
      </c>
      <c r="E1787" s="31" t="s">
        <v>435</v>
      </c>
      <c r="F1787" s="31" t="s">
        <v>444</v>
      </c>
      <c r="G1787" s="30">
        <v>0</v>
      </c>
    </row>
    <row r="1788" spans="2:7" hidden="1" x14ac:dyDescent="0.25">
      <c r="B1788" s="31" t="s">
        <v>150</v>
      </c>
      <c r="C1788" s="31" t="s">
        <v>213</v>
      </c>
      <c r="D1788" s="31" t="s">
        <v>28</v>
      </c>
      <c r="E1788" s="31" t="s">
        <v>435</v>
      </c>
      <c r="F1788" s="31" t="s">
        <v>444</v>
      </c>
      <c r="G1788" s="30">
        <v>0</v>
      </c>
    </row>
    <row r="1789" spans="2:7" hidden="1" x14ac:dyDescent="0.25">
      <c r="B1789" s="31" t="s">
        <v>150</v>
      </c>
      <c r="C1789" s="31" t="s">
        <v>213</v>
      </c>
      <c r="D1789" s="31" t="s">
        <v>29</v>
      </c>
      <c r="E1789" s="31" t="s">
        <v>435</v>
      </c>
      <c r="F1789" s="31" t="s">
        <v>444</v>
      </c>
      <c r="G1789" s="30">
        <v>92</v>
      </c>
    </row>
    <row r="1790" spans="2:7" hidden="1" x14ac:dyDescent="0.25">
      <c r="B1790" s="31" t="s">
        <v>150</v>
      </c>
      <c r="C1790" s="31" t="s">
        <v>213</v>
      </c>
      <c r="D1790" s="31" t="s">
        <v>452</v>
      </c>
      <c r="E1790" s="31" t="s">
        <v>436</v>
      </c>
      <c r="F1790" s="31" t="s">
        <v>444</v>
      </c>
      <c r="G1790" s="30">
        <v>81</v>
      </c>
    </row>
    <row r="1791" spans="2:7" hidden="1" x14ac:dyDescent="0.25">
      <c r="B1791" s="31" t="s">
        <v>150</v>
      </c>
      <c r="C1791" s="31" t="s">
        <v>213</v>
      </c>
      <c r="D1791" s="31" t="s">
        <v>453</v>
      </c>
      <c r="E1791" s="31" t="s">
        <v>436</v>
      </c>
      <c r="F1791" s="31" t="s">
        <v>444</v>
      </c>
      <c r="G1791" s="30">
        <v>104</v>
      </c>
    </row>
    <row r="1792" spans="2:7" hidden="1" x14ac:dyDescent="0.25">
      <c r="B1792" s="31" t="s">
        <v>150</v>
      </c>
      <c r="C1792" s="31" t="s">
        <v>213</v>
      </c>
      <c r="D1792" s="31" t="s">
        <v>25</v>
      </c>
      <c r="E1792" s="31" t="s">
        <v>436</v>
      </c>
      <c r="F1792" s="31" t="s">
        <v>444</v>
      </c>
      <c r="G1792" s="30">
        <v>2</v>
      </c>
    </row>
    <row r="1793" spans="2:7" hidden="1" x14ac:dyDescent="0.25">
      <c r="B1793" s="31" t="s">
        <v>150</v>
      </c>
      <c r="C1793" s="31" t="s">
        <v>213</v>
      </c>
      <c r="D1793" s="31" t="s">
        <v>454</v>
      </c>
      <c r="E1793" s="31" t="s">
        <v>436</v>
      </c>
      <c r="F1793" s="31" t="s">
        <v>444</v>
      </c>
      <c r="G1793" s="30">
        <v>0</v>
      </c>
    </row>
    <row r="1794" spans="2:7" hidden="1" x14ac:dyDescent="0.25">
      <c r="B1794" s="31" t="s">
        <v>150</v>
      </c>
      <c r="C1794" s="31" t="s">
        <v>213</v>
      </c>
      <c r="D1794" s="31" t="s">
        <v>28</v>
      </c>
      <c r="E1794" s="31" t="s">
        <v>436</v>
      </c>
      <c r="F1794" s="31" t="s">
        <v>444</v>
      </c>
      <c r="G1794" s="30">
        <v>0</v>
      </c>
    </row>
    <row r="1795" spans="2:7" hidden="1" x14ac:dyDescent="0.25">
      <c r="B1795" s="31" t="s">
        <v>150</v>
      </c>
      <c r="C1795" s="31" t="s">
        <v>213</v>
      </c>
      <c r="D1795" s="31" t="s">
        <v>29</v>
      </c>
      <c r="E1795" s="31" t="s">
        <v>436</v>
      </c>
      <c r="F1795" s="31" t="s">
        <v>444</v>
      </c>
      <c r="G1795" s="30">
        <v>98</v>
      </c>
    </row>
    <row r="1796" spans="2:7" hidden="1" x14ac:dyDescent="0.25">
      <c r="B1796" s="31" t="s">
        <v>432</v>
      </c>
      <c r="C1796" s="31" t="s">
        <v>201</v>
      </c>
      <c r="D1796" s="31" t="s">
        <v>452</v>
      </c>
      <c r="E1796" s="31" t="s">
        <v>433</v>
      </c>
      <c r="F1796" s="31" t="s">
        <v>444</v>
      </c>
      <c r="G1796" s="30">
        <v>319</v>
      </c>
    </row>
    <row r="1797" spans="2:7" hidden="1" x14ac:dyDescent="0.25">
      <c r="B1797" s="31" t="s">
        <v>432</v>
      </c>
      <c r="C1797" s="31" t="s">
        <v>201</v>
      </c>
      <c r="D1797" s="31" t="s">
        <v>453</v>
      </c>
      <c r="E1797" s="31" t="s">
        <v>433</v>
      </c>
      <c r="F1797" s="31" t="s">
        <v>444</v>
      </c>
      <c r="G1797" s="30">
        <v>476</v>
      </c>
    </row>
    <row r="1798" spans="2:7" hidden="1" x14ac:dyDescent="0.25">
      <c r="B1798" s="31" t="s">
        <v>432</v>
      </c>
      <c r="C1798" s="31" t="s">
        <v>201</v>
      </c>
      <c r="D1798" s="31" t="s">
        <v>26</v>
      </c>
      <c r="E1798" s="31" t="s">
        <v>433</v>
      </c>
      <c r="F1798" s="31" t="s">
        <v>444</v>
      </c>
      <c r="G1798" s="30">
        <v>455</v>
      </c>
    </row>
    <row r="1799" spans="2:7" hidden="1" x14ac:dyDescent="0.25">
      <c r="B1799" s="31" t="s">
        <v>432</v>
      </c>
      <c r="C1799" s="31" t="s">
        <v>201</v>
      </c>
      <c r="D1799" s="31" t="s">
        <v>25</v>
      </c>
      <c r="E1799" s="31" t="s">
        <v>433</v>
      </c>
      <c r="F1799" s="31" t="s">
        <v>444</v>
      </c>
      <c r="G1799" s="30">
        <v>3</v>
      </c>
    </row>
    <row r="1800" spans="2:7" hidden="1" x14ac:dyDescent="0.25">
      <c r="B1800" s="31" t="s">
        <v>432</v>
      </c>
      <c r="C1800" s="31" t="s">
        <v>201</v>
      </c>
      <c r="D1800" s="31" t="s">
        <v>28</v>
      </c>
      <c r="E1800" s="31" t="s">
        <v>433</v>
      </c>
      <c r="F1800" s="31" t="s">
        <v>444</v>
      </c>
      <c r="G1800" s="30">
        <v>-2</v>
      </c>
    </row>
    <row r="1801" spans="2:7" hidden="1" x14ac:dyDescent="0.25">
      <c r="B1801" s="31" t="s">
        <v>432</v>
      </c>
      <c r="C1801" s="31" t="s">
        <v>201</v>
      </c>
      <c r="D1801" s="31" t="s">
        <v>29</v>
      </c>
      <c r="E1801" s="31" t="s">
        <v>433</v>
      </c>
      <c r="F1801" s="31" t="s">
        <v>444</v>
      </c>
      <c r="G1801" s="30">
        <v>7</v>
      </c>
    </row>
    <row r="1802" spans="2:7" hidden="1" x14ac:dyDescent="0.25">
      <c r="B1802" s="31" t="s">
        <v>432</v>
      </c>
      <c r="C1802" s="31" t="s">
        <v>201</v>
      </c>
      <c r="D1802" s="31" t="s">
        <v>452</v>
      </c>
      <c r="E1802" s="31" t="s">
        <v>435</v>
      </c>
      <c r="F1802" s="31" t="s">
        <v>444</v>
      </c>
      <c r="G1802" s="30">
        <v>293</v>
      </c>
    </row>
    <row r="1803" spans="2:7" hidden="1" x14ac:dyDescent="0.25">
      <c r="B1803" s="31" t="s">
        <v>432</v>
      </c>
      <c r="C1803" s="31" t="s">
        <v>201</v>
      </c>
      <c r="D1803" s="31" t="s">
        <v>453</v>
      </c>
      <c r="E1803" s="31" t="s">
        <v>435</v>
      </c>
      <c r="F1803" s="31" t="s">
        <v>444</v>
      </c>
      <c r="G1803" s="30">
        <v>367</v>
      </c>
    </row>
    <row r="1804" spans="2:7" hidden="1" x14ac:dyDescent="0.25">
      <c r="B1804" s="31" t="s">
        <v>432</v>
      </c>
      <c r="C1804" s="31" t="s">
        <v>201</v>
      </c>
      <c r="D1804" s="31" t="s">
        <v>26</v>
      </c>
      <c r="E1804" s="31" t="s">
        <v>435</v>
      </c>
      <c r="F1804" s="31" t="s">
        <v>444</v>
      </c>
      <c r="G1804" s="30">
        <v>348</v>
      </c>
    </row>
    <row r="1805" spans="2:7" hidden="1" x14ac:dyDescent="0.25">
      <c r="B1805" s="31" t="s">
        <v>432</v>
      </c>
      <c r="C1805" s="31" t="s">
        <v>201</v>
      </c>
      <c r="D1805" s="31" t="s">
        <v>25</v>
      </c>
      <c r="E1805" s="31" t="s">
        <v>435</v>
      </c>
      <c r="F1805" s="31" t="s">
        <v>444</v>
      </c>
      <c r="G1805" s="30">
        <v>3</v>
      </c>
    </row>
    <row r="1806" spans="2:7" hidden="1" x14ac:dyDescent="0.25">
      <c r="B1806" s="31" t="s">
        <v>432</v>
      </c>
      <c r="C1806" s="31" t="s">
        <v>201</v>
      </c>
      <c r="D1806" s="31" t="s">
        <v>28</v>
      </c>
      <c r="E1806" s="31" t="s">
        <v>435</v>
      </c>
      <c r="F1806" s="31" t="s">
        <v>444</v>
      </c>
      <c r="G1806" s="30">
        <v>-2</v>
      </c>
    </row>
    <row r="1807" spans="2:7" hidden="1" x14ac:dyDescent="0.25">
      <c r="B1807" s="31" t="s">
        <v>432</v>
      </c>
      <c r="C1807" s="31" t="s">
        <v>201</v>
      </c>
      <c r="D1807" s="31" t="s">
        <v>29</v>
      </c>
      <c r="E1807" s="31" t="s">
        <v>435</v>
      </c>
      <c r="F1807" s="31" t="s">
        <v>444</v>
      </c>
      <c r="G1807" s="30">
        <v>5</v>
      </c>
    </row>
    <row r="1808" spans="2:7" hidden="1" x14ac:dyDescent="0.25">
      <c r="B1808" s="31" t="s">
        <v>432</v>
      </c>
      <c r="C1808" s="31" t="s">
        <v>201</v>
      </c>
      <c r="D1808" s="31" t="s">
        <v>452</v>
      </c>
      <c r="E1808" s="31" t="s">
        <v>436</v>
      </c>
      <c r="F1808" s="31" t="s">
        <v>444</v>
      </c>
      <c r="G1808" s="30">
        <v>203</v>
      </c>
    </row>
    <row r="1809" spans="2:7" hidden="1" x14ac:dyDescent="0.25">
      <c r="B1809" s="31" t="s">
        <v>432</v>
      </c>
      <c r="C1809" s="31" t="s">
        <v>201</v>
      </c>
      <c r="D1809" s="31" t="s">
        <v>453</v>
      </c>
      <c r="E1809" s="31" t="s">
        <v>436</v>
      </c>
      <c r="F1809" s="31" t="s">
        <v>444</v>
      </c>
      <c r="G1809" s="30">
        <v>194</v>
      </c>
    </row>
    <row r="1810" spans="2:7" hidden="1" x14ac:dyDescent="0.25">
      <c r="B1810" s="31" t="s">
        <v>432</v>
      </c>
      <c r="C1810" s="31" t="s">
        <v>201</v>
      </c>
      <c r="D1810" s="31" t="s">
        <v>26</v>
      </c>
      <c r="E1810" s="31" t="s">
        <v>436</v>
      </c>
      <c r="F1810" s="31" t="s">
        <v>444</v>
      </c>
      <c r="G1810" s="30">
        <v>180</v>
      </c>
    </row>
    <row r="1811" spans="2:7" hidden="1" x14ac:dyDescent="0.25">
      <c r="B1811" s="31" t="s">
        <v>432</v>
      </c>
      <c r="C1811" s="31" t="s">
        <v>201</v>
      </c>
      <c r="D1811" s="31" t="s">
        <v>25</v>
      </c>
      <c r="E1811" s="31" t="s">
        <v>436</v>
      </c>
      <c r="F1811" s="31" t="s">
        <v>444</v>
      </c>
      <c r="G1811" s="30">
        <v>2</v>
      </c>
    </row>
    <row r="1812" spans="2:7" hidden="1" x14ac:dyDescent="0.25">
      <c r="B1812" s="31" t="s">
        <v>432</v>
      </c>
      <c r="C1812" s="31" t="s">
        <v>201</v>
      </c>
      <c r="D1812" s="31" t="s">
        <v>28</v>
      </c>
      <c r="E1812" s="31" t="s">
        <v>436</v>
      </c>
      <c r="F1812" s="31" t="s">
        <v>444</v>
      </c>
      <c r="G1812" s="30">
        <v>-3</v>
      </c>
    </row>
    <row r="1813" spans="2:7" hidden="1" x14ac:dyDescent="0.25">
      <c r="B1813" s="31" t="s">
        <v>432</v>
      </c>
      <c r="C1813" s="31" t="s">
        <v>201</v>
      </c>
      <c r="D1813" s="31" t="s">
        <v>29</v>
      </c>
      <c r="E1813" s="31" t="s">
        <v>436</v>
      </c>
      <c r="F1813" s="31" t="s">
        <v>444</v>
      </c>
      <c r="G1813" s="30">
        <v>3</v>
      </c>
    </row>
    <row r="1814" spans="2:7" hidden="1" x14ac:dyDescent="0.25">
      <c r="B1814" s="31" t="s">
        <v>437</v>
      </c>
      <c r="C1814" s="31" t="s">
        <v>201</v>
      </c>
      <c r="D1814" s="31" t="s">
        <v>452</v>
      </c>
      <c r="E1814" s="31" t="s">
        <v>433</v>
      </c>
      <c r="F1814" s="31" t="s">
        <v>444</v>
      </c>
      <c r="G1814" s="30">
        <v>154</v>
      </c>
    </row>
    <row r="1815" spans="2:7" hidden="1" x14ac:dyDescent="0.25">
      <c r="B1815" s="31" t="s">
        <v>437</v>
      </c>
      <c r="C1815" s="31" t="s">
        <v>201</v>
      </c>
      <c r="D1815" s="31" t="s">
        <v>453</v>
      </c>
      <c r="E1815" s="31" t="s">
        <v>433</v>
      </c>
      <c r="F1815" s="31" t="s">
        <v>444</v>
      </c>
      <c r="G1815" s="30">
        <v>170</v>
      </c>
    </row>
    <row r="1816" spans="2:7" hidden="1" x14ac:dyDescent="0.25">
      <c r="B1816" s="31" t="s">
        <v>437</v>
      </c>
      <c r="C1816" s="31" t="s">
        <v>201</v>
      </c>
      <c r="D1816" s="31" t="s">
        <v>25</v>
      </c>
      <c r="E1816" s="31" t="s">
        <v>433</v>
      </c>
      <c r="F1816" s="31" t="s">
        <v>444</v>
      </c>
      <c r="G1816" s="30">
        <v>2</v>
      </c>
    </row>
    <row r="1817" spans="2:7" hidden="1" x14ac:dyDescent="0.25">
      <c r="B1817" s="31" t="s">
        <v>437</v>
      </c>
      <c r="C1817" s="31" t="s">
        <v>201</v>
      </c>
      <c r="D1817" s="31" t="s">
        <v>30</v>
      </c>
      <c r="E1817" s="31" t="s">
        <v>433</v>
      </c>
      <c r="F1817" s="31" t="s">
        <v>444</v>
      </c>
      <c r="G1817" s="30">
        <v>33</v>
      </c>
    </row>
    <row r="1818" spans="2:7" hidden="1" x14ac:dyDescent="0.25">
      <c r="B1818" s="31" t="s">
        <v>437</v>
      </c>
      <c r="C1818" s="31" t="s">
        <v>201</v>
      </c>
      <c r="D1818" s="31" t="s">
        <v>28</v>
      </c>
      <c r="E1818" s="31" t="s">
        <v>433</v>
      </c>
      <c r="F1818" s="31" t="s">
        <v>444</v>
      </c>
      <c r="G1818" s="30">
        <v>0</v>
      </c>
    </row>
    <row r="1819" spans="2:7" hidden="1" x14ac:dyDescent="0.25">
      <c r="B1819" s="31" t="s">
        <v>437</v>
      </c>
      <c r="C1819" s="31" t="s">
        <v>201</v>
      </c>
      <c r="D1819" s="31" t="s">
        <v>29</v>
      </c>
      <c r="E1819" s="31" t="s">
        <v>433</v>
      </c>
      <c r="F1819" s="31" t="s">
        <v>444</v>
      </c>
      <c r="G1819" s="30">
        <v>136</v>
      </c>
    </row>
    <row r="1820" spans="2:7" hidden="1" x14ac:dyDescent="0.25">
      <c r="B1820" s="31" t="s">
        <v>437</v>
      </c>
      <c r="C1820" s="31" t="s">
        <v>201</v>
      </c>
      <c r="D1820" s="31" t="s">
        <v>452</v>
      </c>
      <c r="E1820" s="31" t="s">
        <v>435</v>
      </c>
      <c r="F1820" s="31" t="s">
        <v>444</v>
      </c>
      <c r="G1820" s="30">
        <v>172</v>
      </c>
    </row>
    <row r="1821" spans="2:7" hidden="1" x14ac:dyDescent="0.25">
      <c r="B1821" s="31" t="s">
        <v>437</v>
      </c>
      <c r="C1821" s="31" t="s">
        <v>201</v>
      </c>
      <c r="D1821" s="31" t="s">
        <v>453</v>
      </c>
      <c r="E1821" s="31" t="s">
        <v>435</v>
      </c>
      <c r="F1821" s="31" t="s">
        <v>444</v>
      </c>
      <c r="G1821" s="30">
        <v>198</v>
      </c>
    </row>
    <row r="1822" spans="2:7" hidden="1" x14ac:dyDescent="0.25">
      <c r="B1822" s="31" t="s">
        <v>437</v>
      </c>
      <c r="C1822" s="31" t="s">
        <v>201</v>
      </c>
      <c r="D1822" s="31" t="s">
        <v>25</v>
      </c>
      <c r="E1822" s="31" t="s">
        <v>435</v>
      </c>
      <c r="F1822" s="31" t="s">
        <v>444</v>
      </c>
      <c r="G1822" s="30">
        <v>2</v>
      </c>
    </row>
    <row r="1823" spans="2:7" hidden="1" x14ac:dyDescent="0.25">
      <c r="B1823" s="31" t="s">
        <v>437</v>
      </c>
      <c r="C1823" s="31" t="s">
        <v>201</v>
      </c>
      <c r="D1823" s="31" t="s">
        <v>30</v>
      </c>
      <c r="E1823" s="31" t="s">
        <v>435</v>
      </c>
      <c r="F1823" s="31" t="s">
        <v>444</v>
      </c>
      <c r="G1823" s="30">
        <v>33</v>
      </c>
    </row>
    <row r="1824" spans="2:7" hidden="1" x14ac:dyDescent="0.25">
      <c r="B1824" s="31" t="s">
        <v>437</v>
      </c>
      <c r="C1824" s="31" t="s">
        <v>201</v>
      </c>
      <c r="D1824" s="31" t="s">
        <v>28</v>
      </c>
      <c r="E1824" s="31" t="s">
        <v>435</v>
      </c>
      <c r="F1824" s="31" t="s">
        <v>444</v>
      </c>
      <c r="G1824" s="30">
        <v>0</v>
      </c>
    </row>
    <row r="1825" spans="2:7" hidden="1" x14ac:dyDescent="0.25">
      <c r="B1825" s="31" t="s">
        <v>437</v>
      </c>
      <c r="C1825" s="31" t="s">
        <v>201</v>
      </c>
      <c r="D1825" s="31" t="s">
        <v>29</v>
      </c>
      <c r="E1825" s="31" t="s">
        <v>435</v>
      </c>
      <c r="F1825" s="31" t="s">
        <v>444</v>
      </c>
      <c r="G1825" s="30">
        <v>162</v>
      </c>
    </row>
    <row r="1826" spans="2:7" hidden="1" x14ac:dyDescent="0.25">
      <c r="B1826" s="31" t="s">
        <v>437</v>
      </c>
      <c r="C1826" s="31" t="s">
        <v>201</v>
      </c>
      <c r="D1826" s="31" t="s">
        <v>452</v>
      </c>
      <c r="E1826" s="31" t="s">
        <v>436</v>
      </c>
      <c r="F1826" s="31" t="s">
        <v>444</v>
      </c>
      <c r="G1826" s="30">
        <v>138</v>
      </c>
    </row>
    <row r="1827" spans="2:7" hidden="1" x14ac:dyDescent="0.25">
      <c r="B1827" s="31" t="s">
        <v>437</v>
      </c>
      <c r="C1827" s="31" t="s">
        <v>201</v>
      </c>
      <c r="D1827" s="31" t="s">
        <v>453</v>
      </c>
      <c r="E1827" s="31" t="s">
        <v>436</v>
      </c>
      <c r="F1827" s="31" t="s">
        <v>444</v>
      </c>
      <c r="G1827" s="30">
        <v>152</v>
      </c>
    </row>
    <row r="1828" spans="2:7" hidden="1" x14ac:dyDescent="0.25">
      <c r="B1828" s="31" t="s">
        <v>437</v>
      </c>
      <c r="C1828" s="31" t="s">
        <v>201</v>
      </c>
      <c r="D1828" s="31" t="s">
        <v>25</v>
      </c>
      <c r="E1828" s="31" t="s">
        <v>436</v>
      </c>
      <c r="F1828" s="31" t="s">
        <v>444</v>
      </c>
      <c r="G1828" s="30">
        <v>2</v>
      </c>
    </row>
    <row r="1829" spans="2:7" hidden="1" x14ac:dyDescent="0.25">
      <c r="B1829" s="31" t="s">
        <v>437</v>
      </c>
      <c r="C1829" s="31" t="s">
        <v>201</v>
      </c>
      <c r="D1829" s="31" t="s">
        <v>30</v>
      </c>
      <c r="E1829" s="31" t="s">
        <v>436</v>
      </c>
      <c r="F1829" s="31" t="s">
        <v>444</v>
      </c>
      <c r="G1829" s="30">
        <v>27</v>
      </c>
    </row>
    <row r="1830" spans="2:7" hidden="1" x14ac:dyDescent="0.25">
      <c r="B1830" s="31" t="s">
        <v>437</v>
      </c>
      <c r="C1830" s="31" t="s">
        <v>201</v>
      </c>
      <c r="D1830" s="31" t="s">
        <v>28</v>
      </c>
      <c r="E1830" s="31" t="s">
        <v>436</v>
      </c>
      <c r="F1830" s="31" t="s">
        <v>444</v>
      </c>
      <c r="G1830" s="30">
        <v>0</v>
      </c>
    </row>
    <row r="1831" spans="2:7" hidden="1" x14ac:dyDescent="0.25">
      <c r="B1831" s="31" t="s">
        <v>437</v>
      </c>
      <c r="C1831" s="31" t="s">
        <v>201</v>
      </c>
      <c r="D1831" s="31" t="s">
        <v>29</v>
      </c>
      <c r="E1831" s="31" t="s">
        <v>436</v>
      </c>
      <c r="F1831" s="31" t="s">
        <v>444</v>
      </c>
      <c r="G1831" s="30">
        <v>123</v>
      </c>
    </row>
    <row r="1832" spans="2:7" hidden="1" x14ac:dyDescent="0.25">
      <c r="B1832" s="31" t="s">
        <v>438</v>
      </c>
      <c r="C1832" s="31" t="s">
        <v>201</v>
      </c>
      <c r="D1832" s="31" t="s">
        <v>452</v>
      </c>
      <c r="E1832" s="31" t="s">
        <v>433</v>
      </c>
      <c r="F1832" s="31" t="s">
        <v>444</v>
      </c>
      <c r="G1832" s="30">
        <v>1150</v>
      </c>
    </row>
    <row r="1833" spans="2:7" hidden="1" x14ac:dyDescent="0.25">
      <c r="B1833" s="31" t="s">
        <v>438</v>
      </c>
      <c r="C1833" s="31" t="s">
        <v>201</v>
      </c>
      <c r="D1833" s="31" t="s">
        <v>453</v>
      </c>
      <c r="E1833" s="31" t="s">
        <v>433</v>
      </c>
      <c r="F1833" s="31" t="s">
        <v>444</v>
      </c>
      <c r="G1833" s="30">
        <v>798</v>
      </c>
    </row>
    <row r="1834" spans="2:7" hidden="1" x14ac:dyDescent="0.25">
      <c r="B1834" s="31" t="s">
        <v>438</v>
      </c>
      <c r="C1834" s="31" t="s">
        <v>201</v>
      </c>
      <c r="D1834" s="31" t="s">
        <v>26</v>
      </c>
      <c r="E1834" s="31" t="s">
        <v>433</v>
      </c>
      <c r="F1834" s="31" t="s">
        <v>444</v>
      </c>
      <c r="G1834" s="30">
        <v>123</v>
      </c>
    </row>
    <row r="1835" spans="2:7" hidden="1" x14ac:dyDescent="0.25">
      <c r="B1835" s="31" t="s">
        <v>438</v>
      </c>
      <c r="C1835" s="31" t="s">
        <v>201</v>
      </c>
      <c r="D1835" s="31" t="s">
        <v>25</v>
      </c>
      <c r="E1835" s="31" t="s">
        <v>433</v>
      </c>
      <c r="F1835" s="31" t="s">
        <v>444</v>
      </c>
      <c r="G1835" s="30">
        <v>46</v>
      </c>
    </row>
    <row r="1836" spans="2:7" hidden="1" x14ac:dyDescent="0.25">
      <c r="B1836" s="31" t="s">
        <v>438</v>
      </c>
      <c r="C1836" s="31" t="s">
        <v>201</v>
      </c>
      <c r="D1836" s="31" t="s">
        <v>28</v>
      </c>
      <c r="E1836" s="31" t="s">
        <v>433</v>
      </c>
      <c r="F1836" s="31" t="s">
        <v>444</v>
      </c>
      <c r="G1836" s="30">
        <v>-4</v>
      </c>
    </row>
    <row r="1837" spans="2:7" hidden="1" x14ac:dyDescent="0.25">
      <c r="B1837" s="31" t="s">
        <v>438</v>
      </c>
      <c r="C1837" s="31" t="s">
        <v>201</v>
      </c>
      <c r="D1837" s="31" t="s">
        <v>29</v>
      </c>
      <c r="E1837" s="31" t="s">
        <v>433</v>
      </c>
      <c r="F1837" s="31" t="s">
        <v>444</v>
      </c>
      <c r="G1837" s="30">
        <v>633</v>
      </c>
    </row>
    <row r="1838" spans="2:7" hidden="1" x14ac:dyDescent="0.25">
      <c r="B1838" s="31" t="s">
        <v>438</v>
      </c>
      <c r="C1838" s="31" t="s">
        <v>201</v>
      </c>
      <c r="D1838" s="31" t="s">
        <v>452</v>
      </c>
      <c r="E1838" s="31" t="s">
        <v>435</v>
      </c>
      <c r="F1838" s="31" t="s">
        <v>444</v>
      </c>
      <c r="G1838" s="30">
        <v>1115</v>
      </c>
    </row>
    <row r="1839" spans="2:7" hidden="1" x14ac:dyDescent="0.25">
      <c r="B1839" s="31" t="s">
        <v>438</v>
      </c>
      <c r="C1839" s="31" t="s">
        <v>201</v>
      </c>
      <c r="D1839" s="31" t="s">
        <v>453</v>
      </c>
      <c r="E1839" s="31" t="s">
        <v>435</v>
      </c>
      <c r="F1839" s="31" t="s">
        <v>444</v>
      </c>
      <c r="G1839" s="30">
        <v>801</v>
      </c>
    </row>
    <row r="1840" spans="2:7" hidden="1" x14ac:dyDescent="0.25">
      <c r="B1840" s="31" t="s">
        <v>438</v>
      </c>
      <c r="C1840" s="31" t="s">
        <v>201</v>
      </c>
      <c r="D1840" s="31" t="s">
        <v>26</v>
      </c>
      <c r="E1840" s="31" t="s">
        <v>435</v>
      </c>
      <c r="F1840" s="31" t="s">
        <v>444</v>
      </c>
      <c r="G1840" s="30">
        <v>119</v>
      </c>
    </row>
    <row r="1841" spans="2:7" hidden="1" x14ac:dyDescent="0.25">
      <c r="B1841" s="31" t="s">
        <v>438</v>
      </c>
      <c r="C1841" s="31" t="s">
        <v>201</v>
      </c>
      <c r="D1841" s="31" t="s">
        <v>25</v>
      </c>
      <c r="E1841" s="31" t="s">
        <v>435</v>
      </c>
      <c r="F1841" s="31" t="s">
        <v>444</v>
      </c>
      <c r="G1841" s="30">
        <v>46</v>
      </c>
    </row>
    <row r="1842" spans="2:7" hidden="1" x14ac:dyDescent="0.25">
      <c r="B1842" s="31" t="s">
        <v>438</v>
      </c>
      <c r="C1842" s="31" t="s">
        <v>201</v>
      </c>
      <c r="D1842" s="31" t="s">
        <v>28</v>
      </c>
      <c r="E1842" s="31" t="s">
        <v>435</v>
      </c>
      <c r="F1842" s="31" t="s">
        <v>444</v>
      </c>
      <c r="G1842" s="30">
        <v>-4</v>
      </c>
    </row>
    <row r="1843" spans="2:7" hidden="1" x14ac:dyDescent="0.25">
      <c r="B1843" s="31" t="s">
        <v>438</v>
      </c>
      <c r="C1843" s="31" t="s">
        <v>201</v>
      </c>
      <c r="D1843" s="31" t="s">
        <v>29</v>
      </c>
      <c r="E1843" s="31" t="s">
        <v>435</v>
      </c>
      <c r="F1843" s="31" t="s">
        <v>444</v>
      </c>
      <c r="G1843" s="30">
        <v>640</v>
      </c>
    </row>
    <row r="1844" spans="2:7" hidden="1" x14ac:dyDescent="0.25">
      <c r="B1844" s="31" t="s">
        <v>438</v>
      </c>
      <c r="C1844" s="31" t="s">
        <v>201</v>
      </c>
      <c r="D1844" s="31" t="s">
        <v>452</v>
      </c>
      <c r="E1844" s="31" t="s">
        <v>436</v>
      </c>
      <c r="F1844" s="31" t="s">
        <v>444</v>
      </c>
      <c r="G1844" s="30">
        <v>976</v>
      </c>
    </row>
    <row r="1845" spans="2:7" hidden="1" x14ac:dyDescent="0.25">
      <c r="B1845" s="31" t="s">
        <v>438</v>
      </c>
      <c r="C1845" s="31" t="s">
        <v>201</v>
      </c>
      <c r="D1845" s="31" t="s">
        <v>453</v>
      </c>
      <c r="E1845" s="31" t="s">
        <v>436</v>
      </c>
      <c r="F1845" s="31" t="s">
        <v>444</v>
      </c>
      <c r="G1845" s="30">
        <v>709</v>
      </c>
    </row>
    <row r="1846" spans="2:7" hidden="1" x14ac:dyDescent="0.25">
      <c r="B1846" s="31" t="s">
        <v>438</v>
      </c>
      <c r="C1846" s="31" t="s">
        <v>201</v>
      </c>
      <c r="D1846" s="31" t="s">
        <v>26</v>
      </c>
      <c r="E1846" s="31" t="s">
        <v>436</v>
      </c>
      <c r="F1846" s="31" t="s">
        <v>444</v>
      </c>
      <c r="G1846" s="30">
        <v>96</v>
      </c>
    </row>
    <row r="1847" spans="2:7" hidden="1" x14ac:dyDescent="0.25">
      <c r="B1847" s="31" t="s">
        <v>438</v>
      </c>
      <c r="C1847" s="31" t="s">
        <v>201</v>
      </c>
      <c r="D1847" s="31" t="s">
        <v>25</v>
      </c>
      <c r="E1847" s="31" t="s">
        <v>436</v>
      </c>
      <c r="F1847" s="31" t="s">
        <v>444</v>
      </c>
      <c r="G1847" s="30">
        <v>40</v>
      </c>
    </row>
    <row r="1848" spans="2:7" hidden="1" x14ac:dyDescent="0.25">
      <c r="B1848" s="31" t="s">
        <v>438</v>
      </c>
      <c r="C1848" s="31" t="s">
        <v>201</v>
      </c>
      <c r="D1848" s="31" t="s">
        <v>28</v>
      </c>
      <c r="E1848" s="31" t="s">
        <v>436</v>
      </c>
      <c r="F1848" s="31" t="s">
        <v>444</v>
      </c>
      <c r="G1848" s="30">
        <v>0</v>
      </c>
    </row>
    <row r="1849" spans="2:7" hidden="1" x14ac:dyDescent="0.25">
      <c r="B1849" s="31" t="s">
        <v>438</v>
      </c>
      <c r="C1849" s="31" t="s">
        <v>201</v>
      </c>
      <c r="D1849" s="31" t="s">
        <v>29</v>
      </c>
      <c r="E1849" s="31" t="s">
        <v>436</v>
      </c>
      <c r="F1849" s="31" t="s">
        <v>444</v>
      </c>
      <c r="G1849" s="30">
        <v>573</v>
      </c>
    </row>
    <row r="1850" spans="2:7" hidden="1" x14ac:dyDescent="0.25">
      <c r="B1850" s="31" t="s">
        <v>439</v>
      </c>
      <c r="C1850" s="31" t="s">
        <v>201</v>
      </c>
      <c r="D1850" s="31" t="s">
        <v>452</v>
      </c>
      <c r="E1850" s="31" t="s">
        <v>433</v>
      </c>
      <c r="F1850" s="31" t="s">
        <v>444</v>
      </c>
      <c r="G1850" s="30">
        <v>1</v>
      </c>
    </row>
    <row r="1851" spans="2:7" hidden="1" x14ac:dyDescent="0.25">
      <c r="B1851" s="31" t="s">
        <v>439</v>
      </c>
      <c r="C1851" s="31" t="s">
        <v>201</v>
      </c>
      <c r="D1851" s="31" t="s">
        <v>453</v>
      </c>
      <c r="E1851" s="31" t="s">
        <v>433</v>
      </c>
      <c r="F1851" s="31" t="s">
        <v>444</v>
      </c>
      <c r="G1851" s="30">
        <v>11</v>
      </c>
    </row>
    <row r="1852" spans="2:7" hidden="1" x14ac:dyDescent="0.25">
      <c r="B1852" s="31" t="s">
        <v>439</v>
      </c>
      <c r="C1852" s="31" t="s">
        <v>201</v>
      </c>
      <c r="D1852" s="31" t="s">
        <v>28</v>
      </c>
      <c r="E1852" s="31" t="s">
        <v>433</v>
      </c>
      <c r="F1852" s="31" t="s">
        <v>444</v>
      </c>
      <c r="G1852" s="30">
        <v>0</v>
      </c>
    </row>
    <row r="1853" spans="2:7" hidden="1" x14ac:dyDescent="0.25">
      <c r="B1853" s="31" t="s">
        <v>439</v>
      </c>
      <c r="C1853" s="31" t="s">
        <v>201</v>
      </c>
      <c r="D1853" s="31" t="s">
        <v>29</v>
      </c>
      <c r="E1853" s="31" t="s">
        <v>433</v>
      </c>
      <c r="F1853" s="31" t="s">
        <v>444</v>
      </c>
      <c r="G1853" s="30">
        <v>11</v>
      </c>
    </row>
    <row r="1854" spans="2:7" hidden="1" x14ac:dyDescent="0.25">
      <c r="B1854" s="31" t="s">
        <v>439</v>
      </c>
      <c r="C1854" s="31" t="s">
        <v>201</v>
      </c>
      <c r="D1854" s="31" t="s">
        <v>452</v>
      </c>
      <c r="E1854" s="31" t="s">
        <v>435</v>
      </c>
      <c r="F1854" s="31" t="s">
        <v>444</v>
      </c>
      <c r="G1854" s="30">
        <v>1</v>
      </c>
    </row>
    <row r="1855" spans="2:7" hidden="1" x14ac:dyDescent="0.25">
      <c r="B1855" s="31" t="s">
        <v>439</v>
      </c>
      <c r="C1855" s="31" t="s">
        <v>201</v>
      </c>
      <c r="D1855" s="31" t="s">
        <v>453</v>
      </c>
      <c r="E1855" s="31" t="s">
        <v>435</v>
      </c>
      <c r="F1855" s="31" t="s">
        <v>444</v>
      </c>
      <c r="G1855" s="30">
        <v>13</v>
      </c>
    </row>
    <row r="1856" spans="2:7" hidden="1" x14ac:dyDescent="0.25">
      <c r="B1856" s="31" t="s">
        <v>439</v>
      </c>
      <c r="C1856" s="31" t="s">
        <v>201</v>
      </c>
      <c r="D1856" s="31" t="s">
        <v>28</v>
      </c>
      <c r="E1856" s="31" t="s">
        <v>435</v>
      </c>
      <c r="F1856" s="31" t="s">
        <v>444</v>
      </c>
      <c r="G1856" s="30">
        <v>0</v>
      </c>
    </row>
    <row r="1857" spans="2:7" hidden="1" x14ac:dyDescent="0.25">
      <c r="B1857" s="31" t="s">
        <v>439</v>
      </c>
      <c r="C1857" s="31" t="s">
        <v>201</v>
      </c>
      <c r="D1857" s="31" t="s">
        <v>29</v>
      </c>
      <c r="E1857" s="31" t="s">
        <v>435</v>
      </c>
      <c r="F1857" s="31" t="s">
        <v>444</v>
      </c>
      <c r="G1857" s="30">
        <v>13</v>
      </c>
    </row>
    <row r="1858" spans="2:7" hidden="1" x14ac:dyDescent="0.25">
      <c r="B1858" s="31" t="s">
        <v>439</v>
      </c>
      <c r="C1858" s="31" t="s">
        <v>201</v>
      </c>
      <c r="D1858" s="31" t="s">
        <v>452</v>
      </c>
      <c r="E1858" s="31" t="s">
        <v>436</v>
      </c>
      <c r="F1858" s="31" t="s">
        <v>444</v>
      </c>
      <c r="G1858" s="30">
        <v>1</v>
      </c>
    </row>
    <row r="1859" spans="2:7" hidden="1" x14ac:dyDescent="0.25">
      <c r="B1859" s="31" t="s">
        <v>439</v>
      </c>
      <c r="C1859" s="31" t="s">
        <v>201</v>
      </c>
      <c r="D1859" s="31" t="s">
        <v>453</v>
      </c>
      <c r="E1859" s="31" t="s">
        <v>436</v>
      </c>
      <c r="F1859" s="31" t="s">
        <v>444</v>
      </c>
      <c r="G1859" s="30">
        <v>15</v>
      </c>
    </row>
    <row r="1860" spans="2:7" hidden="1" x14ac:dyDescent="0.25">
      <c r="B1860" s="31" t="s">
        <v>439</v>
      </c>
      <c r="C1860" s="31" t="s">
        <v>201</v>
      </c>
      <c r="D1860" s="31" t="s">
        <v>28</v>
      </c>
      <c r="E1860" s="31" t="s">
        <v>436</v>
      </c>
      <c r="F1860" s="31" t="s">
        <v>444</v>
      </c>
      <c r="G1860" s="30">
        <v>0</v>
      </c>
    </row>
    <row r="1861" spans="2:7" hidden="1" x14ac:dyDescent="0.25">
      <c r="B1861" s="31" t="s">
        <v>439</v>
      </c>
      <c r="C1861" s="31" t="s">
        <v>201</v>
      </c>
      <c r="D1861" s="31" t="s">
        <v>29</v>
      </c>
      <c r="E1861" s="31" t="s">
        <v>436</v>
      </c>
      <c r="F1861" s="31" t="s">
        <v>444</v>
      </c>
      <c r="G1861" s="30">
        <v>15</v>
      </c>
    </row>
    <row r="1862" spans="2:7" hidden="1" x14ac:dyDescent="0.25">
      <c r="B1862" s="31" t="s">
        <v>440</v>
      </c>
      <c r="C1862" s="31" t="s">
        <v>201</v>
      </c>
      <c r="D1862" s="31" t="s">
        <v>452</v>
      </c>
      <c r="E1862" s="31" t="s">
        <v>433</v>
      </c>
      <c r="F1862" s="31" t="s">
        <v>444</v>
      </c>
      <c r="G1862" s="30">
        <v>399</v>
      </c>
    </row>
    <row r="1863" spans="2:7" hidden="1" x14ac:dyDescent="0.25">
      <c r="B1863" s="31" t="s">
        <v>440</v>
      </c>
      <c r="C1863" s="31" t="s">
        <v>201</v>
      </c>
      <c r="D1863" s="31" t="s">
        <v>453</v>
      </c>
      <c r="E1863" s="31" t="s">
        <v>433</v>
      </c>
      <c r="F1863" s="31" t="s">
        <v>444</v>
      </c>
      <c r="G1863" s="30">
        <v>483</v>
      </c>
    </row>
    <row r="1864" spans="2:7" hidden="1" x14ac:dyDescent="0.25">
      <c r="B1864" s="31" t="s">
        <v>440</v>
      </c>
      <c r="C1864" s="31" t="s">
        <v>201</v>
      </c>
      <c r="D1864" s="31" t="s">
        <v>26</v>
      </c>
      <c r="E1864" s="31" t="s">
        <v>433</v>
      </c>
      <c r="F1864" s="31" t="s">
        <v>444</v>
      </c>
      <c r="G1864" s="30">
        <v>12</v>
      </c>
    </row>
    <row r="1865" spans="2:7" hidden="1" x14ac:dyDescent="0.25">
      <c r="B1865" s="31" t="s">
        <v>440</v>
      </c>
      <c r="C1865" s="31" t="s">
        <v>201</v>
      </c>
      <c r="D1865" s="31" t="s">
        <v>25</v>
      </c>
      <c r="E1865" s="31" t="s">
        <v>433</v>
      </c>
      <c r="F1865" s="31" t="s">
        <v>444</v>
      </c>
      <c r="G1865" s="30">
        <v>4</v>
      </c>
    </row>
    <row r="1866" spans="2:7" hidden="1" x14ac:dyDescent="0.25">
      <c r="B1866" s="31" t="s">
        <v>440</v>
      </c>
      <c r="C1866" s="31" t="s">
        <v>201</v>
      </c>
      <c r="D1866" s="31" t="s">
        <v>30</v>
      </c>
      <c r="E1866" s="31" t="s">
        <v>433</v>
      </c>
      <c r="F1866" s="31" t="s">
        <v>444</v>
      </c>
      <c r="G1866" s="30">
        <v>145</v>
      </c>
    </row>
    <row r="1867" spans="2:7" hidden="1" x14ac:dyDescent="0.25">
      <c r="B1867" s="31" t="s">
        <v>440</v>
      </c>
      <c r="C1867" s="31" t="s">
        <v>201</v>
      </c>
      <c r="D1867" s="31" t="s">
        <v>28</v>
      </c>
      <c r="E1867" s="31" t="s">
        <v>433</v>
      </c>
      <c r="F1867" s="31" t="s">
        <v>444</v>
      </c>
      <c r="G1867" s="30">
        <v>0</v>
      </c>
    </row>
    <row r="1868" spans="2:7" hidden="1" x14ac:dyDescent="0.25">
      <c r="B1868" s="31" t="s">
        <v>440</v>
      </c>
      <c r="C1868" s="31" t="s">
        <v>201</v>
      </c>
      <c r="D1868" s="31" t="s">
        <v>29</v>
      </c>
      <c r="E1868" s="31" t="s">
        <v>433</v>
      </c>
      <c r="F1868" s="31" t="s">
        <v>444</v>
      </c>
      <c r="G1868" s="30">
        <v>321</v>
      </c>
    </row>
    <row r="1869" spans="2:7" hidden="1" x14ac:dyDescent="0.25">
      <c r="B1869" s="31" t="s">
        <v>440</v>
      </c>
      <c r="C1869" s="31" t="s">
        <v>201</v>
      </c>
      <c r="D1869" s="31" t="s">
        <v>452</v>
      </c>
      <c r="E1869" s="31" t="s">
        <v>435</v>
      </c>
      <c r="F1869" s="31" t="s">
        <v>444</v>
      </c>
      <c r="G1869" s="30">
        <v>515</v>
      </c>
    </row>
    <row r="1870" spans="2:7" hidden="1" x14ac:dyDescent="0.25">
      <c r="B1870" s="31" t="s">
        <v>440</v>
      </c>
      <c r="C1870" s="31" t="s">
        <v>201</v>
      </c>
      <c r="D1870" s="31" t="s">
        <v>453</v>
      </c>
      <c r="E1870" s="31" t="s">
        <v>435</v>
      </c>
      <c r="F1870" s="31" t="s">
        <v>444</v>
      </c>
      <c r="G1870" s="30">
        <v>520</v>
      </c>
    </row>
    <row r="1871" spans="2:7" hidden="1" x14ac:dyDescent="0.25">
      <c r="B1871" s="31" t="s">
        <v>440</v>
      </c>
      <c r="C1871" s="31" t="s">
        <v>201</v>
      </c>
      <c r="D1871" s="31" t="s">
        <v>26</v>
      </c>
      <c r="E1871" s="31" t="s">
        <v>435</v>
      </c>
      <c r="F1871" s="31" t="s">
        <v>444</v>
      </c>
      <c r="G1871" s="30">
        <v>13</v>
      </c>
    </row>
    <row r="1872" spans="2:7" hidden="1" x14ac:dyDescent="0.25">
      <c r="B1872" s="31" t="s">
        <v>440</v>
      </c>
      <c r="C1872" s="31" t="s">
        <v>201</v>
      </c>
      <c r="D1872" s="31" t="s">
        <v>25</v>
      </c>
      <c r="E1872" s="31" t="s">
        <v>435</v>
      </c>
      <c r="F1872" s="31" t="s">
        <v>444</v>
      </c>
      <c r="G1872" s="30">
        <v>5</v>
      </c>
    </row>
    <row r="1873" spans="2:7" hidden="1" x14ac:dyDescent="0.25">
      <c r="B1873" s="31" t="s">
        <v>440</v>
      </c>
      <c r="C1873" s="31" t="s">
        <v>201</v>
      </c>
      <c r="D1873" s="31" t="s">
        <v>30</v>
      </c>
      <c r="E1873" s="31" t="s">
        <v>435</v>
      </c>
      <c r="F1873" s="31" t="s">
        <v>444</v>
      </c>
      <c r="G1873" s="30">
        <v>165</v>
      </c>
    </row>
    <row r="1874" spans="2:7" hidden="1" x14ac:dyDescent="0.25">
      <c r="B1874" s="31" t="s">
        <v>440</v>
      </c>
      <c r="C1874" s="31" t="s">
        <v>201</v>
      </c>
      <c r="D1874" s="31" t="s">
        <v>28</v>
      </c>
      <c r="E1874" s="31" t="s">
        <v>435</v>
      </c>
      <c r="F1874" s="31" t="s">
        <v>444</v>
      </c>
      <c r="G1874" s="30">
        <v>0</v>
      </c>
    </row>
    <row r="1875" spans="2:7" hidden="1" x14ac:dyDescent="0.25">
      <c r="B1875" s="31" t="s">
        <v>440</v>
      </c>
      <c r="C1875" s="31" t="s">
        <v>201</v>
      </c>
      <c r="D1875" s="31" t="s">
        <v>29</v>
      </c>
      <c r="E1875" s="31" t="s">
        <v>435</v>
      </c>
      <c r="F1875" s="31" t="s">
        <v>444</v>
      </c>
      <c r="G1875" s="30">
        <v>337</v>
      </c>
    </row>
    <row r="1876" spans="2:7" hidden="1" x14ac:dyDescent="0.25">
      <c r="B1876" s="31" t="s">
        <v>440</v>
      </c>
      <c r="C1876" s="31" t="s">
        <v>201</v>
      </c>
      <c r="D1876" s="31" t="s">
        <v>452</v>
      </c>
      <c r="E1876" s="31" t="s">
        <v>436</v>
      </c>
      <c r="F1876" s="31" t="s">
        <v>444</v>
      </c>
      <c r="G1876" s="30">
        <v>350</v>
      </c>
    </row>
    <row r="1877" spans="2:7" hidden="1" x14ac:dyDescent="0.25">
      <c r="B1877" s="31" t="s">
        <v>440</v>
      </c>
      <c r="C1877" s="31" t="s">
        <v>201</v>
      </c>
      <c r="D1877" s="31" t="s">
        <v>453</v>
      </c>
      <c r="E1877" s="31" t="s">
        <v>436</v>
      </c>
      <c r="F1877" s="31" t="s">
        <v>444</v>
      </c>
      <c r="G1877" s="30">
        <v>500</v>
      </c>
    </row>
    <row r="1878" spans="2:7" hidden="1" x14ac:dyDescent="0.25">
      <c r="B1878" s="31" t="s">
        <v>440</v>
      </c>
      <c r="C1878" s="31" t="s">
        <v>201</v>
      </c>
      <c r="D1878" s="31" t="s">
        <v>26</v>
      </c>
      <c r="E1878" s="31" t="s">
        <v>436</v>
      </c>
      <c r="F1878" s="31" t="s">
        <v>444</v>
      </c>
      <c r="G1878" s="30">
        <v>11</v>
      </c>
    </row>
    <row r="1879" spans="2:7" hidden="1" x14ac:dyDescent="0.25">
      <c r="B1879" s="31" t="s">
        <v>440</v>
      </c>
      <c r="C1879" s="31" t="s">
        <v>201</v>
      </c>
      <c r="D1879" s="31" t="s">
        <v>25</v>
      </c>
      <c r="E1879" s="31" t="s">
        <v>436</v>
      </c>
      <c r="F1879" s="31" t="s">
        <v>444</v>
      </c>
      <c r="G1879" s="30">
        <v>4</v>
      </c>
    </row>
    <row r="1880" spans="2:7" hidden="1" x14ac:dyDescent="0.25">
      <c r="B1880" s="31" t="s">
        <v>440</v>
      </c>
      <c r="C1880" s="31" t="s">
        <v>201</v>
      </c>
      <c r="D1880" s="31" t="s">
        <v>30</v>
      </c>
      <c r="E1880" s="31" t="s">
        <v>436</v>
      </c>
      <c r="F1880" s="31" t="s">
        <v>444</v>
      </c>
      <c r="G1880" s="30">
        <v>152</v>
      </c>
    </row>
    <row r="1881" spans="2:7" hidden="1" x14ac:dyDescent="0.25">
      <c r="B1881" s="31" t="s">
        <v>440</v>
      </c>
      <c r="C1881" s="31" t="s">
        <v>201</v>
      </c>
      <c r="D1881" s="31" t="s">
        <v>28</v>
      </c>
      <c r="E1881" s="31" t="s">
        <v>436</v>
      </c>
      <c r="F1881" s="31" t="s">
        <v>444</v>
      </c>
      <c r="G1881" s="30">
        <v>0</v>
      </c>
    </row>
    <row r="1882" spans="2:7" hidden="1" x14ac:dyDescent="0.25">
      <c r="B1882" s="31" t="s">
        <v>440</v>
      </c>
      <c r="C1882" s="31" t="s">
        <v>201</v>
      </c>
      <c r="D1882" s="31" t="s">
        <v>29</v>
      </c>
      <c r="E1882" s="31" t="s">
        <v>436</v>
      </c>
      <c r="F1882" s="31" t="s">
        <v>444</v>
      </c>
      <c r="G1882" s="30">
        <v>332</v>
      </c>
    </row>
    <row r="1883" spans="2:7" hidden="1" x14ac:dyDescent="0.25">
      <c r="B1883" s="31" t="s">
        <v>441</v>
      </c>
      <c r="C1883" s="31" t="s">
        <v>201</v>
      </c>
      <c r="D1883" s="31" t="s">
        <v>452</v>
      </c>
      <c r="E1883" s="31" t="s">
        <v>433</v>
      </c>
      <c r="F1883" s="31" t="s">
        <v>444</v>
      </c>
      <c r="G1883" s="30">
        <v>435</v>
      </c>
    </row>
    <row r="1884" spans="2:7" hidden="1" x14ac:dyDescent="0.25">
      <c r="B1884" s="31" t="s">
        <v>441</v>
      </c>
      <c r="C1884" s="31" t="s">
        <v>201</v>
      </c>
      <c r="D1884" s="31" t="s">
        <v>453</v>
      </c>
      <c r="E1884" s="31" t="s">
        <v>433</v>
      </c>
      <c r="F1884" s="31" t="s">
        <v>444</v>
      </c>
      <c r="G1884" s="30">
        <v>443</v>
      </c>
    </row>
    <row r="1885" spans="2:7" hidden="1" x14ac:dyDescent="0.25">
      <c r="B1885" s="31" t="s">
        <v>441</v>
      </c>
      <c r="C1885" s="31" t="s">
        <v>201</v>
      </c>
      <c r="D1885" s="31" t="s">
        <v>25</v>
      </c>
      <c r="E1885" s="31" t="s">
        <v>433</v>
      </c>
      <c r="F1885" s="31" t="s">
        <v>444</v>
      </c>
      <c r="G1885" s="30">
        <v>0</v>
      </c>
    </row>
    <row r="1886" spans="2:7" hidden="1" x14ac:dyDescent="0.25">
      <c r="B1886" s="31" t="s">
        <v>441</v>
      </c>
      <c r="C1886" s="31" t="s">
        <v>201</v>
      </c>
      <c r="D1886" s="31" t="s">
        <v>30</v>
      </c>
      <c r="E1886" s="31" t="s">
        <v>433</v>
      </c>
      <c r="F1886" s="31" t="s">
        <v>444</v>
      </c>
      <c r="G1886" s="30">
        <v>443</v>
      </c>
    </row>
    <row r="1887" spans="2:7" hidden="1" x14ac:dyDescent="0.25">
      <c r="B1887" s="31" t="s">
        <v>441</v>
      </c>
      <c r="C1887" s="31" t="s">
        <v>201</v>
      </c>
      <c r="D1887" s="31" t="s">
        <v>28</v>
      </c>
      <c r="E1887" s="31" t="s">
        <v>433</v>
      </c>
      <c r="F1887" s="31" t="s">
        <v>444</v>
      </c>
      <c r="G1887" s="30">
        <v>-59</v>
      </c>
    </row>
    <row r="1888" spans="2:7" hidden="1" x14ac:dyDescent="0.25">
      <c r="B1888" s="31" t="s">
        <v>441</v>
      </c>
      <c r="C1888" s="31" t="s">
        <v>201</v>
      </c>
      <c r="D1888" s="31" t="s">
        <v>29</v>
      </c>
      <c r="E1888" s="31" t="s">
        <v>433</v>
      </c>
      <c r="F1888" s="31" t="s">
        <v>444</v>
      </c>
      <c r="G1888" s="30">
        <v>59</v>
      </c>
    </row>
    <row r="1889" spans="2:7" hidden="1" x14ac:dyDescent="0.25">
      <c r="B1889" s="31" t="s">
        <v>441</v>
      </c>
      <c r="C1889" s="31" t="s">
        <v>201</v>
      </c>
      <c r="D1889" s="31" t="s">
        <v>452</v>
      </c>
      <c r="E1889" s="31" t="s">
        <v>435</v>
      </c>
      <c r="F1889" s="31" t="s">
        <v>444</v>
      </c>
      <c r="G1889" s="30">
        <v>438</v>
      </c>
    </row>
    <row r="1890" spans="2:7" hidden="1" x14ac:dyDescent="0.25">
      <c r="B1890" s="31" t="s">
        <v>441</v>
      </c>
      <c r="C1890" s="31" t="s">
        <v>201</v>
      </c>
      <c r="D1890" s="31" t="s">
        <v>453</v>
      </c>
      <c r="E1890" s="31" t="s">
        <v>435</v>
      </c>
      <c r="F1890" s="31" t="s">
        <v>444</v>
      </c>
      <c r="G1890" s="30">
        <v>445</v>
      </c>
    </row>
    <row r="1891" spans="2:7" hidden="1" x14ac:dyDescent="0.25">
      <c r="B1891" s="31" t="s">
        <v>441</v>
      </c>
      <c r="C1891" s="31" t="s">
        <v>201</v>
      </c>
      <c r="D1891" s="31" t="s">
        <v>25</v>
      </c>
      <c r="E1891" s="31" t="s">
        <v>435</v>
      </c>
      <c r="F1891" s="31" t="s">
        <v>444</v>
      </c>
      <c r="G1891" s="30">
        <v>0</v>
      </c>
    </row>
    <row r="1892" spans="2:7" hidden="1" x14ac:dyDescent="0.25">
      <c r="B1892" s="31" t="s">
        <v>441</v>
      </c>
      <c r="C1892" s="31" t="s">
        <v>201</v>
      </c>
      <c r="D1892" s="31" t="s">
        <v>30</v>
      </c>
      <c r="E1892" s="31" t="s">
        <v>435</v>
      </c>
      <c r="F1892" s="31" t="s">
        <v>444</v>
      </c>
      <c r="G1892" s="30">
        <v>498</v>
      </c>
    </row>
    <row r="1893" spans="2:7" hidden="1" x14ac:dyDescent="0.25">
      <c r="B1893" s="31" t="s">
        <v>441</v>
      </c>
      <c r="C1893" s="31" t="s">
        <v>201</v>
      </c>
      <c r="D1893" s="31" t="s">
        <v>28</v>
      </c>
      <c r="E1893" s="31" t="s">
        <v>435</v>
      </c>
      <c r="F1893" s="31" t="s">
        <v>444</v>
      </c>
      <c r="G1893" s="30">
        <v>-111</v>
      </c>
    </row>
    <row r="1894" spans="2:7" hidden="1" x14ac:dyDescent="0.25">
      <c r="B1894" s="31" t="s">
        <v>441</v>
      </c>
      <c r="C1894" s="31" t="s">
        <v>201</v>
      </c>
      <c r="D1894" s="31" t="s">
        <v>29</v>
      </c>
      <c r="E1894" s="31" t="s">
        <v>435</v>
      </c>
      <c r="F1894" s="31" t="s">
        <v>444</v>
      </c>
      <c r="G1894" s="30">
        <v>57</v>
      </c>
    </row>
    <row r="1895" spans="2:7" hidden="1" x14ac:dyDescent="0.25">
      <c r="B1895" s="31" t="s">
        <v>441</v>
      </c>
      <c r="C1895" s="31" t="s">
        <v>201</v>
      </c>
      <c r="D1895" s="31" t="s">
        <v>452</v>
      </c>
      <c r="E1895" s="31" t="s">
        <v>436</v>
      </c>
      <c r="F1895" s="31" t="s">
        <v>444</v>
      </c>
      <c r="G1895" s="30">
        <v>415</v>
      </c>
    </row>
    <row r="1896" spans="2:7" hidden="1" x14ac:dyDescent="0.25">
      <c r="B1896" s="31" t="s">
        <v>441</v>
      </c>
      <c r="C1896" s="31" t="s">
        <v>201</v>
      </c>
      <c r="D1896" s="31" t="s">
        <v>453</v>
      </c>
      <c r="E1896" s="31" t="s">
        <v>436</v>
      </c>
      <c r="F1896" s="31" t="s">
        <v>444</v>
      </c>
      <c r="G1896" s="30">
        <v>427</v>
      </c>
    </row>
    <row r="1897" spans="2:7" hidden="1" x14ac:dyDescent="0.25">
      <c r="B1897" s="31" t="s">
        <v>441</v>
      </c>
      <c r="C1897" s="31" t="s">
        <v>201</v>
      </c>
      <c r="D1897" s="31" t="s">
        <v>25</v>
      </c>
      <c r="E1897" s="31" t="s">
        <v>436</v>
      </c>
      <c r="F1897" s="31" t="s">
        <v>444</v>
      </c>
      <c r="G1897" s="30">
        <v>0</v>
      </c>
    </row>
    <row r="1898" spans="2:7" hidden="1" x14ac:dyDescent="0.25">
      <c r="B1898" s="31" t="s">
        <v>441</v>
      </c>
      <c r="C1898" s="31" t="s">
        <v>201</v>
      </c>
      <c r="D1898" s="31" t="s">
        <v>30</v>
      </c>
      <c r="E1898" s="31" t="s">
        <v>436</v>
      </c>
      <c r="F1898" s="31" t="s">
        <v>444</v>
      </c>
      <c r="G1898" s="30">
        <v>490</v>
      </c>
    </row>
    <row r="1899" spans="2:7" hidden="1" x14ac:dyDescent="0.25">
      <c r="B1899" s="31" t="s">
        <v>441</v>
      </c>
      <c r="C1899" s="31" t="s">
        <v>201</v>
      </c>
      <c r="D1899" s="31" t="s">
        <v>28</v>
      </c>
      <c r="E1899" s="31" t="s">
        <v>436</v>
      </c>
      <c r="F1899" s="31" t="s">
        <v>444</v>
      </c>
      <c r="G1899" s="30">
        <v>-120</v>
      </c>
    </row>
    <row r="1900" spans="2:7" hidden="1" x14ac:dyDescent="0.25">
      <c r="B1900" s="31" t="s">
        <v>441</v>
      </c>
      <c r="C1900" s="31" t="s">
        <v>201</v>
      </c>
      <c r="D1900" s="31" t="s">
        <v>29</v>
      </c>
      <c r="E1900" s="31" t="s">
        <v>436</v>
      </c>
      <c r="F1900" s="31" t="s">
        <v>444</v>
      </c>
      <c r="G1900" s="30">
        <v>56</v>
      </c>
    </row>
    <row r="1901" spans="2:7" hidden="1" x14ac:dyDescent="0.25">
      <c r="B1901" s="31" t="s">
        <v>442</v>
      </c>
      <c r="C1901" s="31" t="s">
        <v>201</v>
      </c>
      <c r="D1901" s="31" t="s">
        <v>452</v>
      </c>
      <c r="E1901" s="31" t="s">
        <v>433</v>
      </c>
      <c r="F1901" s="31" t="s">
        <v>444</v>
      </c>
      <c r="G1901" s="30">
        <v>32</v>
      </c>
    </row>
    <row r="1902" spans="2:7" hidden="1" x14ac:dyDescent="0.25">
      <c r="B1902" s="31" t="s">
        <v>442</v>
      </c>
      <c r="C1902" s="31" t="s">
        <v>201</v>
      </c>
      <c r="D1902" s="31" t="s">
        <v>453</v>
      </c>
      <c r="E1902" s="31" t="s">
        <v>433</v>
      </c>
      <c r="F1902" s="31" t="s">
        <v>444</v>
      </c>
      <c r="G1902" s="30">
        <v>57</v>
      </c>
    </row>
    <row r="1903" spans="2:7" hidden="1" x14ac:dyDescent="0.25">
      <c r="B1903" s="31" t="s">
        <v>442</v>
      </c>
      <c r="C1903" s="31" t="s">
        <v>201</v>
      </c>
      <c r="D1903" s="31" t="s">
        <v>25</v>
      </c>
      <c r="E1903" s="31" t="s">
        <v>433</v>
      </c>
      <c r="F1903" s="31" t="s">
        <v>444</v>
      </c>
      <c r="G1903" s="30">
        <v>1</v>
      </c>
    </row>
    <row r="1904" spans="2:7" hidden="1" x14ac:dyDescent="0.25">
      <c r="B1904" s="31" t="s">
        <v>442</v>
      </c>
      <c r="C1904" s="31" t="s">
        <v>201</v>
      </c>
      <c r="D1904" s="31" t="s">
        <v>30</v>
      </c>
      <c r="E1904" s="31" t="s">
        <v>433</v>
      </c>
      <c r="F1904" s="31" t="s">
        <v>444</v>
      </c>
      <c r="G1904" s="30">
        <v>0</v>
      </c>
    </row>
    <row r="1905" spans="2:7" hidden="1" x14ac:dyDescent="0.25">
      <c r="B1905" s="31" t="s">
        <v>442</v>
      </c>
      <c r="C1905" s="31" t="s">
        <v>201</v>
      </c>
      <c r="D1905" s="31" t="s">
        <v>28</v>
      </c>
      <c r="E1905" s="31" t="s">
        <v>433</v>
      </c>
      <c r="F1905" s="31" t="s">
        <v>444</v>
      </c>
      <c r="G1905" s="30">
        <v>0</v>
      </c>
    </row>
    <row r="1906" spans="2:7" hidden="1" x14ac:dyDescent="0.25">
      <c r="B1906" s="31" t="s">
        <v>442</v>
      </c>
      <c r="C1906" s="31" t="s">
        <v>201</v>
      </c>
      <c r="D1906" s="31" t="s">
        <v>29</v>
      </c>
      <c r="E1906" s="31" t="s">
        <v>433</v>
      </c>
      <c r="F1906" s="31" t="s">
        <v>444</v>
      </c>
      <c r="G1906" s="30">
        <v>56</v>
      </c>
    </row>
    <row r="1907" spans="2:7" hidden="1" x14ac:dyDescent="0.25">
      <c r="B1907" s="31" t="s">
        <v>442</v>
      </c>
      <c r="C1907" s="31" t="s">
        <v>201</v>
      </c>
      <c r="D1907" s="31" t="s">
        <v>452</v>
      </c>
      <c r="E1907" s="31" t="s">
        <v>435</v>
      </c>
      <c r="F1907" s="31" t="s">
        <v>444</v>
      </c>
      <c r="G1907" s="30">
        <v>34</v>
      </c>
    </row>
    <row r="1908" spans="2:7" hidden="1" x14ac:dyDescent="0.25">
      <c r="B1908" s="31" t="s">
        <v>442</v>
      </c>
      <c r="C1908" s="31" t="s">
        <v>201</v>
      </c>
      <c r="D1908" s="31" t="s">
        <v>453</v>
      </c>
      <c r="E1908" s="31" t="s">
        <v>435</v>
      </c>
      <c r="F1908" s="31" t="s">
        <v>444</v>
      </c>
      <c r="G1908" s="30">
        <v>56</v>
      </c>
    </row>
    <row r="1909" spans="2:7" hidden="1" x14ac:dyDescent="0.25">
      <c r="B1909" s="31" t="s">
        <v>442</v>
      </c>
      <c r="C1909" s="31" t="s">
        <v>201</v>
      </c>
      <c r="D1909" s="31" t="s">
        <v>25</v>
      </c>
      <c r="E1909" s="31" t="s">
        <v>435</v>
      </c>
      <c r="F1909" s="31" t="s">
        <v>444</v>
      </c>
      <c r="G1909" s="30">
        <v>1</v>
      </c>
    </row>
    <row r="1910" spans="2:7" hidden="1" x14ac:dyDescent="0.25">
      <c r="B1910" s="31" t="s">
        <v>442</v>
      </c>
      <c r="C1910" s="31" t="s">
        <v>201</v>
      </c>
      <c r="D1910" s="31" t="s">
        <v>30</v>
      </c>
      <c r="E1910" s="31" t="s">
        <v>435</v>
      </c>
      <c r="F1910" s="31" t="s">
        <v>444</v>
      </c>
      <c r="G1910" s="30">
        <v>0</v>
      </c>
    </row>
    <row r="1911" spans="2:7" hidden="1" x14ac:dyDescent="0.25">
      <c r="B1911" s="31" t="s">
        <v>442</v>
      </c>
      <c r="C1911" s="31" t="s">
        <v>201</v>
      </c>
      <c r="D1911" s="31" t="s">
        <v>28</v>
      </c>
      <c r="E1911" s="31" t="s">
        <v>435</v>
      </c>
      <c r="F1911" s="31" t="s">
        <v>444</v>
      </c>
      <c r="G1911" s="30">
        <v>0</v>
      </c>
    </row>
    <row r="1912" spans="2:7" hidden="1" x14ac:dyDescent="0.25">
      <c r="B1912" s="31" t="s">
        <v>442</v>
      </c>
      <c r="C1912" s="31" t="s">
        <v>201</v>
      </c>
      <c r="D1912" s="31" t="s">
        <v>29</v>
      </c>
      <c r="E1912" s="31" t="s">
        <v>435</v>
      </c>
      <c r="F1912" s="31" t="s">
        <v>444</v>
      </c>
      <c r="G1912" s="30">
        <v>56</v>
      </c>
    </row>
    <row r="1913" spans="2:7" hidden="1" x14ac:dyDescent="0.25">
      <c r="B1913" s="31" t="s">
        <v>442</v>
      </c>
      <c r="C1913" s="31" t="s">
        <v>201</v>
      </c>
      <c r="D1913" s="31" t="s">
        <v>452</v>
      </c>
      <c r="E1913" s="31" t="s">
        <v>436</v>
      </c>
      <c r="F1913" s="31" t="s">
        <v>444</v>
      </c>
      <c r="G1913" s="30">
        <v>31</v>
      </c>
    </row>
    <row r="1914" spans="2:7" hidden="1" x14ac:dyDescent="0.25">
      <c r="B1914" s="31" t="s">
        <v>442</v>
      </c>
      <c r="C1914" s="31" t="s">
        <v>201</v>
      </c>
      <c r="D1914" s="31" t="s">
        <v>453</v>
      </c>
      <c r="E1914" s="31" t="s">
        <v>436</v>
      </c>
      <c r="F1914" s="31" t="s">
        <v>444</v>
      </c>
      <c r="G1914" s="30">
        <v>54</v>
      </c>
    </row>
    <row r="1915" spans="2:7" hidden="1" x14ac:dyDescent="0.25">
      <c r="B1915" s="31" t="s">
        <v>442</v>
      </c>
      <c r="C1915" s="31" t="s">
        <v>201</v>
      </c>
      <c r="D1915" s="31" t="s">
        <v>25</v>
      </c>
      <c r="E1915" s="31" t="s">
        <v>436</v>
      </c>
      <c r="F1915" s="31" t="s">
        <v>444</v>
      </c>
      <c r="G1915" s="30">
        <v>1</v>
      </c>
    </row>
    <row r="1916" spans="2:7" hidden="1" x14ac:dyDescent="0.25">
      <c r="B1916" s="31" t="s">
        <v>442</v>
      </c>
      <c r="C1916" s="31" t="s">
        <v>201</v>
      </c>
      <c r="D1916" s="31" t="s">
        <v>30</v>
      </c>
      <c r="E1916" s="31" t="s">
        <v>436</v>
      </c>
      <c r="F1916" s="31" t="s">
        <v>444</v>
      </c>
      <c r="G1916" s="30">
        <v>0</v>
      </c>
    </row>
    <row r="1917" spans="2:7" hidden="1" x14ac:dyDescent="0.25">
      <c r="B1917" s="31" t="s">
        <v>442</v>
      </c>
      <c r="C1917" s="31" t="s">
        <v>201</v>
      </c>
      <c r="D1917" s="31" t="s">
        <v>28</v>
      </c>
      <c r="E1917" s="31" t="s">
        <v>436</v>
      </c>
      <c r="F1917" s="31" t="s">
        <v>444</v>
      </c>
      <c r="G1917" s="30">
        <v>0</v>
      </c>
    </row>
    <row r="1918" spans="2:7" hidden="1" x14ac:dyDescent="0.25">
      <c r="B1918" s="31" t="s">
        <v>442</v>
      </c>
      <c r="C1918" s="31" t="s">
        <v>201</v>
      </c>
      <c r="D1918" s="31" t="s">
        <v>29</v>
      </c>
      <c r="E1918" s="31" t="s">
        <v>436</v>
      </c>
      <c r="F1918" s="31" t="s">
        <v>444</v>
      </c>
      <c r="G1918" s="30">
        <v>54</v>
      </c>
    </row>
    <row r="1919" spans="2:7" hidden="1" x14ac:dyDescent="0.25">
      <c r="B1919" s="31" t="s">
        <v>443</v>
      </c>
      <c r="C1919" s="31" t="s">
        <v>201</v>
      </c>
      <c r="D1919" s="31" t="s">
        <v>452</v>
      </c>
      <c r="E1919" s="31" t="s">
        <v>433</v>
      </c>
      <c r="F1919" s="31" t="s">
        <v>444</v>
      </c>
      <c r="G1919" s="30">
        <v>521</v>
      </c>
    </row>
    <row r="1920" spans="2:7" hidden="1" x14ac:dyDescent="0.25">
      <c r="B1920" s="31" t="s">
        <v>443</v>
      </c>
      <c r="C1920" s="31" t="s">
        <v>201</v>
      </c>
      <c r="D1920" s="31" t="s">
        <v>453</v>
      </c>
      <c r="E1920" s="31" t="s">
        <v>433</v>
      </c>
      <c r="F1920" s="31" t="s">
        <v>444</v>
      </c>
      <c r="G1920" s="30">
        <v>312</v>
      </c>
    </row>
    <row r="1921" spans="2:7" hidden="1" x14ac:dyDescent="0.25">
      <c r="B1921" s="31" t="s">
        <v>443</v>
      </c>
      <c r="C1921" s="31" t="s">
        <v>201</v>
      </c>
      <c r="D1921" s="31" t="s">
        <v>25</v>
      </c>
      <c r="E1921" s="31" t="s">
        <v>433</v>
      </c>
      <c r="F1921" s="31" t="s">
        <v>444</v>
      </c>
      <c r="G1921" s="30">
        <v>18</v>
      </c>
    </row>
    <row r="1922" spans="2:7" hidden="1" x14ac:dyDescent="0.25">
      <c r="B1922" s="31" t="s">
        <v>443</v>
      </c>
      <c r="C1922" s="31" t="s">
        <v>201</v>
      </c>
      <c r="D1922" s="31" t="s">
        <v>30</v>
      </c>
      <c r="E1922" s="31" t="s">
        <v>433</v>
      </c>
      <c r="F1922" s="31" t="s">
        <v>444</v>
      </c>
      <c r="G1922" s="30">
        <v>27</v>
      </c>
    </row>
    <row r="1923" spans="2:7" hidden="1" x14ac:dyDescent="0.25">
      <c r="B1923" s="31" t="s">
        <v>443</v>
      </c>
      <c r="C1923" s="31" t="s">
        <v>201</v>
      </c>
      <c r="D1923" s="31" t="s">
        <v>28</v>
      </c>
      <c r="E1923" s="31" t="s">
        <v>433</v>
      </c>
      <c r="F1923" s="31" t="s">
        <v>444</v>
      </c>
      <c r="G1923" s="30">
        <v>0</v>
      </c>
    </row>
    <row r="1924" spans="2:7" hidden="1" x14ac:dyDescent="0.25">
      <c r="B1924" s="31" t="s">
        <v>443</v>
      </c>
      <c r="C1924" s="31" t="s">
        <v>201</v>
      </c>
      <c r="D1924" s="31" t="s">
        <v>29</v>
      </c>
      <c r="E1924" s="31" t="s">
        <v>433</v>
      </c>
      <c r="F1924" s="31" t="s">
        <v>444</v>
      </c>
      <c r="G1924" s="30">
        <v>268</v>
      </c>
    </row>
    <row r="1925" spans="2:7" hidden="1" x14ac:dyDescent="0.25">
      <c r="B1925" s="31" t="s">
        <v>443</v>
      </c>
      <c r="C1925" s="31" t="s">
        <v>201</v>
      </c>
      <c r="D1925" s="31" t="s">
        <v>452</v>
      </c>
      <c r="E1925" s="31" t="s">
        <v>435</v>
      </c>
      <c r="F1925" s="31" t="s">
        <v>444</v>
      </c>
      <c r="G1925" s="30">
        <v>546</v>
      </c>
    </row>
    <row r="1926" spans="2:7" hidden="1" x14ac:dyDescent="0.25">
      <c r="B1926" s="31" t="s">
        <v>443</v>
      </c>
      <c r="C1926" s="31" t="s">
        <v>201</v>
      </c>
      <c r="D1926" s="31" t="s">
        <v>453</v>
      </c>
      <c r="E1926" s="31" t="s">
        <v>435</v>
      </c>
      <c r="F1926" s="31" t="s">
        <v>444</v>
      </c>
      <c r="G1926" s="30">
        <v>293</v>
      </c>
    </row>
    <row r="1927" spans="2:7" hidden="1" x14ac:dyDescent="0.25">
      <c r="B1927" s="31" t="s">
        <v>443</v>
      </c>
      <c r="C1927" s="31" t="s">
        <v>201</v>
      </c>
      <c r="D1927" s="31" t="s">
        <v>25</v>
      </c>
      <c r="E1927" s="31" t="s">
        <v>435</v>
      </c>
      <c r="F1927" s="31" t="s">
        <v>444</v>
      </c>
      <c r="G1927" s="30">
        <v>18</v>
      </c>
    </row>
    <row r="1928" spans="2:7" hidden="1" x14ac:dyDescent="0.25">
      <c r="B1928" s="31" t="s">
        <v>443</v>
      </c>
      <c r="C1928" s="31" t="s">
        <v>201</v>
      </c>
      <c r="D1928" s="31" t="s">
        <v>30</v>
      </c>
      <c r="E1928" s="31" t="s">
        <v>435</v>
      </c>
      <c r="F1928" s="31" t="s">
        <v>444</v>
      </c>
      <c r="G1928" s="30">
        <v>28</v>
      </c>
    </row>
    <row r="1929" spans="2:7" hidden="1" x14ac:dyDescent="0.25">
      <c r="B1929" s="31" t="s">
        <v>443</v>
      </c>
      <c r="C1929" s="31" t="s">
        <v>201</v>
      </c>
      <c r="D1929" s="31" t="s">
        <v>28</v>
      </c>
      <c r="E1929" s="31" t="s">
        <v>435</v>
      </c>
      <c r="F1929" s="31" t="s">
        <v>444</v>
      </c>
      <c r="G1929" s="30">
        <v>0</v>
      </c>
    </row>
    <row r="1930" spans="2:7" hidden="1" x14ac:dyDescent="0.25">
      <c r="B1930" s="31" t="s">
        <v>443</v>
      </c>
      <c r="C1930" s="31" t="s">
        <v>201</v>
      </c>
      <c r="D1930" s="31" t="s">
        <v>29</v>
      </c>
      <c r="E1930" s="31" t="s">
        <v>435</v>
      </c>
      <c r="F1930" s="31" t="s">
        <v>444</v>
      </c>
      <c r="G1930" s="30">
        <v>246</v>
      </c>
    </row>
    <row r="1931" spans="2:7" hidden="1" x14ac:dyDescent="0.25">
      <c r="B1931" s="31" t="s">
        <v>443</v>
      </c>
      <c r="C1931" s="31" t="s">
        <v>201</v>
      </c>
      <c r="D1931" s="31" t="s">
        <v>452</v>
      </c>
      <c r="E1931" s="31" t="s">
        <v>436</v>
      </c>
      <c r="F1931" s="31" t="s">
        <v>444</v>
      </c>
      <c r="G1931" s="30">
        <v>485</v>
      </c>
    </row>
    <row r="1932" spans="2:7" hidden="1" x14ac:dyDescent="0.25">
      <c r="B1932" s="31" t="s">
        <v>443</v>
      </c>
      <c r="C1932" s="31" t="s">
        <v>201</v>
      </c>
      <c r="D1932" s="31" t="s">
        <v>453</v>
      </c>
      <c r="E1932" s="31" t="s">
        <v>436</v>
      </c>
      <c r="F1932" s="31" t="s">
        <v>444</v>
      </c>
      <c r="G1932" s="30">
        <v>288</v>
      </c>
    </row>
    <row r="1933" spans="2:7" hidden="1" x14ac:dyDescent="0.25">
      <c r="B1933" s="31" t="s">
        <v>443</v>
      </c>
      <c r="C1933" s="31" t="s">
        <v>201</v>
      </c>
      <c r="D1933" s="31" t="s">
        <v>25</v>
      </c>
      <c r="E1933" s="31" t="s">
        <v>436</v>
      </c>
      <c r="F1933" s="31" t="s">
        <v>444</v>
      </c>
      <c r="G1933" s="30">
        <v>18</v>
      </c>
    </row>
    <row r="1934" spans="2:7" hidden="1" x14ac:dyDescent="0.25">
      <c r="B1934" s="31" t="s">
        <v>443</v>
      </c>
      <c r="C1934" s="31" t="s">
        <v>201</v>
      </c>
      <c r="D1934" s="31" t="s">
        <v>30</v>
      </c>
      <c r="E1934" s="31" t="s">
        <v>436</v>
      </c>
      <c r="F1934" s="31" t="s">
        <v>444</v>
      </c>
      <c r="G1934" s="30">
        <v>34</v>
      </c>
    </row>
    <row r="1935" spans="2:7" hidden="1" x14ac:dyDescent="0.25">
      <c r="B1935" s="31" t="s">
        <v>443</v>
      </c>
      <c r="C1935" s="31" t="s">
        <v>201</v>
      </c>
      <c r="D1935" s="31" t="s">
        <v>28</v>
      </c>
      <c r="E1935" s="31" t="s">
        <v>436</v>
      </c>
      <c r="F1935" s="31" t="s">
        <v>444</v>
      </c>
      <c r="G1935" s="30">
        <v>0</v>
      </c>
    </row>
    <row r="1936" spans="2:7" hidden="1" x14ac:dyDescent="0.25">
      <c r="B1936" s="31" t="s">
        <v>443</v>
      </c>
      <c r="C1936" s="31" t="s">
        <v>201</v>
      </c>
      <c r="D1936" s="31" t="s">
        <v>29</v>
      </c>
      <c r="E1936" s="31" t="s">
        <v>436</v>
      </c>
      <c r="F1936" s="31" t="s">
        <v>444</v>
      </c>
      <c r="G1936" s="30">
        <v>236</v>
      </c>
    </row>
    <row r="1937" spans="2:7" hidden="1" x14ac:dyDescent="0.25">
      <c r="B1937" s="31" t="s">
        <v>150</v>
      </c>
      <c r="C1937" s="31" t="s">
        <v>201</v>
      </c>
      <c r="D1937" s="31" t="s">
        <v>452</v>
      </c>
      <c r="E1937" s="31" t="s">
        <v>433</v>
      </c>
      <c r="F1937" s="31" t="s">
        <v>444</v>
      </c>
      <c r="G1937" s="30">
        <v>140</v>
      </c>
    </row>
    <row r="1938" spans="2:7" hidden="1" x14ac:dyDescent="0.25">
      <c r="B1938" s="31" t="s">
        <v>150</v>
      </c>
      <c r="C1938" s="31" t="s">
        <v>201</v>
      </c>
      <c r="D1938" s="31" t="s">
        <v>453</v>
      </c>
      <c r="E1938" s="31" t="s">
        <v>433</v>
      </c>
      <c r="F1938" s="31" t="s">
        <v>444</v>
      </c>
      <c r="G1938" s="30">
        <v>158</v>
      </c>
    </row>
    <row r="1939" spans="2:7" hidden="1" x14ac:dyDescent="0.25">
      <c r="B1939" s="31" t="s">
        <v>150</v>
      </c>
      <c r="C1939" s="31" t="s">
        <v>201</v>
      </c>
      <c r="D1939" s="31" t="s">
        <v>26</v>
      </c>
      <c r="E1939" s="31" t="s">
        <v>433</v>
      </c>
      <c r="F1939" s="31" t="s">
        <v>444</v>
      </c>
      <c r="G1939" s="30">
        <v>2</v>
      </c>
    </row>
    <row r="1940" spans="2:7" hidden="1" x14ac:dyDescent="0.25">
      <c r="B1940" s="31" t="s">
        <v>150</v>
      </c>
      <c r="C1940" s="31" t="s">
        <v>201</v>
      </c>
      <c r="D1940" s="31" t="s">
        <v>25</v>
      </c>
      <c r="E1940" s="31" t="s">
        <v>433</v>
      </c>
      <c r="F1940" s="31" t="s">
        <v>444</v>
      </c>
      <c r="G1940" s="30">
        <v>2</v>
      </c>
    </row>
    <row r="1941" spans="2:7" hidden="1" x14ac:dyDescent="0.25">
      <c r="B1941" s="31" t="s">
        <v>150</v>
      </c>
      <c r="C1941" s="31" t="s">
        <v>201</v>
      </c>
      <c r="D1941" s="31" t="s">
        <v>454</v>
      </c>
      <c r="E1941" s="31" t="s">
        <v>433</v>
      </c>
      <c r="F1941" s="31" t="s">
        <v>444</v>
      </c>
      <c r="G1941" s="30">
        <v>0</v>
      </c>
    </row>
    <row r="1942" spans="2:7" hidden="1" x14ac:dyDescent="0.25">
      <c r="B1942" s="31" t="s">
        <v>150</v>
      </c>
      <c r="C1942" s="31" t="s">
        <v>201</v>
      </c>
      <c r="D1942" s="31" t="s">
        <v>28</v>
      </c>
      <c r="E1942" s="31" t="s">
        <v>433</v>
      </c>
      <c r="F1942" s="31" t="s">
        <v>444</v>
      </c>
      <c r="G1942" s="30">
        <v>0</v>
      </c>
    </row>
    <row r="1943" spans="2:7" hidden="1" x14ac:dyDescent="0.25">
      <c r="B1943" s="31" t="s">
        <v>150</v>
      </c>
      <c r="C1943" s="31" t="s">
        <v>201</v>
      </c>
      <c r="D1943" s="31" t="s">
        <v>29</v>
      </c>
      <c r="E1943" s="31" t="s">
        <v>433</v>
      </c>
      <c r="F1943" s="31" t="s">
        <v>444</v>
      </c>
      <c r="G1943" s="30">
        <v>142</v>
      </c>
    </row>
    <row r="1944" spans="2:7" hidden="1" x14ac:dyDescent="0.25">
      <c r="B1944" s="31" t="s">
        <v>150</v>
      </c>
      <c r="C1944" s="31" t="s">
        <v>201</v>
      </c>
      <c r="D1944" s="31" t="s">
        <v>452</v>
      </c>
      <c r="E1944" s="31" t="s">
        <v>435</v>
      </c>
      <c r="F1944" s="31" t="s">
        <v>444</v>
      </c>
      <c r="G1944" s="30">
        <v>139</v>
      </c>
    </row>
    <row r="1945" spans="2:7" hidden="1" x14ac:dyDescent="0.25">
      <c r="B1945" s="31" t="s">
        <v>150</v>
      </c>
      <c r="C1945" s="31" t="s">
        <v>201</v>
      </c>
      <c r="D1945" s="31" t="s">
        <v>453</v>
      </c>
      <c r="E1945" s="31" t="s">
        <v>435</v>
      </c>
      <c r="F1945" s="31" t="s">
        <v>444</v>
      </c>
      <c r="G1945" s="30">
        <v>150</v>
      </c>
    </row>
    <row r="1946" spans="2:7" hidden="1" x14ac:dyDescent="0.25">
      <c r="B1946" s="31" t="s">
        <v>150</v>
      </c>
      <c r="C1946" s="31" t="s">
        <v>201</v>
      </c>
      <c r="D1946" s="31" t="s">
        <v>26</v>
      </c>
      <c r="E1946" s="31" t="s">
        <v>435</v>
      </c>
      <c r="F1946" s="31" t="s">
        <v>444</v>
      </c>
      <c r="G1946" s="30">
        <v>1</v>
      </c>
    </row>
    <row r="1947" spans="2:7" hidden="1" x14ac:dyDescent="0.25">
      <c r="B1947" s="31" t="s">
        <v>150</v>
      </c>
      <c r="C1947" s="31" t="s">
        <v>201</v>
      </c>
      <c r="D1947" s="31" t="s">
        <v>25</v>
      </c>
      <c r="E1947" s="31" t="s">
        <v>435</v>
      </c>
      <c r="F1947" s="31" t="s">
        <v>444</v>
      </c>
      <c r="G1947" s="30">
        <v>2</v>
      </c>
    </row>
    <row r="1948" spans="2:7" hidden="1" x14ac:dyDescent="0.25">
      <c r="B1948" s="31" t="s">
        <v>150</v>
      </c>
      <c r="C1948" s="31" t="s">
        <v>201</v>
      </c>
      <c r="D1948" s="31" t="s">
        <v>454</v>
      </c>
      <c r="E1948" s="31" t="s">
        <v>435</v>
      </c>
      <c r="F1948" s="31" t="s">
        <v>444</v>
      </c>
      <c r="G1948" s="30">
        <v>0</v>
      </c>
    </row>
    <row r="1949" spans="2:7" hidden="1" x14ac:dyDescent="0.25">
      <c r="B1949" s="31" t="s">
        <v>150</v>
      </c>
      <c r="C1949" s="31" t="s">
        <v>201</v>
      </c>
      <c r="D1949" s="31" t="s">
        <v>28</v>
      </c>
      <c r="E1949" s="31" t="s">
        <v>435</v>
      </c>
      <c r="F1949" s="31" t="s">
        <v>444</v>
      </c>
      <c r="G1949" s="30">
        <v>0</v>
      </c>
    </row>
    <row r="1950" spans="2:7" hidden="1" x14ac:dyDescent="0.25">
      <c r="B1950" s="31" t="s">
        <v>150</v>
      </c>
      <c r="C1950" s="31" t="s">
        <v>201</v>
      </c>
      <c r="D1950" s="31" t="s">
        <v>29</v>
      </c>
      <c r="E1950" s="31" t="s">
        <v>435</v>
      </c>
      <c r="F1950" s="31" t="s">
        <v>444</v>
      </c>
      <c r="G1950" s="30">
        <v>134</v>
      </c>
    </row>
    <row r="1951" spans="2:7" hidden="1" x14ac:dyDescent="0.25">
      <c r="B1951" s="31" t="s">
        <v>150</v>
      </c>
      <c r="C1951" s="31" t="s">
        <v>201</v>
      </c>
      <c r="D1951" s="31" t="s">
        <v>452</v>
      </c>
      <c r="E1951" s="31" t="s">
        <v>436</v>
      </c>
      <c r="F1951" s="31" t="s">
        <v>444</v>
      </c>
      <c r="G1951" s="30">
        <v>134</v>
      </c>
    </row>
    <row r="1952" spans="2:7" hidden="1" x14ac:dyDescent="0.25">
      <c r="B1952" s="31" t="s">
        <v>150</v>
      </c>
      <c r="C1952" s="31" t="s">
        <v>201</v>
      </c>
      <c r="D1952" s="31" t="s">
        <v>453</v>
      </c>
      <c r="E1952" s="31" t="s">
        <v>436</v>
      </c>
      <c r="F1952" s="31" t="s">
        <v>444</v>
      </c>
      <c r="G1952" s="30">
        <v>149</v>
      </c>
    </row>
    <row r="1953" spans="2:7" hidden="1" x14ac:dyDescent="0.25">
      <c r="B1953" s="31" t="s">
        <v>150</v>
      </c>
      <c r="C1953" s="31" t="s">
        <v>201</v>
      </c>
      <c r="D1953" s="31" t="s">
        <v>26</v>
      </c>
      <c r="E1953" s="31" t="s">
        <v>436</v>
      </c>
      <c r="F1953" s="31" t="s">
        <v>444</v>
      </c>
      <c r="G1953" s="30">
        <v>2</v>
      </c>
    </row>
    <row r="1954" spans="2:7" hidden="1" x14ac:dyDescent="0.25">
      <c r="B1954" s="31" t="s">
        <v>150</v>
      </c>
      <c r="C1954" s="31" t="s">
        <v>201</v>
      </c>
      <c r="D1954" s="31" t="s">
        <v>25</v>
      </c>
      <c r="E1954" s="31" t="s">
        <v>436</v>
      </c>
      <c r="F1954" s="31" t="s">
        <v>444</v>
      </c>
      <c r="G1954" s="30">
        <v>2</v>
      </c>
    </row>
    <row r="1955" spans="2:7" hidden="1" x14ac:dyDescent="0.25">
      <c r="B1955" s="31" t="s">
        <v>150</v>
      </c>
      <c r="C1955" s="31" t="s">
        <v>201</v>
      </c>
      <c r="D1955" s="31" t="s">
        <v>454</v>
      </c>
      <c r="E1955" s="31" t="s">
        <v>436</v>
      </c>
      <c r="F1955" s="31" t="s">
        <v>444</v>
      </c>
      <c r="G1955" s="30">
        <v>0</v>
      </c>
    </row>
    <row r="1956" spans="2:7" hidden="1" x14ac:dyDescent="0.25">
      <c r="B1956" s="31" t="s">
        <v>150</v>
      </c>
      <c r="C1956" s="31" t="s">
        <v>201</v>
      </c>
      <c r="D1956" s="31" t="s">
        <v>28</v>
      </c>
      <c r="E1956" s="31" t="s">
        <v>436</v>
      </c>
      <c r="F1956" s="31" t="s">
        <v>444</v>
      </c>
      <c r="G1956" s="30">
        <v>-1</v>
      </c>
    </row>
    <row r="1957" spans="2:7" hidden="1" x14ac:dyDescent="0.25">
      <c r="B1957" s="31" t="s">
        <v>150</v>
      </c>
      <c r="C1957" s="31" t="s">
        <v>201</v>
      </c>
      <c r="D1957" s="31" t="s">
        <v>29</v>
      </c>
      <c r="E1957" s="31" t="s">
        <v>436</v>
      </c>
      <c r="F1957" s="31" t="s">
        <v>444</v>
      </c>
      <c r="G1957" s="30">
        <v>134</v>
      </c>
    </row>
    <row r="1958" spans="2:7" hidden="1" x14ac:dyDescent="0.25">
      <c r="B1958" s="31" t="s">
        <v>432</v>
      </c>
      <c r="C1958" s="31" t="s">
        <v>229</v>
      </c>
      <c r="D1958" s="31" t="s">
        <v>452</v>
      </c>
      <c r="E1958" s="31" t="s">
        <v>433</v>
      </c>
      <c r="F1958" s="31" t="s">
        <v>444</v>
      </c>
      <c r="G1958" s="30">
        <v>0</v>
      </c>
    </row>
    <row r="1959" spans="2:7" hidden="1" x14ac:dyDescent="0.25">
      <c r="B1959" s="31" t="s">
        <v>432</v>
      </c>
      <c r="C1959" s="31" t="s">
        <v>229</v>
      </c>
      <c r="D1959" s="31" t="s">
        <v>453</v>
      </c>
      <c r="E1959" s="31" t="s">
        <v>433</v>
      </c>
      <c r="F1959" s="31" t="s">
        <v>444</v>
      </c>
      <c r="G1959" s="30">
        <v>36</v>
      </c>
    </row>
    <row r="1960" spans="2:7" hidden="1" x14ac:dyDescent="0.25">
      <c r="B1960" s="31" t="s">
        <v>432</v>
      </c>
      <c r="C1960" s="31" t="s">
        <v>229</v>
      </c>
      <c r="D1960" s="31" t="s">
        <v>26</v>
      </c>
      <c r="E1960" s="31" t="s">
        <v>433</v>
      </c>
      <c r="F1960" s="31" t="s">
        <v>444</v>
      </c>
      <c r="G1960" s="30">
        <v>60</v>
      </c>
    </row>
    <row r="1961" spans="2:7" hidden="1" x14ac:dyDescent="0.25">
      <c r="B1961" s="31" t="s">
        <v>432</v>
      </c>
      <c r="C1961" s="31" t="s">
        <v>229</v>
      </c>
      <c r="D1961" s="31" t="s">
        <v>25</v>
      </c>
      <c r="E1961" s="31" t="s">
        <v>433</v>
      </c>
      <c r="F1961" s="31" t="s">
        <v>444</v>
      </c>
      <c r="G1961" s="30">
        <v>0</v>
      </c>
    </row>
    <row r="1962" spans="2:7" hidden="1" x14ac:dyDescent="0.25">
      <c r="B1962" s="31" t="s">
        <v>432</v>
      </c>
      <c r="C1962" s="31" t="s">
        <v>229</v>
      </c>
      <c r="D1962" s="31" t="s">
        <v>28</v>
      </c>
      <c r="E1962" s="31" t="s">
        <v>433</v>
      </c>
      <c r="F1962" s="31" t="s">
        <v>444</v>
      </c>
      <c r="G1962" s="30">
        <v>-48</v>
      </c>
    </row>
    <row r="1963" spans="2:7" hidden="1" x14ac:dyDescent="0.25">
      <c r="B1963" s="31" t="s">
        <v>432</v>
      </c>
      <c r="C1963" s="31" t="s">
        <v>229</v>
      </c>
      <c r="D1963" s="31" t="s">
        <v>29</v>
      </c>
      <c r="E1963" s="31" t="s">
        <v>433</v>
      </c>
      <c r="F1963" s="31" t="s">
        <v>444</v>
      </c>
      <c r="G1963" s="30">
        <v>23</v>
      </c>
    </row>
    <row r="1964" spans="2:7" hidden="1" x14ac:dyDescent="0.25">
      <c r="B1964" s="31" t="s">
        <v>432</v>
      </c>
      <c r="C1964" s="31" t="s">
        <v>229</v>
      </c>
      <c r="D1964" s="31" t="s">
        <v>452</v>
      </c>
      <c r="E1964" s="31" t="s">
        <v>435</v>
      </c>
      <c r="F1964" s="31" t="s">
        <v>444</v>
      </c>
      <c r="G1964" s="30">
        <v>0</v>
      </c>
    </row>
    <row r="1965" spans="2:7" hidden="1" x14ac:dyDescent="0.25">
      <c r="B1965" s="31" t="s">
        <v>432</v>
      </c>
      <c r="C1965" s="31" t="s">
        <v>229</v>
      </c>
      <c r="D1965" s="31" t="s">
        <v>453</v>
      </c>
      <c r="E1965" s="31" t="s">
        <v>435</v>
      </c>
      <c r="F1965" s="31" t="s">
        <v>444</v>
      </c>
      <c r="G1965" s="30">
        <v>11</v>
      </c>
    </row>
    <row r="1966" spans="2:7" hidden="1" x14ac:dyDescent="0.25">
      <c r="B1966" s="31" t="s">
        <v>432</v>
      </c>
      <c r="C1966" s="31" t="s">
        <v>229</v>
      </c>
      <c r="D1966" s="31" t="s">
        <v>26</v>
      </c>
      <c r="E1966" s="31" t="s">
        <v>435</v>
      </c>
      <c r="F1966" s="31" t="s">
        <v>444</v>
      </c>
      <c r="G1966" s="30">
        <v>26</v>
      </c>
    </row>
    <row r="1967" spans="2:7" hidden="1" x14ac:dyDescent="0.25">
      <c r="B1967" s="31" t="s">
        <v>432</v>
      </c>
      <c r="C1967" s="31" t="s">
        <v>229</v>
      </c>
      <c r="D1967" s="31" t="s">
        <v>25</v>
      </c>
      <c r="E1967" s="31" t="s">
        <v>435</v>
      </c>
      <c r="F1967" s="31" t="s">
        <v>444</v>
      </c>
      <c r="G1967" s="30">
        <v>0</v>
      </c>
    </row>
    <row r="1968" spans="2:7" hidden="1" x14ac:dyDescent="0.25">
      <c r="B1968" s="31" t="s">
        <v>432</v>
      </c>
      <c r="C1968" s="31" t="s">
        <v>229</v>
      </c>
      <c r="D1968" s="31" t="s">
        <v>28</v>
      </c>
      <c r="E1968" s="31" t="s">
        <v>435</v>
      </c>
      <c r="F1968" s="31" t="s">
        <v>444</v>
      </c>
      <c r="G1968" s="30">
        <v>-47</v>
      </c>
    </row>
    <row r="1969" spans="2:7" hidden="1" x14ac:dyDescent="0.25">
      <c r="B1969" s="31" t="s">
        <v>432</v>
      </c>
      <c r="C1969" s="31" t="s">
        <v>229</v>
      </c>
      <c r="D1969" s="31" t="s">
        <v>29</v>
      </c>
      <c r="E1969" s="31" t="s">
        <v>435</v>
      </c>
      <c r="F1969" s="31" t="s">
        <v>444</v>
      </c>
      <c r="G1969" s="30">
        <v>31</v>
      </c>
    </row>
    <row r="1970" spans="2:7" hidden="1" x14ac:dyDescent="0.25">
      <c r="B1970" s="31" t="s">
        <v>432</v>
      </c>
      <c r="C1970" s="31" t="s">
        <v>229</v>
      </c>
      <c r="D1970" s="31" t="s">
        <v>452</v>
      </c>
      <c r="E1970" s="31" t="s">
        <v>436</v>
      </c>
      <c r="F1970" s="31" t="s">
        <v>444</v>
      </c>
      <c r="G1970" s="30">
        <v>0</v>
      </c>
    </row>
    <row r="1971" spans="2:7" hidden="1" x14ac:dyDescent="0.25">
      <c r="B1971" s="31" t="s">
        <v>432</v>
      </c>
      <c r="C1971" s="31" t="s">
        <v>229</v>
      </c>
      <c r="D1971" s="31" t="s">
        <v>453</v>
      </c>
      <c r="E1971" s="31" t="s">
        <v>436</v>
      </c>
      <c r="F1971" s="31" t="s">
        <v>444</v>
      </c>
      <c r="G1971" s="30">
        <v>9</v>
      </c>
    </row>
    <row r="1972" spans="2:7" hidden="1" x14ac:dyDescent="0.25">
      <c r="B1972" s="31" t="s">
        <v>432</v>
      </c>
      <c r="C1972" s="31" t="s">
        <v>229</v>
      </c>
      <c r="D1972" s="31" t="s">
        <v>26</v>
      </c>
      <c r="E1972" s="31" t="s">
        <v>436</v>
      </c>
      <c r="F1972" s="31" t="s">
        <v>444</v>
      </c>
      <c r="G1972" s="30">
        <v>34</v>
      </c>
    </row>
    <row r="1973" spans="2:7" hidden="1" x14ac:dyDescent="0.25">
      <c r="B1973" s="31" t="s">
        <v>432</v>
      </c>
      <c r="C1973" s="31" t="s">
        <v>229</v>
      </c>
      <c r="D1973" s="31" t="s">
        <v>25</v>
      </c>
      <c r="E1973" s="31" t="s">
        <v>436</v>
      </c>
      <c r="F1973" s="31" t="s">
        <v>444</v>
      </c>
      <c r="G1973" s="30">
        <v>0</v>
      </c>
    </row>
    <row r="1974" spans="2:7" hidden="1" x14ac:dyDescent="0.25">
      <c r="B1974" s="31" t="s">
        <v>432</v>
      </c>
      <c r="C1974" s="31" t="s">
        <v>229</v>
      </c>
      <c r="D1974" s="31" t="s">
        <v>28</v>
      </c>
      <c r="E1974" s="31" t="s">
        <v>436</v>
      </c>
      <c r="F1974" s="31" t="s">
        <v>444</v>
      </c>
      <c r="G1974" s="30">
        <v>-56</v>
      </c>
    </row>
    <row r="1975" spans="2:7" hidden="1" x14ac:dyDescent="0.25">
      <c r="B1975" s="31" t="s">
        <v>432</v>
      </c>
      <c r="C1975" s="31" t="s">
        <v>229</v>
      </c>
      <c r="D1975" s="31" t="s">
        <v>29</v>
      </c>
      <c r="E1975" s="31" t="s">
        <v>436</v>
      </c>
      <c r="F1975" s="31" t="s">
        <v>444</v>
      </c>
      <c r="G1975" s="30">
        <v>31</v>
      </c>
    </row>
    <row r="1976" spans="2:7" hidden="1" x14ac:dyDescent="0.25">
      <c r="B1976" s="31" t="s">
        <v>437</v>
      </c>
      <c r="C1976" s="31" t="s">
        <v>229</v>
      </c>
      <c r="D1976" s="31" t="s">
        <v>452</v>
      </c>
      <c r="E1976" s="31" t="s">
        <v>433</v>
      </c>
      <c r="F1976" s="31" t="s">
        <v>444</v>
      </c>
      <c r="G1976" s="30">
        <v>4</v>
      </c>
    </row>
    <row r="1977" spans="2:7" hidden="1" x14ac:dyDescent="0.25">
      <c r="B1977" s="31" t="s">
        <v>437</v>
      </c>
      <c r="C1977" s="31" t="s">
        <v>229</v>
      </c>
      <c r="D1977" s="31" t="s">
        <v>453</v>
      </c>
      <c r="E1977" s="31" t="s">
        <v>433</v>
      </c>
      <c r="F1977" s="31" t="s">
        <v>444</v>
      </c>
      <c r="G1977" s="30">
        <v>162</v>
      </c>
    </row>
    <row r="1978" spans="2:7" hidden="1" x14ac:dyDescent="0.25">
      <c r="B1978" s="31" t="s">
        <v>437</v>
      </c>
      <c r="C1978" s="31" t="s">
        <v>229</v>
      </c>
      <c r="D1978" s="31" t="s">
        <v>25</v>
      </c>
      <c r="E1978" s="31" t="s">
        <v>433</v>
      </c>
      <c r="F1978" s="31" t="s">
        <v>444</v>
      </c>
      <c r="G1978" s="30">
        <v>3</v>
      </c>
    </row>
    <row r="1979" spans="2:7" hidden="1" x14ac:dyDescent="0.25">
      <c r="B1979" s="31" t="s">
        <v>437</v>
      </c>
      <c r="C1979" s="31" t="s">
        <v>229</v>
      </c>
      <c r="D1979" s="31" t="s">
        <v>28</v>
      </c>
      <c r="E1979" s="31" t="s">
        <v>433</v>
      </c>
      <c r="F1979" s="31" t="s">
        <v>444</v>
      </c>
      <c r="G1979" s="30">
        <v>0</v>
      </c>
    </row>
    <row r="1980" spans="2:7" hidden="1" x14ac:dyDescent="0.25">
      <c r="B1980" s="31" t="s">
        <v>437</v>
      </c>
      <c r="C1980" s="31" t="s">
        <v>229</v>
      </c>
      <c r="D1980" s="31" t="s">
        <v>29</v>
      </c>
      <c r="E1980" s="31" t="s">
        <v>433</v>
      </c>
      <c r="F1980" s="31" t="s">
        <v>444</v>
      </c>
      <c r="G1980" s="30">
        <v>159</v>
      </c>
    </row>
    <row r="1981" spans="2:7" hidden="1" x14ac:dyDescent="0.25">
      <c r="B1981" s="31" t="s">
        <v>437</v>
      </c>
      <c r="C1981" s="31" t="s">
        <v>229</v>
      </c>
      <c r="D1981" s="31" t="s">
        <v>452</v>
      </c>
      <c r="E1981" s="31" t="s">
        <v>435</v>
      </c>
      <c r="F1981" s="31" t="s">
        <v>444</v>
      </c>
      <c r="G1981" s="30">
        <v>4</v>
      </c>
    </row>
    <row r="1982" spans="2:7" hidden="1" x14ac:dyDescent="0.25">
      <c r="B1982" s="31" t="s">
        <v>437</v>
      </c>
      <c r="C1982" s="31" t="s">
        <v>229</v>
      </c>
      <c r="D1982" s="31" t="s">
        <v>453</v>
      </c>
      <c r="E1982" s="31" t="s">
        <v>435</v>
      </c>
      <c r="F1982" s="31" t="s">
        <v>444</v>
      </c>
      <c r="G1982" s="30">
        <v>160</v>
      </c>
    </row>
    <row r="1983" spans="2:7" hidden="1" x14ac:dyDescent="0.25">
      <c r="B1983" s="31" t="s">
        <v>437</v>
      </c>
      <c r="C1983" s="31" t="s">
        <v>229</v>
      </c>
      <c r="D1983" s="31" t="s">
        <v>25</v>
      </c>
      <c r="E1983" s="31" t="s">
        <v>435</v>
      </c>
      <c r="F1983" s="31" t="s">
        <v>444</v>
      </c>
      <c r="G1983" s="30">
        <v>3</v>
      </c>
    </row>
    <row r="1984" spans="2:7" hidden="1" x14ac:dyDescent="0.25">
      <c r="B1984" s="31" t="s">
        <v>437</v>
      </c>
      <c r="C1984" s="31" t="s">
        <v>229</v>
      </c>
      <c r="D1984" s="31" t="s">
        <v>28</v>
      </c>
      <c r="E1984" s="31" t="s">
        <v>435</v>
      </c>
      <c r="F1984" s="31" t="s">
        <v>444</v>
      </c>
      <c r="G1984" s="30">
        <v>0</v>
      </c>
    </row>
    <row r="1985" spans="2:7" hidden="1" x14ac:dyDescent="0.25">
      <c r="B1985" s="31" t="s">
        <v>437</v>
      </c>
      <c r="C1985" s="31" t="s">
        <v>229</v>
      </c>
      <c r="D1985" s="31" t="s">
        <v>29</v>
      </c>
      <c r="E1985" s="31" t="s">
        <v>435</v>
      </c>
      <c r="F1985" s="31" t="s">
        <v>444</v>
      </c>
      <c r="G1985" s="30">
        <v>157</v>
      </c>
    </row>
    <row r="1986" spans="2:7" hidden="1" x14ac:dyDescent="0.25">
      <c r="B1986" s="31" t="s">
        <v>437</v>
      </c>
      <c r="C1986" s="31" t="s">
        <v>229</v>
      </c>
      <c r="D1986" s="31" t="s">
        <v>452</v>
      </c>
      <c r="E1986" s="31" t="s">
        <v>436</v>
      </c>
      <c r="F1986" s="31" t="s">
        <v>444</v>
      </c>
      <c r="G1986" s="30">
        <v>4</v>
      </c>
    </row>
    <row r="1987" spans="2:7" hidden="1" x14ac:dyDescent="0.25">
      <c r="B1987" s="31" t="s">
        <v>437</v>
      </c>
      <c r="C1987" s="31" t="s">
        <v>229</v>
      </c>
      <c r="D1987" s="31" t="s">
        <v>453</v>
      </c>
      <c r="E1987" s="31" t="s">
        <v>436</v>
      </c>
      <c r="F1987" s="31" t="s">
        <v>444</v>
      </c>
      <c r="G1987" s="30">
        <v>166</v>
      </c>
    </row>
    <row r="1988" spans="2:7" hidden="1" x14ac:dyDescent="0.25">
      <c r="B1988" s="31" t="s">
        <v>437</v>
      </c>
      <c r="C1988" s="31" t="s">
        <v>229</v>
      </c>
      <c r="D1988" s="31" t="s">
        <v>25</v>
      </c>
      <c r="E1988" s="31" t="s">
        <v>436</v>
      </c>
      <c r="F1988" s="31" t="s">
        <v>444</v>
      </c>
      <c r="G1988" s="30">
        <v>3</v>
      </c>
    </row>
    <row r="1989" spans="2:7" hidden="1" x14ac:dyDescent="0.25">
      <c r="B1989" s="31" t="s">
        <v>437</v>
      </c>
      <c r="C1989" s="31" t="s">
        <v>229</v>
      </c>
      <c r="D1989" s="31" t="s">
        <v>28</v>
      </c>
      <c r="E1989" s="31" t="s">
        <v>436</v>
      </c>
      <c r="F1989" s="31" t="s">
        <v>444</v>
      </c>
      <c r="G1989" s="30">
        <v>0</v>
      </c>
    </row>
    <row r="1990" spans="2:7" hidden="1" x14ac:dyDescent="0.25">
      <c r="B1990" s="31" t="s">
        <v>437</v>
      </c>
      <c r="C1990" s="31" t="s">
        <v>229</v>
      </c>
      <c r="D1990" s="31" t="s">
        <v>29</v>
      </c>
      <c r="E1990" s="31" t="s">
        <v>436</v>
      </c>
      <c r="F1990" s="31" t="s">
        <v>444</v>
      </c>
      <c r="G1990" s="30">
        <v>164</v>
      </c>
    </row>
    <row r="1991" spans="2:7" hidden="1" x14ac:dyDescent="0.25">
      <c r="B1991" s="31" t="s">
        <v>438</v>
      </c>
      <c r="C1991" s="31" t="s">
        <v>229</v>
      </c>
      <c r="D1991" s="31" t="s">
        <v>452</v>
      </c>
      <c r="E1991" s="31" t="s">
        <v>433</v>
      </c>
      <c r="F1991" s="31" t="s">
        <v>444</v>
      </c>
      <c r="G1991" s="30">
        <v>176</v>
      </c>
    </row>
    <row r="1992" spans="2:7" hidden="1" x14ac:dyDescent="0.25">
      <c r="B1992" s="31" t="s">
        <v>438</v>
      </c>
      <c r="C1992" s="31" t="s">
        <v>229</v>
      </c>
      <c r="D1992" s="31" t="s">
        <v>453</v>
      </c>
      <c r="E1992" s="31" t="s">
        <v>433</v>
      </c>
      <c r="F1992" s="31" t="s">
        <v>444</v>
      </c>
      <c r="G1992" s="30">
        <v>440</v>
      </c>
    </row>
    <row r="1993" spans="2:7" hidden="1" x14ac:dyDescent="0.25">
      <c r="B1993" s="31" t="s">
        <v>438</v>
      </c>
      <c r="C1993" s="31" t="s">
        <v>229</v>
      </c>
      <c r="D1993" s="31" t="s">
        <v>26</v>
      </c>
      <c r="E1993" s="31" t="s">
        <v>433</v>
      </c>
      <c r="F1993" s="31" t="s">
        <v>444</v>
      </c>
      <c r="G1993" s="30">
        <v>21</v>
      </c>
    </row>
    <row r="1994" spans="2:7" hidden="1" x14ac:dyDescent="0.25">
      <c r="B1994" s="31" t="s">
        <v>438</v>
      </c>
      <c r="C1994" s="31" t="s">
        <v>229</v>
      </c>
      <c r="D1994" s="31" t="s">
        <v>25</v>
      </c>
      <c r="E1994" s="31" t="s">
        <v>433</v>
      </c>
      <c r="F1994" s="31" t="s">
        <v>444</v>
      </c>
      <c r="G1994" s="30">
        <v>27</v>
      </c>
    </row>
    <row r="1995" spans="2:7" hidden="1" x14ac:dyDescent="0.25">
      <c r="B1995" s="31" t="s">
        <v>438</v>
      </c>
      <c r="C1995" s="31" t="s">
        <v>229</v>
      </c>
      <c r="D1995" s="31" t="s">
        <v>28</v>
      </c>
      <c r="E1995" s="31" t="s">
        <v>433</v>
      </c>
      <c r="F1995" s="31" t="s">
        <v>444</v>
      </c>
      <c r="G1995" s="30">
        <v>0</v>
      </c>
    </row>
    <row r="1996" spans="2:7" hidden="1" x14ac:dyDescent="0.25">
      <c r="B1996" s="31" t="s">
        <v>438</v>
      </c>
      <c r="C1996" s="31" t="s">
        <v>229</v>
      </c>
      <c r="D1996" s="31" t="s">
        <v>29</v>
      </c>
      <c r="E1996" s="31" t="s">
        <v>433</v>
      </c>
      <c r="F1996" s="31" t="s">
        <v>444</v>
      </c>
      <c r="G1996" s="30">
        <v>392</v>
      </c>
    </row>
    <row r="1997" spans="2:7" hidden="1" x14ac:dyDescent="0.25">
      <c r="B1997" s="31" t="s">
        <v>438</v>
      </c>
      <c r="C1997" s="31" t="s">
        <v>229</v>
      </c>
      <c r="D1997" s="31" t="s">
        <v>452</v>
      </c>
      <c r="E1997" s="31" t="s">
        <v>435</v>
      </c>
      <c r="F1997" s="31" t="s">
        <v>444</v>
      </c>
      <c r="G1997" s="30">
        <v>185</v>
      </c>
    </row>
    <row r="1998" spans="2:7" hidden="1" x14ac:dyDescent="0.25">
      <c r="B1998" s="31" t="s">
        <v>438</v>
      </c>
      <c r="C1998" s="31" t="s">
        <v>229</v>
      </c>
      <c r="D1998" s="31" t="s">
        <v>453</v>
      </c>
      <c r="E1998" s="31" t="s">
        <v>435</v>
      </c>
      <c r="F1998" s="31" t="s">
        <v>444</v>
      </c>
      <c r="G1998" s="30">
        <v>441</v>
      </c>
    </row>
    <row r="1999" spans="2:7" hidden="1" x14ac:dyDescent="0.25">
      <c r="B1999" s="31" t="s">
        <v>438</v>
      </c>
      <c r="C1999" s="31" t="s">
        <v>229</v>
      </c>
      <c r="D1999" s="31" t="s">
        <v>26</v>
      </c>
      <c r="E1999" s="31" t="s">
        <v>435</v>
      </c>
      <c r="F1999" s="31" t="s">
        <v>444</v>
      </c>
      <c r="G1999" s="30">
        <v>21</v>
      </c>
    </row>
    <row r="2000" spans="2:7" hidden="1" x14ac:dyDescent="0.25">
      <c r="B2000" s="31" t="s">
        <v>438</v>
      </c>
      <c r="C2000" s="31" t="s">
        <v>229</v>
      </c>
      <c r="D2000" s="31" t="s">
        <v>25</v>
      </c>
      <c r="E2000" s="31" t="s">
        <v>435</v>
      </c>
      <c r="F2000" s="31" t="s">
        <v>444</v>
      </c>
      <c r="G2000" s="30">
        <v>29</v>
      </c>
    </row>
    <row r="2001" spans="2:7" hidden="1" x14ac:dyDescent="0.25">
      <c r="B2001" s="31" t="s">
        <v>438</v>
      </c>
      <c r="C2001" s="31" t="s">
        <v>229</v>
      </c>
      <c r="D2001" s="31" t="s">
        <v>28</v>
      </c>
      <c r="E2001" s="31" t="s">
        <v>435</v>
      </c>
      <c r="F2001" s="31" t="s">
        <v>444</v>
      </c>
      <c r="G2001" s="30">
        <v>0</v>
      </c>
    </row>
    <row r="2002" spans="2:7" hidden="1" x14ac:dyDescent="0.25">
      <c r="B2002" s="31" t="s">
        <v>438</v>
      </c>
      <c r="C2002" s="31" t="s">
        <v>229</v>
      </c>
      <c r="D2002" s="31" t="s">
        <v>29</v>
      </c>
      <c r="E2002" s="31" t="s">
        <v>435</v>
      </c>
      <c r="F2002" s="31" t="s">
        <v>444</v>
      </c>
      <c r="G2002" s="30">
        <v>392</v>
      </c>
    </row>
    <row r="2003" spans="2:7" hidden="1" x14ac:dyDescent="0.25">
      <c r="B2003" s="31" t="s">
        <v>438</v>
      </c>
      <c r="C2003" s="31" t="s">
        <v>229</v>
      </c>
      <c r="D2003" s="31" t="s">
        <v>452</v>
      </c>
      <c r="E2003" s="31" t="s">
        <v>436</v>
      </c>
      <c r="F2003" s="31" t="s">
        <v>444</v>
      </c>
      <c r="G2003" s="30">
        <v>179</v>
      </c>
    </row>
    <row r="2004" spans="2:7" hidden="1" x14ac:dyDescent="0.25">
      <c r="B2004" s="31" t="s">
        <v>438</v>
      </c>
      <c r="C2004" s="31" t="s">
        <v>229</v>
      </c>
      <c r="D2004" s="31" t="s">
        <v>453</v>
      </c>
      <c r="E2004" s="31" t="s">
        <v>436</v>
      </c>
      <c r="F2004" s="31" t="s">
        <v>444</v>
      </c>
      <c r="G2004" s="30">
        <v>811</v>
      </c>
    </row>
    <row r="2005" spans="2:7" hidden="1" x14ac:dyDescent="0.25">
      <c r="B2005" s="31" t="s">
        <v>438</v>
      </c>
      <c r="C2005" s="31" t="s">
        <v>229</v>
      </c>
      <c r="D2005" s="31" t="s">
        <v>26</v>
      </c>
      <c r="E2005" s="31" t="s">
        <v>436</v>
      </c>
      <c r="F2005" s="31" t="s">
        <v>444</v>
      </c>
      <c r="G2005" s="30">
        <v>20</v>
      </c>
    </row>
    <row r="2006" spans="2:7" hidden="1" x14ac:dyDescent="0.25">
      <c r="B2006" s="31" t="s">
        <v>438</v>
      </c>
      <c r="C2006" s="31" t="s">
        <v>229</v>
      </c>
      <c r="D2006" s="31" t="s">
        <v>25</v>
      </c>
      <c r="E2006" s="31" t="s">
        <v>436</v>
      </c>
      <c r="F2006" s="31" t="s">
        <v>444</v>
      </c>
      <c r="G2006" s="30">
        <v>28</v>
      </c>
    </row>
    <row r="2007" spans="2:7" hidden="1" x14ac:dyDescent="0.25">
      <c r="B2007" s="31" t="s">
        <v>438</v>
      </c>
      <c r="C2007" s="31" t="s">
        <v>229</v>
      </c>
      <c r="D2007" s="31" t="s">
        <v>28</v>
      </c>
      <c r="E2007" s="31" t="s">
        <v>436</v>
      </c>
      <c r="F2007" s="31" t="s">
        <v>444</v>
      </c>
      <c r="G2007" s="30">
        <v>0</v>
      </c>
    </row>
    <row r="2008" spans="2:7" hidden="1" x14ac:dyDescent="0.25">
      <c r="B2008" s="31" t="s">
        <v>438</v>
      </c>
      <c r="C2008" s="31" t="s">
        <v>229</v>
      </c>
      <c r="D2008" s="31" t="s">
        <v>29</v>
      </c>
      <c r="E2008" s="31" t="s">
        <v>436</v>
      </c>
      <c r="F2008" s="31" t="s">
        <v>444</v>
      </c>
      <c r="G2008" s="30">
        <v>763</v>
      </c>
    </row>
    <row r="2009" spans="2:7" hidden="1" x14ac:dyDescent="0.25">
      <c r="B2009" s="31" t="s">
        <v>439</v>
      </c>
      <c r="C2009" s="31" t="s">
        <v>229</v>
      </c>
      <c r="D2009" s="31" t="s">
        <v>452</v>
      </c>
      <c r="E2009" s="31" t="s">
        <v>433</v>
      </c>
      <c r="F2009" s="31" t="s">
        <v>444</v>
      </c>
      <c r="G2009" s="30">
        <v>0</v>
      </c>
    </row>
    <row r="2010" spans="2:7" hidden="1" x14ac:dyDescent="0.25">
      <c r="B2010" s="31" t="s">
        <v>439</v>
      </c>
      <c r="C2010" s="31" t="s">
        <v>229</v>
      </c>
      <c r="D2010" s="31" t="s">
        <v>453</v>
      </c>
      <c r="E2010" s="31" t="s">
        <v>433</v>
      </c>
      <c r="F2010" s="31" t="s">
        <v>444</v>
      </c>
      <c r="G2010" s="30">
        <v>16</v>
      </c>
    </row>
    <row r="2011" spans="2:7" hidden="1" x14ac:dyDescent="0.25">
      <c r="B2011" s="31" t="s">
        <v>439</v>
      </c>
      <c r="C2011" s="31" t="s">
        <v>229</v>
      </c>
      <c r="D2011" s="31" t="s">
        <v>28</v>
      </c>
      <c r="E2011" s="31" t="s">
        <v>433</v>
      </c>
      <c r="F2011" s="31" t="s">
        <v>444</v>
      </c>
      <c r="G2011" s="30">
        <v>0</v>
      </c>
    </row>
    <row r="2012" spans="2:7" hidden="1" x14ac:dyDescent="0.25">
      <c r="B2012" s="31" t="s">
        <v>439</v>
      </c>
      <c r="C2012" s="31" t="s">
        <v>229</v>
      </c>
      <c r="D2012" s="31" t="s">
        <v>29</v>
      </c>
      <c r="E2012" s="31" t="s">
        <v>433</v>
      </c>
      <c r="F2012" s="31" t="s">
        <v>444</v>
      </c>
      <c r="G2012" s="30">
        <v>16</v>
      </c>
    </row>
    <row r="2013" spans="2:7" hidden="1" x14ac:dyDescent="0.25">
      <c r="B2013" s="31" t="s">
        <v>439</v>
      </c>
      <c r="C2013" s="31" t="s">
        <v>229</v>
      </c>
      <c r="D2013" s="31" t="s">
        <v>452</v>
      </c>
      <c r="E2013" s="31" t="s">
        <v>435</v>
      </c>
      <c r="F2013" s="31" t="s">
        <v>444</v>
      </c>
      <c r="G2013" s="30">
        <v>0</v>
      </c>
    </row>
    <row r="2014" spans="2:7" hidden="1" x14ac:dyDescent="0.25">
      <c r="B2014" s="31" t="s">
        <v>439</v>
      </c>
      <c r="C2014" s="31" t="s">
        <v>229</v>
      </c>
      <c r="D2014" s="31" t="s">
        <v>453</v>
      </c>
      <c r="E2014" s="31" t="s">
        <v>435</v>
      </c>
      <c r="F2014" s="31" t="s">
        <v>444</v>
      </c>
      <c r="G2014" s="30">
        <v>14</v>
      </c>
    </row>
    <row r="2015" spans="2:7" hidden="1" x14ac:dyDescent="0.25">
      <c r="B2015" s="31" t="s">
        <v>439</v>
      </c>
      <c r="C2015" s="31" t="s">
        <v>229</v>
      </c>
      <c r="D2015" s="31" t="s">
        <v>28</v>
      </c>
      <c r="E2015" s="31" t="s">
        <v>435</v>
      </c>
      <c r="F2015" s="31" t="s">
        <v>444</v>
      </c>
      <c r="G2015" s="30">
        <v>0</v>
      </c>
    </row>
    <row r="2016" spans="2:7" hidden="1" x14ac:dyDescent="0.25">
      <c r="B2016" s="31" t="s">
        <v>439</v>
      </c>
      <c r="C2016" s="31" t="s">
        <v>229</v>
      </c>
      <c r="D2016" s="31" t="s">
        <v>29</v>
      </c>
      <c r="E2016" s="31" t="s">
        <v>435</v>
      </c>
      <c r="F2016" s="31" t="s">
        <v>444</v>
      </c>
      <c r="G2016" s="30">
        <v>14</v>
      </c>
    </row>
    <row r="2017" spans="2:7" hidden="1" x14ac:dyDescent="0.25">
      <c r="B2017" s="31" t="s">
        <v>439</v>
      </c>
      <c r="C2017" s="31" t="s">
        <v>229</v>
      </c>
      <c r="D2017" s="31" t="s">
        <v>452</v>
      </c>
      <c r="E2017" s="31" t="s">
        <v>436</v>
      </c>
      <c r="F2017" s="31" t="s">
        <v>444</v>
      </c>
      <c r="G2017" s="30">
        <v>0</v>
      </c>
    </row>
    <row r="2018" spans="2:7" hidden="1" x14ac:dyDescent="0.25">
      <c r="B2018" s="31" t="s">
        <v>439</v>
      </c>
      <c r="C2018" s="31" t="s">
        <v>229</v>
      </c>
      <c r="D2018" s="31" t="s">
        <v>453</v>
      </c>
      <c r="E2018" s="31" t="s">
        <v>436</v>
      </c>
      <c r="F2018" s="31" t="s">
        <v>444</v>
      </c>
      <c r="G2018" s="30">
        <v>17</v>
      </c>
    </row>
    <row r="2019" spans="2:7" hidden="1" x14ac:dyDescent="0.25">
      <c r="B2019" s="31" t="s">
        <v>439</v>
      </c>
      <c r="C2019" s="31" t="s">
        <v>229</v>
      </c>
      <c r="D2019" s="31" t="s">
        <v>28</v>
      </c>
      <c r="E2019" s="31" t="s">
        <v>436</v>
      </c>
      <c r="F2019" s="31" t="s">
        <v>444</v>
      </c>
      <c r="G2019" s="30">
        <v>0</v>
      </c>
    </row>
    <row r="2020" spans="2:7" hidden="1" x14ac:dyDescent="0.25">
      <c r="B2020" s="31" t="s">
        <v>439</v>
      </c>
      <c r="C2020" s="31" t="s">
        <v>229</v>
      </c>
      <c r="D2020" s="31" t="s">
        <v>29</v>
      </c>
      <c r="E2020" s="31" t="s">
        <v>436</v>
      </c>
      <c r="F2020" s="31" t="s">
        <v>444</v>
      </c>
      <c r="G2020" s="30">
        <v>17</v>
      </c>
    </row>
    <row r="2021" spans="2:7" hidden="1" x14ac:dyDescent="0.25">
      <c r="B2021" s="31" t="s">
        <v>440</v>
      </c>
      <c r="C2021" s="31" t="s">
        <v>229</v>
      </c>
      <c r="D2021" s="31" t="s">
        <v>452</v>
      </c>
      <c r="E2021" s="31" t="s">
        <v>433</v>
      </c>
      <c r="F2021" s="31" t="s">
        <v>444</v>
      </c>
      <c r="G2021" s="30">
        <v>19</v>
      </c>
    </row>
    <row r="2022" spans="2:7" hidden="1" x14ac:dyDescent="0.25">
      <c r="B2022" s="31" t="s">
        <v>440</v>
      </c>
      <c r="C2022" s="31" t="s">
        <v>229</v>
      </c>
      <c r="D2022" s="31" t="s">
        <v>453</v>
      </c>
      <c r="E2022" s="31" t="s">
        <v>433</v>
      </c>
      <c r="F2022" s="31" t="s">
        <v>444</v>
      </c>
      <c r="G2022" s="30">
        <v>118</v>
      </c>
    </row>
    <row r="2023" spans="2:7" hidden="1" x14ac:dyDescent="0.25">
      <c r="B2023" s="31" t="s">
        <v>440</v>
      </c>
      <c r="C2023" s="31" t="s">
        <v>229</v>
      </c>
      <c r="D2023" s="31" t="s">
        <v>25</v>
      </c>
      <c r="E2023" s="31" t="s">
        <v>433</v>
      </c>
      <c r="F2023" s="31" t="s">
        <v>444</v>
      </c>
      <c r="G2023" s="30">
        <v>1</v>
      </c>
    </row>
    <row r="2024" spans="2:7" hidden="1" x14ac:dyDescent="0.25">
      <c r="B2024" s="31" t="s">
        <v>440</v>
      </c>
      <c r="C2024" s="31" t="s">
        <v>229</v>
      </c>
      <c r="D2024" s="31" t="s">
        <v>30</v>
      </c>
      <c r="E2024" s="31" t="s">
        <v>433</v>
      </c>
      <c r="F2024" s="31" t="s">
        <v>444</v>
      </c>
      <c r="G2024" s="30">
        <v>47</v>
      </c>
    </row>
    <row r="2025" spans="2:7" hidden="1" x14ac:dyDescent="0.25">
      <c r="B2025" s="31" t="s">
        <v>440</v>
      </c>
      <c r="C2025" s="31" t="s">
        <v>229</v>
      </c>
      <c r="D2025" s="31" t="s">
        <v>28</v>
      </c>
      <c r="E2025" s="31" t="s">
        <v>433</v>
      </c>
      <c r="F2025" s="31" t="s">
        <v>444</v>
      </c>
      <c r="G2025" s="30">
        <v>0</v>
      </c>
    </row>
    <row r="2026" spans="2:7" hidden="1" x14ac:dyDescent="0.25">
      <c r="B2026" s="31" t="s">
        <v>440</v>
      </c>
      <c r="C2026" s="31" t="s">
        <v>229</v>
      </c>
      <c r="D2026" s="31" t="s">
        <v>29</v>
      </c>
      <c r="E2026" s="31" t="s">
        <v>433</v>
      </c>
      <c r="F2026" s="31" t="s">
        <v>444</v>
      </c>
      <c r="G2026" s="30">
        <v>70</v>
      </c>
    </row>
    <row r="2027" spans="2:7" hidden="1" x14ac:dyDescent="0.25">
      <c r="B2027" s="31" t="s">
        <v>440</v>
      </c>
      <c r="C2027" s="31" t="s">
        <v>229</v>
      </c>
      <c r="D2027" s="31" t="s">
        <v>452</v>
      </c>
      <c r="E2027" s="31" t="s">
        <v>435</v>
      </c>
      <c r="F2027" s="31" t="s">
        <v>444</v>
      </c>
      <c r="G2027" s="30">
        <v>16</v>
      </c>
    </row>
    <row r="2028" spans="2:7" hidden="1" x14ac:dyDescent="0.25">
      <c r="B2028" s="31" t="s">
        <v>440</v>
      </c>
      <c r="C2028" s="31" t="s">
        <v>229</v>
      </c>
      <c r="D2028" s="31" t="s">
        <v>453</v>
      </c>
      <c r="E2028" s="31" t="s">
        <v>435</v>
      </c>
      <c r="F2028" s="31" t="s">
        <v>444</v>
      </c>
      <c r="G2028" s="30">
        <v>57</v>
      </c>
    </row>
    <row r="2029" spans="2:7" hidden="1" x14ac:dyDescent="0.25">
      <c r="B2029" s="31" t="s">
        <v>440</v>
      </c>
      <c r="C2029" s="31" t="s">
        <v>229</v>
      </c>
      <c r="D2029" s="31" t="s">
        <v>25</v>
      </c>
      <c r="E2029" s="31" t="s">
        <v>435</v>
      </c>
      <c r="F2029" s="31" t="s">
        <v>444</v>
      </c>
      <c r="G2029" s="30">
        <v>1</v>
      </c>
    </row>
    <row r="2030" spans="2:7" hidden="1" x14ac:dyDescent="0.25">
      <c r="B2030" s="31" t="s">
        <v>440</v>
      </c>
      <c r="C2030" s="31" t="s">
        <v>229</v>
      </c>
      <c r="D2030" s="31" t="s">
        <v>30</v>
      </c>
      <c r="E2030" s="31" t="s">
        <v>435</v>
      </c>
      <c r="F2030" s="31" t="s">
        <v>444</v>
      </c>
      <c r="G2030" s="30">
        <v>10</v>
      </c>
    </row>
    <row r="2031" spans="2:7" hidden="1" x14ac:dyDescent="0.25">
      <c r="B2031" s="31" t="s">
        <v>440</v>
      </c>
      <c r="C2031" s="31" t="s">
        <v>229</v>
      </c>
      <c r="D2031" s="31" t="s">
        <v>28</v>
      </c>
      <c r="E2031" s="31" t="s">
        <v>435</v>
      </c>
      <c r="F2031" s="31" t="s">
        <v>444</v>
      </c>
      <c r="G2031" s="30">
        <v>0</v>
      </c>
    </row>
    <row r="2032" spans="2:7" hidden="1" x14ac:dyDescent="0.25">
      <c r="B2032" s="31" t="s">
        <v>440</v>
      </c>
      <c r="C2032" s="31" t="s">
        <v>229</v>
      </c>
      <c r="D2032" s="31" t="s">
        <v>29</v>
      </c>
      <c r="E2032" s="31" t="s">
        <v>435</v>
      </c>
      <c r="F2032" s="31" t="s">
        <v>444</v>
      </c>
      <c r="G2032" s="30">
        <v>47</v>
      </c>
    </row>
    <row r="2033" spans="2:7" hidden="1" x14ac:dyDescent="0.25">
      <c r="B2033" s="31" t="s">
        <v>440</v>
      </c>
      <c r="C2033" s="31" t="s">
        <v>229</v>
      </c>
      <c r="D2033" s="31" t="s">
        <v>452</v>
      </c>
      <c r="E2033" s="31" t="s">
        <v>436</v>
      </c>
      <c r="F2033" s="31" t="s">
        <v>444</v>
      </c>
      <c r="G2033" s="30">
        <v>23</v>
      </c>
    </row>
    <row r="2034" spans="2:7" hidden="1" x14ac:dyDescent="0.25">
      <c r="B2034" s="31" t="s">
        <v>440</v>
      </c>
      <c r="C2034" s="31" t="s">
        <v>229</v>
      </c>
      <c r="D2034" s="31" t="s">
        <v>453</v>
      </c>
      <c r="E2034" s="31" t="s">
        <v>436</v>
      </c>
      <c r="F2034" s="31" t="s">
        <v>444</v>
      </c>
      <c r="G2034" s="30">
        <v>64</v>
      </c>
    </row>
    <row r="2035" spans="2:7" hidden="1" x14ac:dyDescent="0.25">
      <c r="B2035" s="31" t="s">
        <v>440</v>
      </c>
      <c r="C2035" s="31" t="s">
        <v>229</v>
      </c>
      <c r="D2035" s="31" t="s">
        <v>25</v>
      </c>
      <c r="E2035" s="31" t="s">
        <v>436</v>
      </c>
      <c r="F2035" s="31" t="s">
        <v>444</v>
      </c>
      <c r="G2035" s="30">
        <v>1</v>
      </c>
    </row>
    <row r="2036" spans="2:7" hidden="1" x14ac:dyDescent="0.25">
      <c r="B2036" s="31" t="s">
        <v>440</v>
      </c>
      <c r="C2036" s="31" t="s">
        <v>229</v>
      </c>
      <c r="D2036" s="31" t="s">
        <v>30</v>
      </c>
      <c r="E2036" s="31" t="s">
        <v>436</v>
      </c>
      <c r="F2036" s="31" t="s">
        <v>444</v>
      </c>
      <c r="G2036" s="30">
        <v>15</v>
      </c>
    </row>
    <row r="2037" spans="2:7" hidden="1" x14ac:dyDescent="0.25">
      <c r="B2037" s="31" t="s">
        <v>440</v>
      </c>
      <c r="C2037" s="31" t="s">
        <v>229</v>
      </c>
      <c r="D2037" s="31" t="s">
        <v>28</v>
      </c>
      <c r="E2037" s="31" t="s">
        <v>436</v>
      </c>
      <c r="F2037" s="31" t="s">
        <v>444</v>
      </c>
      <c r="G2037" s="30">
        <v>0</v>
      </c>
    </row>
    <row r="2038" spans="2:7" hidden="1" x14ac:dyDescent="0.25">
      <c r="B2038" s="31" t="s">
        <v>440</v>
      </c>
      <c r="C2038" s="31" t="s">
        <v>229</v>
      </c>
      <c r="D2038" s="31" t="s">
        <v>29</v>
      </c>
      <c r="E2038" s="31" t="s">
        <v>436</v>
      </c>
      <c r="F2038" s="31" t="s">
        <v>444</v>
      </c>
      <c r="G2038" s="30">
        <v>48</v>
      </c>
    </row>
    <row r="2039" spans="2:7" hidden="1" x14ac:dyDescent="0.25">
      <c r="B2039" s="31" t="s">
        <v>441</v>
      </c>
      <c r="C2039" s="31" t="s">
        <v>229</v>
      </c>
      <c r="D2039" s="31" t="s">
        <v>452</v>
      </c>
      <c r="E2039" s="31" t="s">
        <v>433</v>
      </c>
      <c r="F2039" s="31" t="s">
        <v>444</v>
      </c>
      <c r="G2039" s="30">
        <v>0</v>
      </c>
    </row>
    <row r="2040" spans="2:7" hidden="1" x14ac:dyDescent="0.25">
      <c r="B2040" s="31" t="s">
        <v>441</v>
      </c>
      <c r="C2040" s="31" t="s">
        <v>229</v>
      </c>
      <c r="D2040" s="31" t="s">
        <v>453</v>
      </c>
      <c r="E2040" s="31" t="s">
        <v>433</v>
      </c>
      <c r="F2040" s="31" t="s">
        <v>444</v>
      </c>
      <c r="G2040" s="30">
        <v>32</v>
      </c>
    </row>
    <row r="2041" spans="2:7" hidden="1" x14ac:dyDescent="0.25">
      <c r="B2041" s="31" t="s">
        <v>441</v>
      </c>
      <c r="C2041" s="31" t="s">
        <v>229</v>
      </c>
      <c r="D2041" s="31" t="s">
        <v>25</v>
      </c>
      <c r="E2041" s="31" t="s">
        <v>433</v>
      </c>
      <c r="F2041" s="31" t="s">
        <v>444</v>
      </c>
      <c r="G2041" s="30">
        <v>1</v>
      </c>
    </row>
    <row r="2042" spans="2:7" hidden="1" x14ac:dyDescent="0.25">
      <c r="B2042" s="31" t="s">
        <v>441</v>
      </c>
      <c r="C2042" s="31" t="s">
        <v>229</v>
      </c>
      <c r="D2042" s="31" t="s">
        <v>28</v>
      </c>
      <c r="E2042" s="31" t="s">
        <v>433</v>
      </c>
      <c r="F2042" s="31" t="s">
        <v>444</v>
      </c>
      <c r="G2042" s="30">
        <v>0</v>
      </c>
    </row>
    <row r="2043" spans="2:7" hidden="1" x14ac:dyDescent="0.25">
      <c r="B2043" s="31" t="s">
        <v>441</v>
      </c>
      <c r="C2043" s="31" t="s">
        <v>229</v>
      </c>
      <c r="D2043" s="31" t="s">
        <v>29</v>
      </c>
      <c r="E2043" s="31" t="s">
        <v>433</v>
      </c>
      <c r="F2043" s="31" t="s">
        <v>444</v>
      </c>
      <c r="G2043" s="30">
        <v>32</v>
      </c>
    </row>
    <row r="2044" spans="2:7" hidden="1" x14ac:dyDescent="0.25">
      <c r="B2044" s="31" t="s">
        <v>441</v>
      </c>
      <c r="C2044" s="31" t="s">
        <v>229</v>
      </c>
      <c r="D2044" s="31" t="s">
        <v>452</v>
      </c>
      <c r="E2044" s="31" t="s">
        <v>435</v>
      </c>
      <c r="F2044" s="31" t="s">
        <v>444</v>
      </c>
      <c r="G2044" s="30">
        <v>0</v>
      </c>
    </row>
    <row r="2045" spans="2:7" hidden="1" x14ac:dyDescent="0.25">
      <c r="B2045" s="31" t="s">
        <v>441</v>
      </c>
      <c r="C2045" s="31" t="s">
        <v>229</v>
      </c>
      <c r="D2045" s="31" t="s">
        <v>453</v>
      </c>
      <c r="E2045" s="31" t="s">
        <v>435</v>
      </c>
      <c r="F2045" s="31" t="s">
        <v>444</v>
      </c>
      <c r="G2045" s="30">
        <v>33</v>
      </c>
    </row>
    <row r="2046" spans="2:7" hidden="1" x14ac:dyDescent="0.25">
      <c r="B2046" s="31" t="s">
        <v>441</v>
      </c>
      <c r="C2046" s="31" t="s">
        <v>229</v>
      </c>
      <c r="D2046" s="31" t="s">
        <v>25</v>
      </c>
      <c r="E2046" s="31" t="s">
        <v>435</v>
      </c>
      <c r="F2046" s="31" t="s">
        <v>444</v>
      </c>
      <c r="G2046" s="30">
        <v>1</v>
      </c>
    </row>
    <row r="2047" spans="2:7" hidden="1" x14ac:dyDescent="0.25">
      <c r="B2047" s="31" t="s">
        <v>441</v>
      </c>
      <c r="C2047" s="31" t="s">
        <v>229</v>
      </c>
      <c r="D2047" s="31" t="s">
        <v>28</v>
      </c>
      <c r="E2047" s="31" t="s">
        <v>435</v>
      </c>
      <c r="F2047" s="31" t="s">
        <v>444</v>
      </c>
      <c r="G2047" s="30">
        <v>0</v>
      </c>
    </row>
    <row r="2048" spans="2:7" hidden="1" x14ac:dyDescent="0.25">
      <c r="B2048" s="31" t="s">
        <v>441</v>
      </c>
      <c r="C2048" s="31" t="s">
        <v>229</v>
      </c>
      <c r="D2048" s="31" t="s">
        <v>29</v>
      </c>
      <c r="E2048" s="31" t="s">
        <v>435</v>
      </c>
      <c r="F2048" s="31" t="s">
        <v>444</v>
      </c>
      <c r="G2048" s="30">
        <v>32</v>
      </c>
    </row>
    <row r="2049" spans="2:7" hidden="1" x14ac:dyDescent="0.25">
      <c r="B2049" s="31" t="s">
        <v>441</v>
      </c>
      <c r="C2049" s="31" t="s">
        <v>229</v>
      </c>
      <c r="D2049" s="31" t="s">
        <v>452</v>
      </c>
      <c r="E2049" s="31" t="s">
        <v>436</v>
      </c>
      <c r="F2049" s="31" t="s">
        <v>444</v>
      </c>
      <c r="G2049" s="30">
        <v>0</v>
      </c>
    </row>
    <row r="2050" spans="2:7" hidden="1" x14ac:dyDescent="0.25">
      <c r="B2050" s="31" t="s">
        <v>441</v>
      </c>
      <c r="C2050" s="31" t="s">
        <v>229</v>
      </c>
      <c r="D2050" s="31" t="s">
        <v>453</v>
      </c>
      <c r="E2050" s="31" t="s">
        <v>436</v>
      </c>
      <c r="F2050" s="31" t="s">
        <v>444</v>
      </c>
      <c r="G2050" s="30">
        <v>33</v>
      </c>
    </row>
    <row r="2051" spans="2:7" hidden="1" x14ac:dyDescent="0.25">
      <c r="B2051" s="31" t="s">
        <v>441</v>
      </c>
      <c r="C2051" s="31" t="s">
        <v>229</v>
      </c>
      <c r="D2051" s="31" t="s">
        <v>25</v>
      </c>
      <c r="E2051" s="31" t="s">
        <v>436</v>
      </c>
      <c r="F2051" s="31" t="s">
        <v>444</v>
      </c>
      <c r="G2051" s="30">
        <v>1</v>
      </c>
    </row>
    <row r="2052" spans="2:7" hidden="1" x14ac:dyDescent="0.25">
      <c r="B2052" s="31" t="s">
        <v>441</v>
      </c>
      <c r="C2052" s="31" t="s">
        <v>229</v>
      </c>
      <c r="D2052" s="31" t="s">
        <v>28</v>
      </c>
      <c r="E2052" s="31" t="s">
        <v>436</v>
      </c>
      <c r="F2052" s="31" t="s">
        <v>444</v>
      </c>
      <c r="G2052" s="30">
        <v>0</v>
      </c>
    </row>
    <row r="2053" spans="2:7" hidden="1" x14ac:dyDescent="0.25">
      <c r="B2053" s="31" t="s">
        <v>441</v>
      </c>
      <c r="C2053" s="31" t="s">
        <v>229</v>
      </c>
      <c r="D2053" s="31" t="s">
        <v>29</v>
      </c>
      <c r="E2053" s="31" t="s">
        <v>436</v>
      </c>
      <c r="F2053" s="31" t="s">
        <v>444</v>
      </c>
      <c r="G2053" s="30">
        <v>32</v>
      </c>
    </row>
    <row r="2054" spans="2:7" hidden="1" x14ac:dyDescent="0.25">
      <c r="B2054" s="31" t="s">
        <v>442</v>
      </c>
      <c r="C2054" s="31" t="s">
        <v>229</v>
      </c>
      <c r="D2054" s="31" t="s">
        <v>452</v>
      </c>
      <c r="E2054" s="31" t="s">
        <v>433</v>
      </c>
      <c r="F2054" s="31" t="s">
        <v>444</v>
      </c>
      <c r="G2054" s="30">
        <v>633</v>
      </c>
    </row>
    <row r="2055" spans="2:7" hidden="1" x14ac:dyDescent="0.25">
      <c r="B2055" s="31" t="s">
        <v>442</v>
      </c>
      <c r="C2055" s="31" t="s">
        <v>229</v>
      </c>
      <c r="D2055" s="31" t="s">
        <v>453</v>
      </c>
      <c r="E2055" s="31" t="s">
        <v>433</v>
      </c>
      <c r="F2055" s="31" t="s">
        <v>444</v>
      </c>
      <c r="G2055" s="30">
        <v>69</v>
      </c>
    </row>
    <row r="2056" spans="2:7" hidden="1" x14ac:dyDescent="0.25">
      <c r="B2056" s="31" t="s">
        <v>442</v>
      </c>
      <c r="C2056" s="31" t="s">
        <v>229</v>
      </c>
      <c r="D2056" s="31" t="s">
        <v>30</v>
      </c>
      <c r="E2056" s="31" t="s">
        <v>433</v>
      </c>
      <c r="F2056" s="31" t="s">
        <v>444</v>
      </c>
      <c r="G2056" s="30">
        <v>1</v>
      </c>
    </row>
    <row r="2057" spans="2:7" hidden="1" x14ac:dyDescent="0.25">
      <c r="B2057" s="31" t="s">
        <v>442</v>
      </c>
      <c r="C2057" s="31" t="s">
        <v>229</v>
      </c>
      <c r="D2057" s="31" t="s">
        <v>28</v>
      </c>
      <c r="E2057" s="31" t="s">
        <v>433</v>
      </c>
      <c r="F2057" s="31" t="s">
        <v>444</v>
      </c>
      <c r="G2057" s="30">
        <v>-32</v>
      </c>
    </row>
    <row r="2058" spans="2:7" hidden="1" x14ac:dyDescent="0.25">
      <c r="B2058" s="31" t="s">
        <v>442</v>
      </c>
      <c r="C2058" s="31" t="s">
        <v>229</v>
      </c>
      <c r="D2058" s="31" t="s">
        <v>29</v>
      </c>
      <c r="E2058" s="31" t="s">
        <v>433</v>
      </c>
      <c r="F2058" s="31" t="s">
        <v>444</v>
      </c>
      <c r="G2058" s="30">
        <v>101</v>
      </c>
    </row>
    <row r="2059" spans="2:7" hidden="1" x14ac:dyDescent="0.25">
      <c r="B2059" s="31" t="s">
        <v>442</v>
      </c>
      <c r="C2059" s="31" t="s">
        <v>229</v>
      </c>
      <c r="D2059" s="31" t="s">
        <v>452</v>
      </c>
      <c r="E2059" s="31" t="s">
        <v>435</v>
      </c>
      <c r="F2059" s="31" t="s">
        <v>444</v>
      </c>
      <c r="G2059" s="30">
        <v>595</v>
      </c>
    </row>
    <row r="2060" spans="2:7" hidden="1" x14ac:dyDescent="0.25">
      <c r="B2060" s="31" t="s">
        <v>442</v>
      </c>
      <c r="C2060" s="31" t="s">
        <v>229</v>
      </c>
      <c r="D2060" s="31" t="s">
        <v>453</v>
      </c>
      <c r="E2060" s="31" t="s">
        <v>435</v>
      </c>
      <c r="F2060" s="31" t="s">
        <v>444</v>
      </c>
      <c r="G2060" s="30">
        <v>98</v>
      </c>
    </row>
    <row r="2061" spans="2:7" hidden="1" x14ac:dyDescent="0.25">
      <c r="B2061" s="31" t="s">
        <v>442</v>
      </c>
      <c r="C2061" s="31" t="s">
        <v>229</v>
      </c>
      <c r="D2061" s="31" t="s">
        <v>30</v>
      </c>
      <c r="E2061" s="31" t="s">
        <v>435</v>
      </c>
      <c r="F2061" s="31" t="s">
        <v>444</v>
      </c>
      <c r="G2061" s="30">
        <v>12</v>
      </c>
    </row>
    <row r="2062" spans="2:7" hidden="1" x14ac:dyDescent="0.25">
      <c r="B2062" s="31" t="s">
        <v>442</v>
      </c>
      <c r="C2062" s="31" t="s">
        <v>229</v>
      </c>
      <c r="D2062" s="31" t="s">
        <v>28</v>
      </c>
      <c r="E2062" s="31" t="s">
        <v>435</v>
      </c>
      <c r="F2062" s="31" t="s">
        <v>444</v>
      </c>
      <c r="G2062" s="30">
        <v>-30</v>
      </c>
    </row>
    <row r="2063" spans="2:7" hidden="1" x14ac:dyDescent="0.25">
      <c r="B2063" s="31" t="s">
        <v>442</v>
      </c>
      <c r="C2063" s="31" t="s">
        <v>229</v>
      </c>
      <c r="D2063" s="31" t="s">
        <v>29</v>
      </c>
      <c r="E2063" s="31" t="s">
        <v>435</v>
      </c>
      <c r="F2063" s="31" t="s">
        <v>444</v>
      </c>
      <c r="G2063" s="30">
        <v>117</v>
      </c>
    </row>
    <row r="2064" spans="2:7" hidden="1" x14ac:dyDescent="0.25">
      <c r="B2064" s="31" t="s">
        <v>442</v>
      </c>
      <c r="C2064" s="31" t="s">
        <v>229</v>
      </c>
      <c r="D2064" s="31" t="s">
        <v>452</v>
      </c>
      <c r="E2064" s="31" t="s">
        <v>436</v>
      </c>
      <c r="F2064" s="31" t="s">
        <v>444</v>
      </c>
      <c r="G2064" s="30">
        <v>621</v>
      </c>
    </row>
    <row r="2065" spans="2:7" hidden="1" x14ac:dyDescent="0.25">
      <c r="B2065" s="31" t="s">
        <v>442</v>
      </c>
      <c r="C2065" s="31" t="s">
        <v>229</v>
      </c>
      <c r="D2065" s="31" t="s">
        <v>453</v>
      </c>
      <c r="E2065" s="31" t="s">
        <v>436</v>
      </c>
      <c r="F2065" s="31" t="s">
        <v>444</v>
      </c>
      <c r="G2065" s="30">
        <v>94</v>
      </c>
    </row>
    <row r="2066" spans="2:7" hidden="1" x14ac:dyDescent="0.25">
      <c r="B2066" s="31" t="s">
        <v>442</v>
      </c>
      <c r="C2066" s="31" t="s">
        <v>229</v>
      </c>
      <c r="D2066" s="31" t="s">
        <v>30</v>
      </c>
      <c r="E2066" s="31" t="s">
        <v>436</v>
      </c>
      <c r="F2066" s="31" t="s">
        <v>444</v>
      </c>
      <c r="G2066" s="30">
        <v>14</v>
      </c>
    </row>
    <row r="2067" spans="2:7" hidden="1" x14ac:dyDescent="0.25">
      <c r="B2067" s="31" t="s">
        <v>442</v>
      </c>
      <c r="C2067" s="31" t="s">
        <v>229</v>
      </c>
      <c r="D2067" s="31" t="s">
        <v>28</v>
      </c>
      <c r="E2067" s="31" t="s">
        <v>436</v>
      </c>
      <c r="F2067" s="31" t="s">
        <v>444</v>
      </c>
      <c r="G2067" s="30">
        <v>-38</v>
      </c>
    </row>
    <row r="2068" spans="2:7" hidden="1" x14ac:dyDescent="0.25">
      <c r="B2068" s="31" t="s">
        <v>442</v>
      </c>
      <c r="C2068" s="31" t="s">
        <v>229</v>
      </c>
      <c r="D2068" s="31" t="s">
        <v>29</v>
      </c>
      <c r="E2068" s="31" t="s">
        <v>436</v>
      </c>
      <c r="F2068" s="31" t="s">
        <v>444</v>
      </c>
      <c r="G2068" s="30">
        <v>119</v>
      </c>
    </row>
    <row r="2069" spans="2:7" hidden="1" x14ac:dyDescent="0.25">
      <c r="B2069" s="31" t="s">
        <v>443</v>
      </c>
      <c r="C2069" s="31" t="s">
        <v>229</v>
      </c>
      <c r="D2069" s="31" t="s">
        <v>452</v>
      </c>
      <c r="E2069" s="31" t="s">
        <v>433</v>
      </c>
      <c r="F2069" s="31" t="s">
        <v>444</v>
      </c>
      <c r="G2069" s="30">
        <v>166</v>
      </c>
    </row>
    <row r="2070" spans="2:7" hidden="1" x14ac:dyDescent="0.25">
      <c r="B2070" s="31" t="s">
        <v>443</v>
      </c>
      <c r="C2070" s="31" t="s">
        <v>229</v>
      </c>
      <c r="D2070" s="31" t="s">
        <v>453</v>
      </c>
      <c r="E2070" s="31" t="s">
        <v>433</v>
      </c>
      <c r="F2070" s="31" t="s">
        <v>444</v>
      </c>
      <c r="G2070" s="30">
        <v>166</v>
      </c>
    </row>
    <row r="2071" spans="2:7" hidden="1" x14ac:dyDescent="0.25">
      <c r="B2071" s="31" t="s">
        <v>443</v>
      </c>
      <c r="C2071" s="31" t="s">
        <v>229</v>
      </c>
      <c r="D2071" s="31" t="s">
        <v>30</v>
      </c>
      <c r="E2071" s="31" t="s">
        <v>433</v>
      </c>
      <c r="F2071" s="31" t="s">
        <v>444</v>
      </c>
      <c r="G2071" s="30">
        <v>23</v>
      </c>
    </row>
    <row r="2072" spans="2:7" hidden="1" x14ac:dyDescent="0.25">
      <c r="B2072" s="31" t="s">
        <v>443</v>
      </c>
      <c r="C2072" s="31" t="s">
        <v>229</v>
      </c>
      <c r="D2072" s="31" t="s">
        <v>28</v>
      </c>
      <c r="E2072" s="31" t="s">
        <v>433</v>
      </c>
      <c r="F2072" s="31" t="s">
        <v>444</v>
      </c>
      <c r="G2072" s="30">
        <v>0</v>
      </c>
    </row>
    <row r="2073" spans="2:7" hidden="1" x14ac:dyDescent="0.25">
      <c r="B2073" s="31" t="s">
        <v>443</v>
      </c>
      <c r="C2073" s="31" t="s">
        <v>229</v>
      </c>
      <c r="D2073" s="31" t="s">
        <v>29</v>
      </c>
      <c r="E2073" s="31" t="s">
        <v>433</v>
      </c>
      <c r="F2073" s="31" t="s">
        <v>444</v>
      </c>
      <c r="G2073" s="30">
        <v>143</v>
      </c>
    </row>
    <row r="2074" spans="2:7" hidden="1" x14ac:dyDescent="0.25">
      <c r="B2074" s="31" t="s">
        <v>443</v>
      </c>
      <c r="C2074" s="31" t="s">
        <v>229</v>
      </c>
      <c r="D2074" s="31" t="s">
        <v>452</v>
      </c>
      <c r="E2074" s="31" t="s">
        <v>435</v>
      </c>
      <c r="F2074" s="31" t="s">
        <v>444</v>
      </c>
      <c r="G2074" s="30">
        <v>163</v>
      </c>
    </row>
    <row r="2075" spans="2:7" hidden="1" x14ac:dyDescent="0.25">
      <c r="B2075" s="31" t="s">
        <v>443</v>
      </c>
      <c r="C2075" s="31" t="s">
        <v>229</v>
      </c>
      <c r="D2075" s="31" t="s">
        <v>453</v>
      </c>
      <c r="E2075" s="31" t="s">
        <v>435</v>
      </c>
      <c r="F2075" s="31" t="s">
        <v>444</v>
      </c>
      <c r="G2075" s="30">
        <v>174</v>
      </c>
    </row>
    <row r="2076" spans="2:7" hidden="1" x14ac:dyDescent="0.25">
      <c r="B2076" s="31" t="s">
        <v>443</v>
      </c>
      <c r="C2076" s="31" t="s">
        <v>229</v>
      </c>
      <c r="D2076" s="31" t="s">
        <v>30</v>
      </c>
      <c r="E2076" s="31" t="s">
        <v>435</v>
      </c>
      <c r="F2076" s="31" t="s">
        <v>444</v>
      </c>
      <c r="G2076" s="30">
        <v>20</v>
      </c>
    </row>
    <row r="2077" spans="2:7" hidden="1" x14ac:dyDescent="0.25">
      <c r="B2077" s="31" t="s">
        <v>443</v>
      </c>
      <c r="C2077" s="31" t="s">
        <v>229</v>
      </c>
      <c r="D2077" s="31" t="s">
        <v>28</v>
      </c>
      <c r="E2077" s="31" t="s">
        <v>435</v>
      </c>
      <c r="F2077" s="31" t="s">
        <v>444</v>
      </c>
      <c r="G2077" s="30">
        <v>0</v>
      </c>
    </row>
    <row r="2078" spans="2:7" hidden="1" x14ac:dyDescent="0.25">
      <c r="B2078" s="31" t="s">
        <v>443</v>
      </c>
      <c r="C2078" s="31" t="s">
        <v>229</v>
      </c>
      <c r="D2078" s="31" t="s">
        <v>29</v>
      </c>
      <c r="E2078" s="31" t="s">
        <v>435</v>
      </c>
      <c r="F2078" s="31" t="s">
        <v>444</v>
      </c>
      <c r="G2078" s="30">
        <v>153</v>
      </c>
    </row>
    <row r="2079" spans="2:7" hidden="1" x14ac:dyDescent="0.25">
      <c r="B2079" s="31" t="s">
        <v>443</v>
      </c>
      <c r="C2079" s="31" t="s">
        <v>229</v>
      </c>
      <c r="D2079" s="31" t="s">
        <v>452</v>
      </c>
      <c r="E2079" s="31" t="s">
        <v>436</v>
      </c>
      <c r="F2079" s="31" t="s">
        <v>444</v>
      </c>
      <c r="G2079" s="30">
        <v>159</v>
      </c>
    </row>
    <row r="2080" spans="2:7" hidden="1" x14ac:dyDescent="0.25">
      <c r="B2080" s="31" t="s">
        <v>443</v>
      </c>
      <c r="C2080" s="31" t="s">
        <v>229</v>
      </c>
      <c r="D2080" s="31" t="s">
        <v>453</v>
      </c>
      <c r="E2080" s="31" t="s">
        <v>436</v>
      </c>
      <c r="F2080" s="31" t="s">
        <v>444</v>
      </c>
      <c r="G2080" s="30">
        <v>174</v>
      </c>
    </row>
    <row r="2081" spans="2:7" hidden="1" x14ac:dyDescent="0.25">
      <c r="B2081" s="31" t="s">
        <v>443</v>
      </c>
      <c r="C2081" s="31" t="s">
        <v>229</v>
      </c>
      <c r="D2081" s="31" t="s">
        <v>30</v>
      </c>
      <c r="E2081" s="31" t="s">
        <v>436</v>
      </c>
      <c r="F2081" s="31" t="s">
        <v>444</v>
      </c>
      <c r="G2081" s="30">
        <v>17</v>
      </c>
    </row>
    <row r="2082" spans="2:7" hidden="1" x14ac:dyDescent="0.25">
      <c r="B2082" s="31" t="s">
        <v>443</v>
      </c>
      <c r="C2082" s="31" t="s">
        <v>229</v>
      </c>
      <c r="D2082" s="31" t="s">
        <v>28</v>
      </c>
      <c r="E2082" s="31" t="s">
        <v>436</v>
      </c>
      <c r="F2082" s="31" t="s">
        <v>444</v>
      </c>
      <c r="G2082" s="30">
        <v>0</v>
      </c>
    </row>
    <row r="2083" spans="2:7" hidden="1" x14ac:dyDescent="0.25">
      <c r="B2083" s="31" t="s">
        <v>443</v>
      </c>
      <c r="C2083" s="31" t="s">
        <v>229</v>
      </c>
      <c r="D2083" s="31" t="s">
        <v>29</v>
      </c>
      <c r="E2083" s="31" t="s">
        <v>436</v>
      </c>
      <c r="F2083" s="31" t="s">
        <v>444</v>
      </c>
      <c r="G2083" s="30">
        <v>157</v>
      </c>
    </row>
    <row r="2084" spans="2:7" hidden="1" x14ac:dyDescent="0.25">
      <c r="B2084" s="31" t="s">
        <v>150</v>
      </c>
      <c r="C2084" s="31" t="s">
        <v>229</v>
      </c>
      <c r="D2084" s="31" t="s">
        <v>452</v>
      </c>
      <c r="E2084" s="31" t="s">
        <v>433</v>
      </c>
      <c r="F2084" s="31" t="s">
        <v>444</v>
      </c>
      <c r="G2084" s="30">
        <v>54</v>
      </c>
    </row>
    <row r="2085" spans="2:7" hidden="1" x14ac:dyDescent="0.25">
      <c r="B2085" s="31" t="s">
        <v>150</v>
      </c>
      <c r="C2085" s="31" t="s">
        <v>229</v>
      </c>
      <c r="D2085" s="31" t="s">
        <v>453</v>
      </c>
      <c r="E2085" s="31" t="s">
        <v>433</v>
      </c>
      <c r="F2085" s="31" t="s">
        <v>444</v>
      </c>
      <c r="G2085" s="30">
        <v>74</v>
      </c>
    </row>
    <row r="2086" spans="2:7" hidden="1" x14ac:dyDescent="0.25">
      <c r="B2086" s="31" t="s">
        <v>150</v>
      </c>
      <c r="C2086" s="31" t="s">
        <v>229</v>
      </c>
      <c r="D2086" s="31" t="s">
        <v>25</v>
      </c>
      <c r="E2086" s="31" t="s">
        <v>433</v>
      </c>
      <c r="F2086" s="31" t="s">
        <v>444</v>
      </c>
      <c r="G2086" s="30">
        <v>5</v>
      </c>
    </row>
    <row r="2087" spans="2:7" hidden="1" x14ac:dyDescent="0.25">
      <c r="B2087" s="31" t="s">
        <v>150</v>
      </c>
      <c r="C2087" s="31" t="s">
        <v>229</v>
      </c>
      <c r="D2087" s="31" t="s">
        <v>454</v>
      </c>
      <c r="E2087" s="31" t="s">
        <v>433</v>
      </c>
      <c r="F2087" s="31" t="s">
        <v>444</v>
      </c>
      <c r="G2087" s="30">
        <v>0</v>
      </c>
    </row>
    <row r="2088" spans="2:7" hidden="1" x14ac:dyDescent="0.25">
      <c r="B2088" s="31" t="s">
        <v>150</v>
      </c>
      <c r="C2088" s="31" t="s">
        <v>229</v>
      </c>
      <c r="D2088" s="31" t="s">
        <v>28</v>
      </c>
      <c r="E2088" s="31" t="s">
        <v>433</v>
      </c>
      <c r="F2088" s="31" t="s">
        <v>444</v>
      </c>
      <c r="G2088" s="30">
        <v>0</v>
      </c>
    </row>
    <row r="2089" spans="2:7" hidden="1" x14ac:dyDescent="0.25">
      <c r="B2089" s="31" t="s">
        <v>150</v>
      </c>
      <c r="C2089" s="31" t="s">
        <v>229</v>
      </c>
      <c r="D2089" s="31" t="s">
        <v>29</v>
      </c>
      <c r="E2089" s="31" t="s">
        <v>433</v>
      </c>
      <c r="F2089" s="31" t="s">
        <v>444</v>
      </c>
      <c r="G2089" s="30">
        <v>62</v>
      </c>
    </row>
    <row r="2090" spans="2:7" hidden="1" x14ac:dyDescent="0.25">
      <c r="B2090" s="31" t="s">
        <v>150</v>
      </c>
      <c r="C2090" s="31" t="s">
        <v>229</v>
      </c>
      <c r="D2090" s="31" t="s">
        <v>452</v>
      </c>
      <c r="E2090" s="31" t="s">
        <v>435</v>
      </c>
      <c r="F2090" s="31" t="s">
        <v>444</v>
      </c>
      <c r="G2090" s="30">
        <v>57</v>
      </c>
    </row>
    <row r="2091" spans="2:7" hidden="1" x14ac:dyDescent="0.25">
      <c r="B2091" s="31" t="s">
        <v>150</v>
      </c>
      <c r="C2091" s="31" t="s">
        <v>229</v>
      </c>
      <c r="D2091" s="31" t="s">
        <v>453</v>
      </c>
      <c r="E2091" s="31" t="s">
        <v>435</v>
      </c>
      <c r="F2091" s="31" t="s">
        <v>444</v>
      </c>
      <c r="G2091" s="30">
        <v>65</v>
      </c>
    </row>
    <row r="2092" spans="2:7" hidden="1" x14ac:dyDescent="0.25">
      <c r="B2092" s="31" t="s">
        <v>150</v>
      </c>
      <c r="C2092" s="31" t="s">
        <v>229</v>
      </c>
      <c r="D2092" s="31" t="s">
        <v>25</v>
      </c>
      <c r="E2092" s="31" t="s">
        <v>435</v>
      </c>
      <c r="F2092" s="31" t="s">
        <v>444</v>
      </c>
      <c r="G2092" s="30">
        <v>5</v>
      </c>
    </row>
    <row r="2093" spans="2:7" hidden="1" x14ac:dyDescent="0.25">
      <c r="B2093" s="31" t="s">
        <v>150</v>
      </c>
      <c r="C2093" s="31" t="s">
        <v>229</v>
      </c>
      <c r="D2093" s="31" t="s">
        <v>454</v>
      </c>
      <c r="E2093" s="31" t="s">
        <v>435</v>
      </c>
      <c r="F2093" s="31" t="s">
        <v>444</v>
      </c>
      <c r="G2093" s="30">
        <v>1</v>
      </c>
    </row>
    <row r="2094" spans="2:7" hidden="1" x14ac:dyDescent="0.25">
      <c r="B2094" s="31" t="s">
        <v>150</v>
      </c>
      <c r="C2094" s="31" t="s">
        <v>229</v>
      </c>
      <c r="D2094" s="31" t="s">
        <v>28</v>
      </c>
      <c r="E2094" s="31" t="s">
        <v>435</v>
      </c>
      <c r="F2094" s="31" t="s">
        <v>444</v>
      </c>
      <c r="G2094" s="30">
        <v>0</v>
      </c>
    </row>
    <row r="2095" spans="2:7" hidden="1" x14ac:dyDescent="0.25">
      <c r="B2095" s="31" t="s">
        <v>150</v>
      </c>
      <c r="C2095" s="31" t="s">
        <v>229</v>
      </c>
      <c r="D2095" s="31" t="s">
        <v>29</v>
      </c>
      <c r="E2095" s="31" t="s">
        <v>435</v>
      </c>
      <c r="F2095" s="31" t="s">
        <v>444</v>
      </c>
      <c r="G2095" s="30">
        <v>52</v>
      </c>
    </row>
    <row r="2096" spans="2:7" hidden="1" x14ac:dyDescent="0.25">
      <c r="B2096" s="31" t="s">
        <v>150</v>
      </c>
      <c r="C2096" s="31" t="s">
        <v>229</v>
      </c>
      <c r="D2096" s="31" t="s">
        <v>452</v>
      </c>
      <c r="E2096" s="31" t="s">
        <v>436</v>
      </c>
      <c r="F2096" s="31" t="s">
        <v>444</v>
      </c>
      <c r="G2096" s="30">
        <v>58</v>
      </c>
    </row>
    <row r="2097" spans="2:7" hidden="1" x14ac:dyDescent="0.25">
      <c r="B2097" s="31" t="s">
        <v>150</v>
      </c>
      <c r="C2097" s="31" t="s">
        <v>229</v>
      </c>
      <c r="D2097" s="31" t="s">
        <v>453</v>
      </c>
      <c r="E2097" s="31" t="s">
        <v>436</v>
      </c>
      <c r="F2097" s="31" t="s">
        <v>444</v>
      </c>
      <c r="G2097" s="30">
        <v>81</v>
      </c>
    </row>
    <row r="2098" spans="2:7" hidden="1" x14ac:dyDescent="0.25">
      <c r="B2098" s="31" t="s">
        <v>150</v>
      </c>
      <c r="C2098" s="31" t="s">
        <v>229</v>
      </c>
      <c r="D2098" s="31" t="s">
        <v>25</v>
      </c>
      <c r="E2098" s="31" t="s">
        <v>436</v>
      </c>
      <c r="F2098" s="31" t="s">
        <v>444</v>
      </c>
      <c r="G2098" s="30">
        <v>6</v>
      </c>
    </row>
    <row r="2099" spans="2:7" hidden="1" x14ac:dyDescent="0.25">
      <c r="B2099" s="31" t="s">
        <v>150</v>
      </c>
      <c r="C2099" s="31" t="s">
        <v>229</v>
      </c>
      <c r="D2099" s="31" t="s">
        <v>454</v>
      </c>
      <c r="E2099" s="31" t="s">
        <v>436</v>
      </c>
      <c r="F2099" s="31" t="s">
        <v>444</v>
      </c>
      <c r="G2099" s="30">
        <v>1</v>
      </c>
    </row>
    <row r="2100" spans="2:7" hidden="1" x14ac:dyDescent="0.25">
      <c r="B2100" s="31" t="s">
        <v>150</v>
      </c>
      <c r="C2100" s="31" t="s">
        <v>229</v>
      </c>
      <c r="D2100" s="31" t="s">
        <v>28</v>
      </c>
      <c r="E2100" s="31" t="s">
        <v>436</v>
      </c>
      <c r="F2100" s="31" t="s">
        <v>444</v>
      </c>
      <c r="G2100" s="30">
        <v>0</v>
      </c>
    </row>
    <row r="2101" spans="2:7" hidden="1" x14ac:dyDescent="0.25">
      <c r="B2101" s="31" t="s">
        <v>150</v>
      </c>
      <c r="C2101" s="31" t="s">
        <v>229</v>
      </c>
      <c r="D2101" s="31" t="s">
        <v>29</v>
      </c>
      <c r="E2101" s="31" t="s">
        <v>436</v>
      </c>
      <c r="F2101" s="31" t="s">
        <v>444</v>
      </c>
      <c r="G2101" s="30">
        <v>67</v>
      </c>
    </row>
    <row r="2102" spans="2:7" hidden="1" x14ac:dyDescent="0.25">
      <c r="B2102" s="31" t="s">
        <v>432</v>
      </c>
      <c r="C2102" s="31" t="s">
        <v>159</v>
      </c>
      <c r="D2102" s="31" t="s">
        <v>452</v>
      </c>
      <c r="E2102" s="31" t="s">
        <v>433</v>
      </c>
      <c r="F2102" s="31" t="s">
        <v>444</v>
      </c>
      <c r="G2102" s="30">
        <v>193</v>
      </c>
    </row>
    <row r="2103" spans="2:7" hidden="1" x14ac:dyDescent="0.25">
      <c r="B2103" s="31" t="s">
        <v>432</v>
      </c>
      <c r="C2103" s="31" t="s">
        <v>159</v>
      </c>
      <c r="D2103" s="31" t="s">
        <v>453</v>
      </c>
      <c r="E2103" s="31" t="s">
        <v>433</v>
      </c>
      <c r="F2103" s="31" t="s">
        <v>444</v>
      </c>
      <c r="G2103" s="30">
        <v>255</v>
      </c>
    </row>
    <row r="2104" spans="2:7" hidden="1" x14ac:dyDescent="0.25">
      <c r="B2104" s="31" t="s">
        <v>432</v>
      </c>
      <c r="C2104" s="31" t="s">
        <v>159</v>
      </c>
      <c r="D2104" s="31" t="s">
        <v>26</v>
      </c>
      <c r="E2104" s="31" t="s">
        <v>433</v>
      </c>
      <c r="F2104" s="31" t="s">
        <v>444</v>
      </c>
      <c r="G2104" s="30">
        <v>133</v>
      </c>
    </row>
    <row r="2105" spans="2:7" hidden="1" x14ac:dyDescent="0.25">
      <c r="B2105" s="31" t="s">
        <v>432</v>
      </c>
      <c r="C2105" s="31" t="s">
        <v>159</v>
      </c>
      <c r="D2105" s="31" t="s">
        <v>25</v>
      </c>
      <c r="E2105" s="31" t="s">
        <v>433</v>
      </c>
      <c r="F2105" s="31" t="s">
        <v>444</v>
      </c>
      <c r="G2105" s="30">
        <v>3</v>
      </c>
    </row>
    <row r="2106" spans="2:7" hidden="1" x14ac:dyDescent="0.25">
      <c r="B2106" s="31" t="s">
        <v>432</v>
      </c>
      <c r="C2106" s="31" t="s">
        <v>159</v>
      </c>
      <c r="D2106" s="31" t="s">
        <v>28</v>
      </c>
      <c r="E2106" s="31" t="s">
        <v>433</v>
      </c>
      <c r="F2106" s="31" t="s">
        <v>444</v>
      </c>
      <c r="G2106" s="30">
        <v>-4</v>
      </c>
    </row>
    <row r="2107" spans="2:7" hidden="1" x14ac:dyDescent="0.25">
      <c r="B2107" s="31" t="s">
        <v>432</v>
      </c>
      <c r="C2107" s="31" t="s">
        <v>159</v>
      </c>
      <c r="D2107" s="31" t="s">
        <v>29</v>
      </c>
      <c r="E2107" s="31" t="s">
        <v>433</v>
      </c>
      <c r="F2107" s="31" t="s">
        <v>444</v>
      </c>
      <c r="G2107" s="30">
        <v>113</v>
      </c>
    </row>
    <row r="2108" spans="2:7" hidden="1" x14ac:dyDescent="0.25">
      <c r="B2108" s="31" t="s">
        <v>432</v>
      </c>
      <c r="C2108" s="31" t="s">
        <v>159</v>
      </c>
      <c r="D2108" s="31" t="s">
        <v>452</v>
      </c>
      <c r="E2108" s="31" t="s">
        <v>435</v>
      </c>
      <c r="F2108" s="31" t="s">
        <v>444</v>
      </c>
      <c r="G2108" s="30">
        <v>184</v>
      </c>
    </row>
    <row r="2109" spans="2:7" hidden="1" x14ac:dyDescent="0.25">
      <c r="B2109" s="31" t="s">
        <v>432</v>
      </c>
      <c r="C2109" s="31" t="s">
        <v>159</v>
      </c>
      <c r="D2109" s="31" t="s">
        <v>453</v>
      </c>
      <c r="E2109" s="31" t="s">
        <v>435</v>
      </c>
      <c r="F2109" s="31" t="s">
        <v>444</v>
      </c>
      <c r="G2109" s="30">
        <v>239</v>
      </c>
    </row>
    <row r="2110" spans="2:7" hidden="1" x14ac:dyDescent="0.25">
      <c r="B2110" s="31" t="s">
        <v>432</v>
      </c>
      <c r="C2110" s="31" t="s">
        <v>159</v>
      </c>
      <c r="D2110" s="31" t="s">
        <v>26</v>
      </c>
      <c r="E2110" s="31" t="s">
        <v>435</v>
      </c>
      <c r="F2110" s="31" t="s">
        <v>444</v>
      </c>
      <c r="G2110" s="30">
        <v>130</v>
      </c>
    </row>
    <row r="2111" spans="2:7" hidden="1" x14ac:dyDescent="0.25">
      <c r="B2111" s="31" t="s">
        <v>432</v>
      </c>
      <c r="C2111" s="31" t="s">
        <v>159</v>
      </c>
      <c r="D2111" s="31" t="s">
        <v>25</v>
      </c>
      <c r="E2111" s="31" t="s">
        <v>435</v>
      </c>
      <c r="F2111" s="31" t="s">
        <v>444</v>
      </c>
      <c r="G2111" s="30">
        <v>3</v>
      </c>
    </row>
    <row r="2112" spans="2:7" hidden="1" x14ac:dyDescent="0.25">
      <c r="B2112" s="31" t="s">
        <v>432</v>
      </c>
      <c r="C2112" s="31" t="s">
        <v>159</v>
      </c>
      <c r="D2112" s="31" t="s">
        <v>28</v>
      </c>
      <c r="E2112" s="31" t="s">
        <v>435</v>
      </c>
      <c r="F2112" s="31" t="s">
        <v>444</v>
      </c>
      <c r="G2112" s="30">
        <v>-10</v>
      </c>
    </row>
    <row r="2113" spans="2:7" hidden="1" x14ac:dyDescent="0.25">
      <c r="B2113" s="31" t="s">
        <v>432</v>
      </c>
      <c r="C2113" s="31" t="s">
        <v>159</v>
      </c>
      <c r="D2113" s="31" t="s">
        <v>29</v>
      </c>
      <c r="E2113" s="31" t="s">
        <v>435</v>
      </c>
      <c r="F2113" s="31" t="s">
        <v>444</v>
      </c>
      <c r="G2113" s="30">
        <v>107</v>
      </c>
    </row>
    <row r="2114" spans="2:7" hidden="1" x14ac:dyDescent="0.25">
      <c r="B2114" s="31" t="s">
        <v>432</v>
      </c>
      <c r="C2114" s="31" t="s">
        <v>159</v>
      </c>
      <c r="D2114" s="31" t="s">
        <v>452</v>
      </c>
      <c r="E2114" s="31" t="s">
        <v>436</v>
      </c>
      <c r="F2114" s="31" t="s">
        <v>444</v>
      </c>
      <c r="G2114" s="30">
        <v>165</v>
      </c>
    </row>
    <row r="2115" spans="2:7" hidden="1" x14ac:dyDescent="0.25">
      <c r="B2115" s="31" t="s">
        <v>432</v>
      </c>
      <c r="C2115" s="31" t="s">
        <v>159</v>
      </c>
      <c r="D2115" s="31" t="s">
        <v>453</v>
      </c>
      <c r="E2115" s="31" t="s">
        <v>436</v>
      </c>
      <c r="F2115" s="31" t="s">
        <v>444</v>
      </c>
      <c r="G2115" s="30">
        <v>280</v>
      </c>
    </row>
    <row r="2116" spans="2:7" hidden="1" x14ac:dyDescent="0.25">
      <c r="B2116" s="31" t="s">
        <v>432</v>
      </c>
      <c r="C2116" s="31" t="s">
        <v>159</v>
      </c>
      <c r="D2116" s="31" t="s">
        <v>26</v>
      </c>
      <c r="E2116" s="31" t="s">
        <v>436</v>
      </c>
      <c r="F2116" s="31" t="s">
        <v>444</v>
      </c>
      <c r="G2116" s="30">
        <v>168</v>
      </c>
    </row>
    <row r="2117" spans="2:7" hidden="1" x14ac:dyDescent="0.25">
      <c r="B2117" s="31" t="s">
        <v>432</v>
      </c>
      <c r="C2117" s="31" t="s">
        <v>159</v>
      </c>
      <c r="D2117" s="31" t="s">
        <v>25</v>
      </c>
      <c r="E2117" s="31" t="s">
        <v>436</v>
      </c>
      <c r="F2117" s="31" t="s">
        <v>444</v>
      </c>
      <c r="G2117" s="30">
        <v>4</v>
      </c>
    </row>
    <row r="2118" spans="2:7" hidden="1" x14ac:dyDescent="0.25">
      <c r="B2118" s="31" t="s">
        <v>432</v>
      </c>
      <c r="C2118" s="31" t="s">
        <v>159</v>
      </c>
      <c r="D2118" s="31" t="s">
        <v>28</v>
      </c>
      <c r="E2118" s="31" t="s">
        <v>436</v>
      </c>
      <c r="F2118" s="31" t="s">
        <v>444</v>
      </c>
      <c r="G2118" s="30">
        <v>0</v>
      </c>
    </row>
    <row r="2119" spans="2:7" hidden="1" x14ac:dyDescent="0.25">
      <c r="B2119" s="31" t="s">
        <v>432</v>
      </c>
      <c r="C2119" s="31" t="s">
        <v>159</v>
      </c>
      <c r="D2119" s="31" t="s">
        <v>29</v>
      </c>
      <c r="E2119" s="31" t="s">
        <v>436</v>
      </c>
      <c r="F2119" s="31" t="s">
        <v>444</v>
      </c>
      <c r="G2119" s="30">
        <v>99</v>
      </c>
    </row>
    <row r="2120" spans="2:7" hidden="1" x14ac:dyDescent="0.25">
      <c r="B2120" s="31" t="s">
        <v>437</v>
      </c>
      <c r="C2120" s="31" t="s">
        <v>159</v>
      </c>
      <c r="D2120" s="31" t="s">
        <v>452</v>
      </c>
      <c r="E2120" s="31" t="s">
        <v>433</v>
      </c>
      <c r="F2120" s="31" t="s">
        <v>444</v>
      </c>
      <c r="G2120" s="30">
        <v>6248</v>
      </c>
    </row>
    <row r="2121" spans="2:7" hidden="1" x14ac:dyDescent="0.25">
      <c r="B2121" s="31" t="s">
        <v>437</v>
      </c>
      <c r="C2121" s="31" t="s">
        <v>159</v>
      </c>
      <c r="D2121" s="31" t="s">
        <v>453</v>
      </c>
      <c r="E2121" s="31" t="s">
        <v>433</v>
      </c>
      <c r="F2121" s="31" t="s">
        <v>444</v>
      </c>
      <c r="G2121" s="30">
        <v>373</v>
      </c>
    </row>
    <row r="2122" spans="2:7" hidden="1" x14ac:dyDescent="0.25">
      <c r="B2122" s="31" t="s">
        <v>437</v>
      </c>
      <c r="C2122" s="31" t="s">
        <v>159</v>
      </c>
      <c r="D2122" s="31" t="s">
        <v>25</v>
      </c>
      <c r="E2122" s="31" t="s">
        <v>433</v>
      </c>
      <c r="F2122" s="31" t="s">
        <v>444</v>
      </c>
      <c r="G2122" s="30">
        <v>187</v>
      </c>
    </row>
    <row r="2123" spans="2:7" hidden="1" x14ac:dyDescent="0.25">
      <c r="B2123" s="31" t="s">
        <v>437</v>
      </c>
      <c r="C2123" s="31" t="s">
        <v>159</v>
      </c>
      <c r="D2123" s="31" t="s">
        <v>28</v>
      </c>
      <c r="E2123" s="31" t="s">
        <v>433</v>
      </c>
      <c r="F2123" s="31" t="s">
        <v>444</v>
      </c>
      <c r="G2123" s="30">
        <v>0</v>
      </c>
    </row>
    <row r="2124" spans="2:7" hidden="1" x14ac:dyDescent="0.25">
      <c r="B2124" s="31" t="s">
        <v>437</v>
      </c>
      <c r="C2124" s="31" t="s">
        <v>159</v>
      </c>
      <c r="D2124" s="31" t="s">
        <v>29</v>
      </c>
      <c r="E2124" s="31" t="s">
        <v>433</v>
      </c>
      <c r="F2124" s="31" t="s">
        <v>444</v>
      </c>
      <c r="G2124" s="30">
        <v>186</v>
      </c>
    </row>
    <row r="2125" spans="2:7" hidden="1" x14ac:dyDescent="0.25">
      <c r="B2125" s="31" t="s">
        <v>437</v>
      </c>
      <c r="C2125" s="31" t="s">
        <v>159</v>
      </c>
      <c r="D2125" s="31" t="s">
        <v>452</v>
      </c>
      <c r="E2125" s="31" t="s">
        <v>435</v>
      </c>
      <c r="F2125" s="31" t="s">
        <v>444</v>
      </c>
      <c r="G2125" s="30">
        <v>6645</v>
      </c>
    </row>
    <row r="2126" spans="2:7" hidden="1" x14ac:dyDescent="0.25">
      <c r="B2126" s="31" t="s">
        <v>437</v>
      </c>
      <c r="C2126" s="31" t="s">
        <v>159</v>
      </c>
      <c r="D2126" s="31" t="s">
        <v>453</v>
      </c>
      <c r="E2126" s="31" t="s">
        <v>435</v>
      </c>
      <c r="F2126" s="31" t="s">
        <v>444</v>
      </c>
      <c r="G2126" s="30">
        <v>1712</v>
      </c>
    </row>
    <row r="2127" spans="2:7" hidden="1" x14ac:dyDescent="0.25">
      <c r="B2127" s="31" t="s">
        <v>437</v>
      </c>
      <c r="C2127" s="31" t="s">
        <v>159</v>
      </c>
      <c r="D2127" s="31" t="s">
        <v>25</v>
      </c>
      <c r="E2127" s="31" t="s">
        <v>435</v>
      </c>
      <c r="F2127" s="31" t="s">
        <v>444</v>
      </c>
      <c r="G2127" s="30">
        <v>199</v>
      </c>
    </row>
    <row r="2128" spans="2:7" hidden="1" x14ac:dyDescent="0.25">
      <c r="B2128" s="31" t="s">
        <v>437</v>
      </c>
      <c r="C2128" s="31" t="s">
        <v>159</v>
      </c>
      <c r="D2128" s="31" t="s">
        <v>28</v>
      </c>
      <c r="E2128" s="31" t="s">
        <v>435</v>
      </c>
      <c r="F2128" s="31" t="s">
        <v>444</v>
      </c>
      <c r="G2128" s="30">
        <v>0</v>
      </c>
    </row>
    <row r="2129" spans="2:7" hidden="1" x14ac:dyDescent="0.25">
      <c r="B2129" s="31" t="s">
        <v>437</v>
      </c>
      <c r="C2129" s="31" t="s">
        <v>159</v>
      </c>
      <c r="D2129" s="31" t="s">
        <v>29</v>
      </c>
      <c r="E2129" s="31" t="s">
        <v>435</v>
      </c>
      <c r="F2129" s="31" t="s">
        <v>444</v>
      </c>
      <c r="G2129" s="30">
        <v>1513</v>
      </c>
    </row>
    <row r="2130" spans="2:7" hidden="1" x14ac:dyDescent="0.25">
      <c r="B2130" s="31" t="s">
        <v>437</v>
      </c>
      <c r="C2130" s="31" t="s">
        <v>159</v>
      </c>
      <c r="D2130" s="31" t="s">
        <v>452</v>
      </c>
      <c r="E2130" s="31" t="s">
        <v>436</v>
      </c>
      <c r="F2130" s="31" t="s">
        <v>444</v>
      </c>
      <c r="G2130" s="30">
        <v>6136</v>
      </c>
    </row>
    <row r="2131" spans="2:7" hidden="1" x14ac:dyDescent="0.25">
      <c r="B2131" s="31" t="s">
        <v>437</v>
      </c>
      <c r="C2131" s="31" t="s">
        <v>159</v>
      </c>
      <c r="D2131" s="31" t="s">
        <v>453</v>
      </c>
      <c r="E2131" s="31" t="s">
        <v>436</v>
      </c>
      <c r="F2131" s="31" t="s">
        <v>444</v>
      </c>
      <c r="G2131" s="30">
        <v>794</v>
      </c>
    </row>
    <row r="2132" spans="2:7" hidden="1" x14ac:dyDescent="0.25">
      <c r="B2132" s="31" t="s">
        <v>437</v>
      </c>
      <c r="C2132" s="31" t="s">
        <v>159</v>
      </c>
      <c r="D2132" s="31" t="s">
        <v>25</v>
      </c>
      <c r="E2132" s="31" t="s">
        <v>436</v>
      </c>
      <c r="F2132" s="31" t="s">
        <v>444</v>
      </c>
      <c r="G2132" s="30">
        <v>185</v>
      </c>
    </row>
    <row r="2133" spans="2:7" hidden="1" x14ac:dyDescent="0.25">
      <c r="B2133" s="31" t="s">
        <v>437</v>
      </c>
      <c r="C2133" s="31" t="s">
        <v>159</v>
      </c>
      <c r="D2133" s="31" t="s">
        <v>28</v>
      </c>
      <c r="E2133" s="31" t="s">
        <v>436</v>
      </c>
      <c r="F2133" s="31" t="s">
        <v>444</v>
      </c>
      <c r="G2133" s="30">
        <v>0</v>
      </c>
    </row>
    <row r="2134" spans="2:7" hidden="1" x14ac:dyDescent="0.25">
      <c r="B2134" s="31" t="s">
        <v>437</v>
      </c>
      <c r="C2134" s="31" t="s">
        <v>159</v>
      </c>
      <c r="D2134" s="31" t="s">
        <v>29</v>
      </c>
      <c r="E2134" s="31" t="s">
        <v>436</v>
      </c>
      <c r="F2134" s="31" t="s">
        <v>444</v>
      </c>
      <c r="G2134" s="30">
        <v>610</v>
      </c>
    </row>
    <row r="2135" spans="2:7" hidden="1" x14ac:dyDescent="0.25">
      <c r="B2135" s="31" t="s">
        <v>438</v>
      </c>
      <c r="C2135" s="31" t="s">
        <v>159</v>
      </c>
      <c r="D2135" s="31" t="s">
        <v>452</v>
      </c>
      <c r="E2135" s="31" t="s">
        <v>433</v>
      </c>
      <c r="F2135" s="31" t="s">
        <v>444</v>
      </c>
      <c r="G2135" s="30">
        <v>5390</v>
      </c>
    </row>
    <row r="2136" spans="2:7" hidden="1" x14ac:dyDescent="0.25">
      <c r="B2136" s="31" t="s">
        <v>438</v>
      </c>
      <c r="C2136" s="31" t="s">
        <v>159</v>
      </c>
      <c r="D2136" s="31" t="s">
        <v>453</v>
      </c>
      <c r="E2136" s="31" t="s">
        <v>433</v>
      </c>
      <c r="F2136" s="31" t="s">
        <v>444</v>
      </c>
      <c r="G2136" s="30">
        <v>4994</v>
      </c>
    </row>
    <row r="2137" spans="2:7" hidden="1" x14ac:dyDescent="0.25">
      <c r="B2137" s="31" t="s">
        <v>438</v>
      </c>
      <c r="C2137" s="31" t="s">
        <v>159</v>
      </c>
      <c r="D2137" s="31" t="s">
        <v>26</v>
      </c>
      <c r="E2137" s="31" t="s">
        <v>433</v>
      </c>
      <c r="F2137" s="31" t="s">
        <v>444</v>
      </c>
      <c r="G2137" s="30">
        <v>252</v>
      </c>
    </row>
    <row r="2138" spans="2:7" hidden="1" x14ac:dyDescent="0.25">
      <c r="B2138" s="31" t="s">
        <v>438</v>
      </c>
      <c r="C2138" s="31" t="s">
        <v>159</v>
      </c>
      <c r="D2138" s="31" t="s">
        <v>25</v>
      </c>
      <c r="E2138" s="31" t="s">
        <v>433</v>
      </c>
      <c r="F2138" s="31" t="s">
        <v>444</v>
      </c>
      <c r="G2138" s="30">
        <v>733</v>
      </c>
    </row>
    <row r="2139" spans="2:7" hidden="1" x14ac:dyDescent="0.25">
      <c r="B2139" s="31" t="s">
        <v>438</v>
      </c>
      <c r="C2139" s="31" t="s">
        <v>159</v>
      </c>
      <c r="D2139" s="31" t="s">
        <v>28</v>
      </c>
      <c r="E2139" s="31" t="s">
        <v>433</v>
      </c>
      <c r="F2139" s="31" t="s">
        <v>444</v>
      </c>
      <c r="G2139" s="30">
        <v>-295</v>
      </c>
    </row>
    <row r="2140" spans="2:7" hidden="1" x14ac:dyDescent="0.25">
      <c r="B2140" s="31" t="s">
        <v>438</v>
      </c>
      <c r="C2140" s="31" t="s">
        <v>159</v>
      </c>
      <c r="D2140" s="31" t="s">
        <v>29</v>
      </c>
      <c r="E2140" s="31" t="s">
        <v>433</v>
      </c>
      <c r="F2140" s="31" t="s">
        <v>444</v>
      </c>
      <c r="G2140" s="30">
        <v>4305</v>
      </c>
    </row>
    <row r="2141" spans="2:7" hidden="1" x14ac:dyDescent="0.25">
      <c r="B2141" s="31" t="s">
        <v>438</v>
      </c>
      <c r="C2141" s="31" t="s">
        <v>159</v>
      </c>
      <c r="D2141" s="31" t="s">
        <v>452</v>
      </c>
      <c r="E2141" s="31" t="s">
        <v>435</v>
      </c>
      <c r="F2141" s="31" t="s">
        <v>444</v>
      </c>
      <c r="G2141" s="30">
        <v>5374</v>
      </c>
    </row>
    <row r="2142" spans="2:7" hidden="1" x14ac:dyDescent="0.25">
      <c r="B2142" s="31" t="s">
        <v>438</v>
      </c>
      <c r="C2142" s="31" t="s">
        <v>159</v>
      </c>
      <c r="D2142" s="31" t="s">
        <v>453</v>
      </c>
      <c r="E2142" s="31" t="s">
        <v>435</v>
      </c>
      <c r="F2142" s="31" t="s">
        <v>444</v>
      </c>
      <c r="G2142" s="30">
        <v>5055</v>
      </c>
    </row>
    <row r="2143" spans="2:7" hidden="1" x14ac:dyDescent="0.25">
      <c r="B2143" s="31" t="s">
        <v>438</v>
      </c>
      <c r="C2143" s="31" t="s">
        <v>159</v>
      </c>
      <c r="D2143" s="31" t="s">
        <v>26</v>
      </c>
      <c r="E2143" s="31" t="s">
        <v>435</v>
      </c>
      <c r="F2143" s="31" t="s">
        <v>444</v>
      </c>
      <c r="G2143" s="30">
        <v>264</v>
      </c>
    </row>
    <row r="2144" spans="2:7" hidden="1" x14ac:dyDescent="0.25">
      <c r="B2144" s="31" t="s">
        <v>438</v>
      </c>
      <c r="C2144" s="31" t="s">
        <v>159</v>
      </c>
      <c r="D2144" s="31" t="s">
        <v>25</v>
      </c>
      <c r="E2144" s="31" t="s">
        <v>435</v>
      </c>
      <c r="F2144" s="31" t="s">
        <v>444</v>
      </c>
      <c r="G2144" s="30">
        <v>729</v>
      </c>
    </row>
    <row r="2145" spans="2:7" hidden="1" x14ac:dyDescent="0.25">
      <c r="B2145" s="31" t="s">
        <v>438</v>
      </c>
      <c r="C2145" s="31" t="s">
        <v>159</v>
      </c>
      <c r="D2145" s="31" t="s">
        <v>28</v>
      </c>
      <c r="E2145" s="31" t="s">
        <v>435</v>
      </c>
      <c r="F2145" s="31" t="s">
        <v>444</v>
      </c>
      <c r="G2145" s="30">
        <v>-280</v>
      </c>
    </row>
    <row r="2146" spans="2:7" hidden="1" x14ac:dyDescent="0.25">
      <c r="B2146" s="31" t="s">
        <v>438</v>
      </c>
      <c r="C2146" s="31" t="s">
        <v>159</v>
      </c>
      <c r="D2146" s="31" t="s">
        <v>29</v>
      </c>
      <c r="E2146" s="31" t="s">
        <v>435</v>
      </c>
      <c r="F2146" s="31" t="s">
        <v>444</v>
      </c>
      <c r="G2146" s="30">
        <v>4341</v>
      </c>
    </row>
    <row r="2147" spans="2:7" hidden="1" x14ac:dyDescent="0.25">
      <c r="B2147" s="31" t="s">
        <v>438</v>
      </c>
      <c r="C2147" s="31" t="s">
        <v>159</v>
      </c>
      <c r="D2147" s="31" t="s">
        <v>452</v>
      </c>
      <c r="E2147" s="31" t="s">
        <v>436</v>
      </c>
      <c r="F2147" s="31" t="s">
        <v>444</v>
      </c>
      <c r="G2147" s="30">
        <v>5054</v>
      </c>
    </row>
    <row r="2148" spans="2:7" hidden="1" x14ac:dyDescent="0.25">
      <c r="B2148" s="31" t="s">
        <v>438</v>
      </c>
      <c r="C2148" s="31" t="s">
        <v>159</v>
      </c>
      <c r="D2148" s="31" t="s">
        <v>453</v>
      </c>
      <c r="E2148" s="31" t="s">
        <v>436</v>
      </c>
      <c r="F2148" s="31" t="s">
        <v>444</v>
      </c>
      <c r="G2148" s="30">
        <v>6426</v>
      </c>
    </row>
    <row r="2149" spans="2:7" hidden="1" x14ac:dyDescent="0.25">
      <c r="B2149" s="31" t="s">
        <v>438</v>
      </c>
      <c r="C2149" s="31" t="s">
        <v>159</v>
      </c>
      <c r="D2149" s="31" t="s">
        <v>26</v>
      </c>
      <c r="E2149" s="31" t="s">
        <v>436</v>
      </c>
      <c r="F2149" s="31" t="s">
        <v>444</v>
      </c>
      <c r="G2149" s="30">
        <v>263</v>
      </c>
    </row>
    <row r="2150" spans="2:7" hidden="1" x14ac:dyDescent="0.25">
      <c r="B2150" s="31" t="s">
        <v>438</v>
      </c>
      <c r="C2150" s="31" t="s">
        <v>159</v>
      </c>
      <c r="D2150" s="31" t="s">
        <v>25</v>
      </c>
      <c r="E2150" s="31" t="s">
        <v>436</v>
      </c>
      <c r="F2150" s="31" t="s">
        <v>444</v>
      </c>
      <c r="G2150" s="30">
        <v>698</v>
      </c>
    </row>
    <row r="2151" spans="2:7" hidden="1" x14ac:dyDescent="0.25">
      <c r="B2151" s="31" t="s">
        <v>438</v>
      </c>
      <c r="C2151" s="31" t="s">
        <v>159</v>
      </c>
      <c r="D2151" s="31" t="s">
        <v>28</v>
      </c>
      <c r="E2151" s="31" t="s">
        <v>436</v>
      </c>
      <c r="F2151" s="31" t="s">
        <v>444</v>
      </c>
      <c r="G2151" s="30">
        <v>-268</v>
      </c>
    </row>
    <row r="2152" spans="2:7" hidden="1" x14ac:dyDescent="0.25">
      <c r="B2152" s="31" t="s">
        <v>438</v>
      </c>
      <c r="C2152" s="31" t="s">
        <v>159</v>
      </c>
      <c r="D2152" s="31" t="s">
        <v>29</v>
      </c>
      <c r="E2152" s="31" t="s">
        <v>436</v>
      </c>
      <c r="F2152" s="31" t="s">
        <v>444</v>
      </c>
      <c r="G2152" s="30">
        <v>5733</v>
      </c>
    </row>
    <row r="2153" spans="2:7" hidden="1" x14ac:dyDescent="0.25">
      <c r="B2153" s="31" t="s">
        <v>439</v>
      </c>
      <c r="C2153" s="31" t="s">
        <v>159</v>
      </c>
      <c r="D2153" s="31" t="s">
        <v>452</v>
      </c>
      <c r="E2153" s="31" t="s">
        <v>433</v>
      </c>
      <c r="F2153" s="31" t="s">
        <v>444</v>
      </c>
      <c r="G2153" s="30">
        <v>91</v>
      </c>
    </row>
    <row r="2154" spans="2:7" hidden="1" x14ac:dyDescent="0.25">
      <c r="B2154" s="31" t="s">
        <v>439</v>
      </c>
      <c r="C2154" s="31" t="s">
        <v>159</v>
      </c>
      <c r="D2154" s="31" t="s">
        <v>453</v>
      </c>
      <c r="E2154" s="31" t="s">
        <v>433</v>
      </c>
      <c r="F2154" s="31" t="s">
        <v>444</v>
      </c>
      <c r="G2154" s="30">
        <v>37</v>
      </c>
    </row>
    <row r="2155" spans="2:7" hidden="1" x14ac:dyDescent="0.25">
      <c r="B2155" s="31" t="s">
        <v>439</v>
      </c>
      <c r="C2155" s="31" t="s">
        <v>159</v>
      </c>
      <c r="D2155" s="31" t="s">
        <v>25</v>
      </c>
      <c r="E2155" s="31" t="s">
        <v>433</v>
      </c>
      <c r="F2155" s="31" t="s">
        <v>444</v>
      </c>
      <c r="G2155" s="30">
        <v>2</v>
      </c>
    </row>
    <row r="2156" spans="2:7" hidden="1" x14ac:dyDescent="0.25">
      <c r="B2156" s="31" t="s">
        <v>439</v>
      </c>
      <c r="C2156" s="31" t="s">
        <v>159</v>
      </c>
      <c r="D2156" s="31" t="s">
        <v>28</v>
      </c>
      <c r="E2156" s="31" t="s">
        <v>433</v>
      </c>
      <c r="F2156" s="31" t="s">
        <v>444</v>
      </c>
      <c r="G2156" s="30">
        <v>3</v>
      </c>
    </row>
    <row r="2157" spans="2:7" hidden="1" x14ac:dyDescent="0.25">
      <c r="B2157" s="31" t="s">
        <v>439</v>
      </c>
      <c r="C2157" s="31" t="s">
        <v>159</v>
      </c>
      <c r="D2157" s="31" t="s">
        <v>29</v>
      </c>
      <c r="E2157" s="31" t="s">
        <v>433</v>
      </c>
      <c r="F2157" s="31" t="s">
        <v>444</v>
      </c>
      <c r="G2157" s="30">
        <v>32</v>
      </c>
    </row>
    <row r="2158" spans="2:7" hidden="1" x14ac:dyDescent="0.25">
      <c r="B2158" s="31" t="s">
        <v>439</v>
      </c>
      <c r="C2158" s="31" t="s">
        <v>159</v>
      </c>
      <c r="D2158" s="31" t="s">
        <v>452</v>
      </c>
      <c r="E2158" s="31" t="s">
        <v>435</v>
      </c>
      <c r="F2158" s="31" t="s">
        <v>444</v>
      </c>
      <c r="G2158" s="30">
        <v>98</v>
      </c>
    </row>
    <row r="2159" spans="2:7" hidden="1" x14ac:dyDescent="0.25">
      <c r="B2159" s="31" t="s">
        <v>439</v>
      </c>
      <c r="C2159" s="31" t="s">
        <v>159</v>
      </c>
      <c r="D2159" s="31" t="s">
        <v>453</v>
      </c>
      <c r="E2159" s="31" t="s">
        <v>435</v>
      </c>
      <c r="F2159" s="31" t="s">
        <v>444</v>
      </c>
      <c r="G2159" s="30">
        <v>34</v>
      </c>
    </row>
    <row r="2160" spans="2:7" hidden="1" x14ac:dyDescent="0.25">
      <c r="B2160" s="31" t="s">
        <v>439</v>
      </c>
      <c r="C2160" s="31" t="s">
        <v>159</v>
      </c>
      <c r="D2160" s="31" t="s">
        <v>25</v>
      </c>
      <c r="E2160" s="31" t="s">
        <v>435</v>
      </c>
      <c r="F2160" s="31" t="s">
        <v>444</v>
      </c>
      <c r="G2160" s="30">
        <v>2</v>
      </c>
    </row>
    <row r="2161" spans="2:7" hidden="1" x14ac:dyDescent="0.25">
      <c r="B2161" s="31" t="s">
        <v>439</v>
      </c>
      <c r="C2161" s="31" t="s">
        <v>159</v>
      </c>
      <c r="D2161" s="31" t="s">
        <v>28</v>
      </c>
      <c r="E2161" s="31" t="s">
        <v>435</v>
      </c>
      <c r="F2161" s="31" t="s">
        <v>444</v>
      </c>
      <c r="G2161" s="30">
        <v>-5</v>
      </c>
    </row>
    <row r="2162" spans="2:7" hidden="1" x14ac:dyDescent="0.25">
      <c r="B2162" s="31" t="s">
        <v>439</v>
      </c>
      <c r="C2162" s="31" t="s">
        <v>159</v>
      </c>
      <c r="D2162" s="31" t="s">
        <v>29</v>
      </c>
      <c r="E2162" s="31" t="s">
        <v>435</v>
      </c>
      <c r="F2162" s="31" t="s">
        <v>444</v>
      </c>
      <c r="G2162" s="30">
        <v>37</v>
      </c>
    </row>
    <row r="2163" spans="2:7" hidden="1" x14ac:dyDescent="0.25">
      <c r="B2163" s="31" t="s">
        <v>439</v>
      </c>
      <c r="C2163" s="31" t="s">
        <v>159</v>
      </c>
      <c r="D2163" s="31" t="s">
        <v>452</v>
      </c>
      <c r="E2163" s="31" t="s">
        <v>436</v>
      </c>
      <c r="F2163" s="31" t="s">
        <v>444</v>
      </c>
      <c r="G2163" s="30">
        <v>97</v>
      </c>
    </row>
    <row r="2164" spans="2:7" hidden="1" x14ac:dyDescent="0.25">
      <c r="B2164" s="31" t="s">
        <v>439</v>
      </c>
      <c r="C2164" s="31" t="s">
        <v>159</v>
      </c>
      <c r="D2164" s="31" t="s">
        <v>453</v>
      </c>
      <c r="E2164" s="31" t="s">
        <v>436</v>
      </c>
      <c r="F2164" s="31" t="s">
        <v>444</v>
      </c>
      <c r="G2164" s="30">
        <v>41</v>
      </c>
    </row>
    <row r="2165" spans="2:7" hidden="1" x14ac:dyDescent="0.25">
      <c r="B2165" s="31" t="s">
        <v>439</v>
      </c>
      <c r="C2165" s="31" t="s">
        <v>159</v>
      </c>
      <c r="D2165" s="31" t="s">
        <v>25</v>
      </c>
      <c r="E2165" s="31" t="s">
        <v>436</v>
      </c>
      <c r="F2165" s="31" t="s">
        <v>444</v>
      </c>
      <c r="G2165" s="30">
        <v>2</v>
      </c>
    </row>
    <row r="2166" spans="2:7" hidden="1" x14ac:dyDescent="0.25">
      <c r="B2166" s="31" t="s">
        <v>439</v>
      </c>
      <c r="C2166" s="31" t="s">
        <v>159</v>
      </c>
      <c r="D2166" s="31" t="s">
        <v>28</v>
      </c>
      <c r="E2166" s="31" t="s">
        <v>436</v>
      </c>
      <c r="F2166" s="31" t="s">
        <v>444</v>
      </c>
      <c r="G2166" s="30">
        <v>-4</v>
      </c>
    </row>
    <row r="2167" spans="2:7" hidden="1" x14ac:dyDescent="0.25">
      <c r="B2167" s="31" t="s">
        <v>439</v>
      </c>
      <c r="C2167" s="31" t="s">
        <v>159</v>
      </c>
      <c r="D2167" s="31" t="s">
        <v>29</v>
      </c>
      <c r="E2167" s="31" t="s">
        <v>436</v>
      </c>
      <c r="F2167" s="31" t="s">
        <v>444</v>
      </c>
      <c r="G2167" s="30">
        <v>43</v>
      </c>
    </row>
    <row r="2168" spans="2:7" hidden="1" x14ac:dyDescent="0.25">
      <c r="B2168" s="31" t="s">
        <v>440</v>
      </c>
      <c r="C2168" s="31" t="s">
        <v>159</v>
      </c>
      <c r="D2168" s="31" t="s">
        <v>452</v>
      </c>
      <c r="E2168" s="31" t="s">
        <v>433</v>
      </c>
      <c r="F2168" s="31" t="s">
        <v>444</v>
      </c>
      <c r="G2168" s="30">
        <v>2462</v>
      </c>
    </row>
    <row r="2169" spans="2:7" hidden="1" x14ac:dyDescent="0.25">
      <c r="B2169" s="31" t="s">
        <v>440</v>
      </c>
      <c r="C2169" s="31" t="s">
        <v>159</v>
      </c>
      <c r="D2169" s="31" t="s">
        <v>453</v>
      </c>
      <c r="E2169" s="31" t="s">
        <v>433</v>
      </c>
      <c r="F2169" s="31" t="s">
        <v>444</v>
      </c>
      <c r="G2169" s="30">
        <v>1301</v>
      </c>
    </row>
    <row r="2170" spans="2:7" hidden="1" x14ac:dyDescent="0.25">
      <c r="B2170" s="31" t="s">
        <v>440</v>
      </c>
      <c r="C2170" s="31" t="s">
        <v>159</v>
      </c>
      <c r="D2170" s="31" t="s">
        <v>25</v>
      </c>
      <c r="E2170" s="31" t="s">
        <v>433</v>
      </c>
      <c r="F2170" s="31" t="s">
        <v>444</v>
      </c>
      <c r="G2170" s="30">
        <v>185</v>
      </c>
    </row>
    <row r="2171" spans="2:7" hidden="1" x14ac:dyDescent="0.25">
      <c r="B2171" s="31" t="s">
        <v>440</v>
      </c>
      <c r="C2171" s="31" t="s">
        <v>159</v>
      </c>
      <c r="D2171" s="31" t="s">
        <v>30</v>
      </c>
      <c r="E2171" s="31" t="s">
        <v>433</v>
      </c>
      <c r="F2171" s="31" t="s">
        <v>444</v>
      </c>
      <c r="G2171" s="30">
        <v>193</v>
      </c>
    </row>
    <row r="2172" spans="2:7" hidden="1" x14ac:dyDescent="0.25">
      <c r="B2172" s="31" t="s">
        <v>440</v>
      </c>
      <c r="C2172" s="31" t="s">
        <v>159</v>
      </c>
      <c r="D2172" s="31" t="s">
        <v>28</v>
      </c>
      <c r="E2172" s="31" t="s">
        <v>433</v>
      </c>
      <c r="F2172" s="31" t="s">
        <v>444</v>
      </c>
      <c r="G2172" s="30">
        <v>0</v>
      </c>
    </row>
    <row r="2173" spans="2:7" hidden="1" x14ac:dyDescent="0.25">
      <c r="B2173" s="31" t="s">
        <v>440</v>
      </c>
      <c r="C2173" s="31" t="s">
        <v>159</v>
      </c>
      <c r="D2173" s="31" t="s">
        <v>29</v>
      </c>
      <c r="E2173" s="31" t="s">
        <v>433</v>
      </c>
      <c r="F2173" s="31" t="s">
        <v>444</v>
      </c>
      <c r="G2173" s="30">
        <v>923</v>
      </c>
    </row>
    <row r="2174" spans="2:7" hidden="1" x14ac:dyDescent="0.25">
      <c r="B2174" s="31" t="s">
        <v>440</v>
      </c>
      <c r="C2174" s="31" t="s">
        <v>159</v>
      </c>
      <c r="D2174" s="31" t="s">
        <v>452</v>
      </c>
      <c r="E2174" s="31" t="s">
        <v>435</v>
      </c>
      <c r="F2174" s="31" t="s">
        <v>444</v>
      </c>
      <c r="G2174" s="30">
        <v>2212</v>
      </c>
    </row>
    <row r="2175" spans="2:7" hidden="1" x14ac:dyDescent="0.25">
      <c r="B2175" s="31" t="s">
        <v>440</v>
      </c>
      <c r="C2175" s="31" t="s">
        <v>159</v>
      </c>
      <c r="D2175" s="31" t="s">
        <v>453</v>
      </c>
      <c r="E2175" s="31" t="s">
        <v>435</v>
      </c>
      <c r="F2175" s="31" t="s">
        <v>444</v>
      </c>
      <c r="G2175" s="30">
        <v>1113</v>
      </c>
    </row>
    <row r="2176" spans="2:7" hidden="1" x14ac:dyDescent="0.25">
      <c r="B2176" s="31" t="s">
        <v>440</v>
      </c>
      <c r="C2176" s="31" t="s">
        <v>159</v>
      </c>
      <c r="D2176" s="31" t="s">
        <v>25</v>
      </c>
      <c r="E2176" s="31" t="s">
        <v>435</v>
      </c>
      <c r="F2176" s="31" t="s">
        <v>444</v>
      </c>
      <c r="G2176" s="30">
        <v>166</v>
      </c>
    </row>
    <row r="2177" spans="2:7" hidden="1" x14ac:dyDescent="0.25">
      <c r="B2177" s="31" t="s">
        <v>440</v>
      </c>
      <c r="C2177" s="31" t="s">
        <v>159</v>
      </c>
      <c r="D2177" s="31" t="s">
        <v>30</v>
      </c>
      <c r="E2177" s="31" t="s">
        <v>435</v>
      </c>
      <c r="F2177" s="31" t="s">
        <v>444</v>
      </c>
      <c r="G2177" s="30">
        <v>174</v>
      </c>
    </row>
    <row r="2178" spans="2:7" hidden="1" x14ac:dyDescent="0.25">
      <c r="B2178" s="31" t="s">
        <v>440</v>
      </c>
      <c r="C2178" s="31" t="s">
        <v>159</v>
      </c>
      <c r="D2178" s="31" t="s">
        <v>28</v>
      </c>
      <c r="E2178" s="31" t="s">
        <v>435</v>
      </c>
      <c r="F2178" s="31" t="s">
        <v>444</v>
      </c>
      <c r="G2178" s="30">
        <v>0</v>
      </c>
    </row>
    <row r="2179" spans="2:7" hidden="1" x14ac:dyDescent="0.25">
      <c r="B2179" s="31" t="s">
        <v>440</v>
      </c>
      <c r="C2179" s="31" t="s">
        <v>159</v>
      </c>
      <c r="D2179" s="31" t="s">
        <v>29</v>
      </c>
      <c r="E2179" s="31" t="s">
        <v>435</v>
      </c>
      <c r="F2179" s="31" t="s">
        <v>444</v>
      </c>
      <c r="G2179" s="30">
        <v>773</v>
      </c>
    </row>
    <row r="2180" spans="2:7" hidden="1" x14ac:dyDescent="0.25">
      <c r="B2180" s="31" t="s">
        <v>440</v>
      </c>
      <c r="C2180" s="31" t="s">
        <v>159</v>
      </c>
      <c r="D2180" s="31" t="s">
        <v>452</v>
      </c>
      <c r="E2180" s="31" t="s">
        <v>436</v>
      </c>
      <c r="F2180" s="31" t="s">
        <v>444</v>
      </c>
      <c r="G2180" s="30">
        <v>2256</v>
      </c>
    </row>
    <row r="2181" spans="2:7" hidden="1" x14ac:dyDescent="0.25">
      <c r="B2181" s="31" t="s">
        <v>440</v>
      </c>
      <c r="C2181" s="31" t="s">
        <v>159</v>
      </c>
      <c r="D2181" s="31" t="s">
        <v>453</v>
      </c>
      <c r="E2181" s="31" t="s">
        <v>436</v>
      </c>
      <c r="F2181" s="31" t="s">
        <v>444</v>
      </c>
      <c r="G2181" s="30">
        <v>1137</v>
      </c>
    </row>
    <row r="2182" spans="2:7" hidden="1" x14ac:dyDescent="0.25">
      <c r="B2182" s="31" t="s">
        <v>440</v>
      </c>
      <c r="C2182" s="31" t="s">
        <v>159</v>
      </c>
      <c r="D2182" s="31" t="s">
        <v>25</v>
      </c>
      <c r="E2182" s="31" t="s">
        <v>436</v>
      </c>
      <c r="F2182" s="31" t="s">
        <v>444</v>
      </c>
      <c r="G2182" s="30">
        <v>170</v>
      </c>
    </row>
    <row r="2183" spans="2:7" hidden="1" x14ac:dyDescent="0.25">
      <c r="B2183" s="31" t="s">
        <v>440</v>
      </c>
      <c r="C2183" s="31" t="s">
        <v>159</v>
      </c>
      <c r="D2183" s="31" t="s">
        <v>30</v>
      </c>
      <c r="E2183" s="31" t="s">
        <v>436</v>
      </c>
      <c r="F2183" s="31" t="s">
        <v>444</v>
      </c>
      <c r="G2183" s="30">
        <v>162</v>
      </c>
    </row>
    <row r="2184" spans="2:7" hidden="1" x14ac:dyDescent="0.25">
      <c r="B2184" s="31" t="s">
        <v>440</v>
      </c>
      <c r="C2184" s="31" t="s">
        <v>159</v>
      </c>
      <c r="D2184" s="31" t="s">
        <v>28</v>
      </c>
      <c r="E2184" s="31" t="s">
        <v>436</v>
      </c>
      <c r="F2184" s="31" t="s">
        <v>444</v>
      </c>
      <c r="G2184" s="30">
        <v>0</v>
      </c>
    </row>
    <row r="2185" spans="2:7" hidden="1" x14ac:dyDescent="0.25">
      <c r="B2185" s="31" t="s">
        <v>440</v>
      </c>
      <c r="C2185" s="31" t="s">
        <v>159</v>
      </c>
      <c r="D2185" s="31" t="s">
        <v>29</v>
      </c>
      <c r="E2185" s="31" t="s">
        <v>436</v>
      </c>
      <c r="F2185" s="31" t="s">
        <v>444</v>
      </c>
      <c r="G2185" s="30">
        <v>805</v>
      </c>
    </row>
    <row r="2186" spans="2:7" hidden="1" x14ac:dyDescent="0.25">
      <c r="B2186" s="31" t="s">
        <v>441</v>
      </c>
      <c r="C2186" s="31" t="s">
        <v>159</v>
      </c>
      <c r="D2186" s="31" t="s">
        <v>452</v>
      </c>
      <c r="E2186" s="31" t="s">
        <v>433</v>
      </c>
      <c r="F2186" s="31" t="s">
        <v>444</v>
      </c>
      <c r="G2186" s="30">
        <v>8222</v>
      </c>
    </row>
    <row r="2187" spans="2:7" hidden="1" x14ac:dyDescent="0.25">
      <c r="B2187" s="31" t="s">
        <v>441</v>
      </c>
      <c r="C2187" s="31" t="s">
        <v>159</v>
      </c>
      <c r="D2187" s="31" t="s">
        <v>453</v>
      </c>
      <c r="E2187" s="31" t="s">
        <v>433</v>
      </c>
      <c r="F2187" s="31" t="s">
        <v>444</v>
      </c>
      <c r="G2187" s="30">
        <v>7778</v>
      </c>
    </row>
    <row r="2188" spans="2:7" hidden="1" x14ac:dyDescent="0.25">
      <c r="B2188" s="31" t="s">
        <v>441</v>
      </c>
      <c r="C2188" s="31" t="s">
        <v>159</v>
      </c>
      <c r="D2188" s="31" t="s">
        <v>25</v>
      </c>
      <c r="E2188" s="31" t="s">
        <v>433</v>
      </c>
      <c r="F2188" s="31" t="s">
        <v>444</v>
      </c>
      <c r="G2188" s="30">
        <v>52</v>
      </c>
    </row>
    <row r="2189" spans="2:7" hidden="1" x14ac:dyDescent="0.25">
      <c r="B2189" s="31" t="s">
        <v>441</v>
      </c>
      <c r="C2189" s="31" t="s">
        <v>159</v>
      </c>
      <c r="D2189" s="31" t="s">
        <v>30</v>
      </c>
      <c r="E2189" s="31" t="s">
        <v>433</v>
      </c>
      <c r="F2189" s="31" t="s">
        <v>444</v>
      </c>
      <c r="G2189" s="30">
        <v>7129</v>
      </c>
    </row>
    <row r="2190" spans="2:7" hidden="1" x14ac:dyDescent="0.25">
      <c r="B2190" s="31" t="s">
        <v>441</v>
      </c>
      <c r="C2190" s="31" t="s">
        <v>159</v>
      </c>
      <c r="D2190" s="31" t="s">
        <v>28</v>
      </c>
      <c r="E2190" s="31" t="s">
        <v>433</v>
      </c>
      <c r="F2190" s="31" t="s">
        <v>444</v>
      </c>
      <c r="G2190" s="30">
        <v>0</v>
      </c>
    </row>
    <row r="2191" spans="2:7" hidden="1" x14ac:dyDescent="0.25">
      <c r="B2191" s="31" t="s">
        <v>441</v>
      </c>
      <c r="C2191" s="31" t="s">
        <v>159</v>
      </c>
      <c r="D2191" s="31" t="s">
        <v>29</v>
      </c>
      <c r="E2191" s="31" t="s">
        <v>433</v>
      </c>
      <c r="F2191" s="31" t="s">
        <v>444</v>
      </c>
      <c r="G2191" s="30">
        <v>597</v>
      </c>
    </row>
    <row r="2192" spans="2:7" hidden="1" x14ac:dyDescent="0.25">
      <c r="B2192" s="31" t="s">
        <v>441</v>
      </c>
      <c r="C2192" s="31" t="s">
        <v>159</v>
      </c>
      <c r="D2192" s="31" t="s">
        <v>452</v>
      </c>
      <c r="E2192" s="31" t="s">
        <v>435</v>
      </c>
      <c r="F2192" s="31" t="s">
        <v>444</v>
      </c>
      <c r="G2192" s="30">
        <v>8149</v>
      </c>
    </row>
    <row r="2193" spans="2:7" hidden="1" x14ac:dyDescent="0.25">
      <c r="B2193" s="31" t="s">
        <v>441</v>
      </c>
      <c r="C2193" s="31" t="s">
        <v>159</v>
      </c>
      <c r="D2193" s="31" t="s">
        <v>453</v>
      </c>
      <c r="E2193" s="31" t="s">
        <v>435</v>
      </c>
      <c r="F2193" s="31" t="s">
        <v>444</v>
      </c>
      <c r="G2193" s="30">
        <v>7843</v>
      </c>
    </row>
    <row r="2194" spans="2:7" hidden="1" x14ac:dyDescent="0.25">
      <c r="B2194" s="31" t="s">
        <v>441</v>
      </c>
      <c r="C2194" s="31" t="s">
        <v>159</v>
      </c>
      <c r="D2194" s="31" t="s">
        <v>25</v>
      </c>
      <c r="E2194" s="31" t="s">
        <v>435</v>
      </c>
      <c r="F2194" s="31" t="s">
        <v>444</v>
      </c>
      <c r="G2194" s="30">
        <v>52</v>
      </c>
    </row>
    <row r="2195" spans="2:7" hidden="1" x14ac:dyDescent="0.25">
      <c r="B2195" s="31" t="s">
        <v>441</v>
      </c>
      <c r="C2195" s="31" t="s">
        <v>159</v>
      </c>
      <c r="D2195" s="31" t="s">
        <v>30</v>
      </c>
      <c r="E2195" s="31" t="s">
        <v>435</v>
      </c>
      <c r="F2195" s="31" t="s">
        <v>444</v>
      </c>
      <c r="G2195" s="30">
        <v>6991</v>
      </c>
    </row>
    <row r="2196" spans="2:7" hidden="1" x14ac:dyDescent="0.25">
      <c r="B2196" s="31" t="s">
        <v>441</v>
      </c>
      <c r="C2196" s="31" t="s">
        <v>159</v>
      </c>
      <c r="D2196" s="31" t="s">
        <v>28</v>
      </c>
      <c r="E2196" s="31" t="s">
        <v>435</v>
      </c>
      <c r="F2196" s="31" t="s">
        <v>444</v>
      </c>
      <c r="G2196" s="30">
        <v>0</v>
      </c>
    </row>
    <row r="2197" spans="2:7" hidden="1" x14ac:dyDescent="0.25">
      <c r="B2197" s="31" t="s">
        <v>441</v>
      </c>
      <c r="C2197" s="31" t="s">
        <v>159</v>
      </c>
      <c r="D2197" s="31" t="s">
        <v>29</v>
      </c>
      <c r="E2197" s="31" t="s">
        <v>435</v>
      </c>
      <c r="F2197" s="31" t="s">
        <v>444</v>
      </c>
      <c r="G2197" s="30">
        <v>800</v>
      </c>
    </row>
    <row r="2198" spans="2:7" hidden="1" x14ac:dyDescent="0.25">
      <c r="B2198" s="31" t="s">
        <v>441</v>
      </c>
      <c r="C2198" s="31" t="s">
        <v>159</v>
      </c>
      <c r="D2198" s="31" t="s">
        <v>452</v>
      </c>
      <c r="E2198" s="31" t="s">
        <v>436</v>
      </c>
      <c r="F2198" s="31" t="s">
        <v>444</v>
      </c>
      <c r="G2198" s="30">
        <v>8438</v>
      </c>
    </row>
    <row r="2199" spans="2:7" hidden="1" x14ac:dyDescent="0.25">
      <c r="B2199" s="31" t="s">
        <v>441</v>
      </c>
      <c r="C2199" s="31" t="s">
        <v>159</v>
      </c>
      <c r="D2199" s="31" t="s">
        <v>453</v>
      </c>
      <c r="E2199" s="31" t="s">
        <v>436</v>
      </c>
      <c r="F2199" s="31" t="s">
        <v>444</v>
      </c>
      <c r="G2199" s="30">
        <v>7976</v>
      </c>
    </row>
    <row r="2200" spans="2:7" hidden="1" x14ac:dyDescent="0.25">
      <c r="B2200" s="31" t="s">
        <v>441</v>
      </c>
      <c r="C2200" s="31" t="s">
        <v>159</v>
      </c>
      <c r="D2200" s="31" t="s">
        <v>25</v>
      </c>
      <c r="E2200" s="31" t="s">
        <v>436</v>
      </c>
      <c r="F2200" s="31" t="s">
        <v>444</v>
      </c>
      <c r="G2200" s="30">
        <v>54</v>
      </c>
    </row>
    <row r="2201" spans="2:7" hidden="1" x14ac:dyDescent="0.25">
      <c r="B2201" s="31" t="s">
        <v>441</v>
      </c>
      <c r="C2201" s="31" t="s">
        <v>159</v>
      </c>
      <c r="D2201" s="31" t="s">
        <v>30</v>
      </c>
      <c r="E2201" s="31" t="s">
        <v>436</v>
      </c>
      <c r="F2201" s="31" t="s">
        <v>444</v>
      </c>
      <c r="G2201" s="30">
        <v>7416</v>
      </c>
    </row>
    <row r="2202" spans="2:7" hidden="1" x14ac:dyDescent="0.25">
      <c r="B2202" s="31" t="s">
        <v>441</v>
      </c>
      <c r="C2202" s="31" t="s">
        <v>159</v>
      </c>
      <c r="D2202" s="31" t="s">
        <v>28</v>
      </c>
      <c r="E2202" s="31" t="s">
        <v>436</v>
      </c>
      <c r="F2202" s="31" t="s">
        <v>444</v>
      </c>
      <c r="G2202" s="30">
        <v>0</v>
      </c>
    </row>
    <row r="2203" spans="2:7" hidden="1" x14ac:dyDescent="0.25">
      <c r="B2203" s="31" t="s">
        <v>441</v>
      </c>
      <c r="C2203" s="31" t="s">
        <v>159</v>
      </c>
      <c r="D2203" s="31" t="s">
        <v>29</v>
      </c>
      <c r="E2203" s="31" t="s">
        <v>436</v>
      </c>
      <c r="F2203" s="31" t="s">
        <v>444</v>
      </c>
      <c r="G2203" s="30">
        <v>506</v>
      </c>
    </row>
    <row r="2204" spans="2:7" hidden="1" x14ac:dyDescent="0.25">
      <c r="B2204" s="31" t="s">
        <v>442</v>
      </c>
      <c r="C2204" s="31" t="s">
        <v>159</v>
      </c>
      <c r="D2204" s="31" t="s">
        <v>452</v>
      </c>
      <c r="E2204" s="31" t="s">
        <v>433</v>
      </c>
      <c r="F2204" s="31" t="s">
        <v>444</v>
      </c>
      <c r="G2204" s="30">
        <v>753</v>
      </c>
    </row>
    <row r="2205" spans="2:7" hidden="1" x14ac:dyDescent="0.25">
      <c r="B2205" s="31" t="s">
        <v>442</v>
      </c>
      <c r="C2205" s="31" t="s">
        <v>159</v>
      </c>
      <c r="D2205" s="31" t="s">
        <v>453</v>
      </c>
      <c r="E2205" s="31" t="s">
        <v>433</v>
      </c>
      <c r="F2205" s="31" t="s">
        <v>444</v>
      </c>
      <c r="G2205" s="30">
        <v>964</v>
      </c>
    </row>
    <row r="2206" spans="2:7" hidden="1" x14ac:dyDescent="0.25">
      <c r="B2206" s="31" t="s">
        <v>442</v>
      </c>
      <c r="C2206" s="31" t="s">
        <v>159</v>
      </c>
      <c r="D2206" s="31" t="s">
        <v>28</v>
      </c>
      <c r="E2206" s="31" t="s">
        <v>433</v>
      </c>
      <c r="F2206" s="31" t="s">
        <v>444</v>
      </c>
      <c r="G2206" s="30">
        <v>0</v>
      </c>
    </row>
    <row r="2207" spans="2:7" hidden="1" x14ac:dyDescent="0.25">
      <c r="B2207" s="31" t="s">
        <v>442</v>
      </c>
      <c r="C2207" s="31" t="s">
        <v>159</v>
      </c>
      <c r="D2207" s="31" t="s">
        <v>29</v>
      </c>
      <c r="E2207" s="31" t="s">
        <v>433</v>
      </c>
      <c r="F2207" s="31" t="s">
        <v>444</v>
      </c>
      <c r="G2207" s="30">
        <v>964</v>
      </c>
    </row>
    <row r="2208" spans="2:7" hidden="1" x14ac:dyDescent="0.25">
      <c r="B2208" s="31" t="s">
        <v>442</v>
      </c>
      <c r="C2208" s="31" t="s">
        <v>159</v>
      </c>
      <c r="D2208" s="31" t="s">
        <v>452</v>
      </c>
      <c r="E2208" s="31" t="s">
        <v>435</v>
      </c>
      <c r="F2208" s="31" t="s">
        <v>444</v>
      </c>
      <c r="G2208" s="30">
        <v>768</v>
      </c>
    </row>
    <row r="2209" spans="2:7" hidden="1" x14ac:dyDescent="0.25">
      <c r="B2209" s="31" t="s">
        <v>442</v>
      </c>
      <c r="C2209" s="31" t="s">
        <v>159</v>
      </c>
      <c r="D2209" s="31" t="s">
        <v>453</v>
      </c>
      <c r="E2209" s="31" t="s">
        <v>435</v>
      </c>
      <c r="F2209" s="31" t="s">
        <v>444</v>
      </c>
      <c r="G2209" s="30">
        <v>946</v>
      </c>
    </row>
    <row r="2210" spans="2:7" hidden="1" x14ac:dyDescent="0.25">
      <c r="B2210" s="31" t="s">
        <v>442</v>
      </c>
      <c r="C2210" s="31" t="s">
        <v>159</v>
      </c>
      <c r="D2210" s="31" t="s">
        <v>28</v>
      </c>
      <c r="E2210" s="31" t="s">
        <v>435</v>
      </c>
      <c r="F2210" s="31" t="s">
        <v>444</v>
      </c>
      <c r="G2210" s="30">
        <v>0</v>
      </c>
    </row>
    <row r="2211" spans="2:7" hidden="1" x14ac:dyDescent="0.25">
      <c r="B2211" s="31" t="s">
        <v>442</v>
      </c>
      <c r="C2211" s="31" t="s">
        <v>159</v>
      </c>
      <c r="D2211" s="31" t="s">
        <v>29</v>
      </c>
      <c r="E2211" s="31" t="s">
        <v>435</v>
      </c>
      <c r="F2211" s="31" t="s">
        <v>444</v>
      </c>
      <c r="G2211" s="30">
        <v>946</v>
      </c>
    </row>
    <row r="2212" spans="2:7" hidden="1" x14ac:dyDescent="0.25">
      <c r="B2212" s="31" t="s">
        <v>442</v>
      </c>
      <c r="C2212" s="31" t="s">
        <v>159</v>
      </c>
      <c r="D2212" s="31" t="s">
        <v>452</v>
      </c>
      <c r="E2212" s="31" t="s">
        <v>436</v>
      </c>
      <c r="F2212" s="31" t="s">
        <v>444</v>
      </c>
      <c r="G2212" s="30">
        <v>768</v>
      </c>
    </row>
    <row r="2213" spans="2:7" hidden="1" x14ac:dyDescent="0.25">
      <c r="B2213" s="31" t="s">
        <v>442</v>
      </c>
      <c r="C2213" s="31" t="s">
        <v>159</v>
      </c>
      <c r="D2213" s="31" t="s">
        <v>453</v>
      </c>
      <c r="E2213" s="31" t="s">
        <v>436</v>
      </c>
      <c r="F2213" s="31" t="s">
        <v>444</v>
      </c>
      <c r="G2213" s="30">
        <v>958</v>
      </c>
    </row>
    <row r="2214" spans="2:7" hidden="1" x14ac:dyDescent="0.25">
      <c r="B2214" s="31" t="s">
        <v>442</v>
      </c>
      <c r="C2214" s="31" t="s">
        <v>159</v>
      </c>
      <c r="D2214" s="31" t="s">
        <v>28</v>
      </c>
      <c r="E2214" s="31" t="s">
        <v>436</v>
      </c>
      <c r="F2214" s="31" t="s">
        <v>444</v>
      </c>
      <c r="G2214" s="30">
        <v>0</v>
      </c>
    </row>
    <row r="2215" spans="2:7" hidden="1" x14ac:dyDescent="0.25">
      <c r="B2215" s="31" t="s">
        <v>442</v>
      </c>
      <c r="C2215" s="31" t="s">
        <v>159</v>
      </c>
      <c r="D2215" s="31" t="s">
        <v>29</v>
      </c>
      <c r="E2215" s="31" t="s">
        <v>436</v>
      </c>
      <c r="F2215" s="31" t="s">
        <v>444</v>
      </c>
      <c r="G2215" s="30">
        <v>958</v>
      </c>
    </row>
    <row r="2216" spans="2:7" hidden="1" x14ac:dyDescent="0.25">
      <c r="B2216" s="31" t="s">
        <v>443</v>
      </c>
      <c r="C2216" s="31" t="s">
        <v>159</v>
      </c>
      <c r="D2216" s="31" t="s">
        <v>452</v>
      </c>
      <c r="E2216" s="31" t="s">
        <v>433</v>
      </c>
      <c r="F2216" s="31" t="s">
        <v>444</v>
      </c>
      <c r="G2216" s="30">
        <v>1382</v>
      </c>
    </row>
    <row r="2217" spans="2:7" hidden="1" x14ac:dyDescent="0.25">
      <c r="B2217" s="31" t="s">
        <v>443</v>
      </c>
      <c r="C2217" s="31" t="s">
        <v>159</v>
      </c>
      <c r="D2217" s="31" t="s">
        <v>453</v>
      </c>
      <c r="E2217" s="31" t="s">
        <v>433</v>
      </c>
      <c r="F2217" s="31" t="s">
        <v>444</v>
      </c>
      <c r="G2217" s="30">
        <v>1284</v>
      </c>
    </row>
    <row r="2218" spans="2:7" hidden="1" x14ac:dyDescent="0.25">
      <c r="B2218" s="31" t="s">
        <v>443</v>
      </c>
      <c r="C2218" s="31" t="s">
        <v>159</v>
      </c>
      <c r="D2218" s="31" t="s">
        <v>30</v>
      </c>
      <c r="E2218" s="31" t="s">
        <v>433</v>
      </c>
      <c r="F2218" s="31" t="s">
        <v>444</v>
      </c>
      <c r="G2218" s="30">
        <v>42</v>
      </c>
    </row>
    <row r="2219" spans="2:7" hidden="1" x14ac:dyDescent="0.25">
      <c r="B2219" s="31" t="s">
        <v>443</v>
      </c>
      <c r="C2219" s="31" t="s">
        <v>159</v>
      </c>
      <c r="D2219" s="31" t="s">
        <v>28</v>
      </c>
      <c r="E2219" s="31" t="s">
        <v>433</v>
      </c>
      <c r="F2219" s="31" t="s">
        <v>444</v>
      </c>
      <c r="G2219" s="30">
        <v>0</v>
      </c>
    </row>
    <row r="2220" spans="2:7" hidden="1" x14ac:dyDescent="0.25">
      <c r="B2220" s="31" t="s">
        <v>443</v>
      </c>
      <c r="C2220" s="31" t="s">
        <v>159</v>
      </c>
      <c r="D2220" s="31" t="s">
        <v>29</v>
      </c>
      <c r="E2220" s="31" t="s">
        <v>433</v>
      </c>
      <c r="F2220" s="31" t="s">
        <v>444</v>
      </c>
      <c r="G2220" s="30">
        <v>1242</v>
      </c>
    </row>
    <row r="2221" spans="2:7" hidden="1" x14ac:dyDescent="0.25">
      <c r="B2221" s="31" t="s">
        <v>443</v>
      </c>
      <c r="C2221" s="31" t="s">
        <v>159</v>
      </c>
      <c r="D2221" s="31" t="s">
        <v>452</v>
      </c>
      <c r="E2221" s="31" t="s">
        <v>435</v>
      </c>
      <c r="F2221" s="31" t="s">
        <v>444</v>
      </c>
      <c r="G2221" s="30">
        <v>1369</v>
      </c>
    </row>
    <row r="2222" spans="2:7" hidden="1" x14ac:dyDescent="0.25">
      <c r="B2222" s="31" t="s">
        <v>443</v>
      </c>
      <c r="C2222" s="31" t="s">
        <v>159</v>
      </c>
      <c r="D2222" s="31" t="s">
        <v>453</v>
      </c>
      <c r="E2222" s="31" t="s">
        <v>435</v>
      </c>
      <c r="F2222" s="31" t="s">
        <v>444</v>
      </c>
      <c r="G2222" s="30">
        <v>1250</v>
      </c>
    </row>
    <row r="2223" spans="2:7" hidden="1" x14ac:dyDescent="0.25">
      <c r="B2223" s="31" t="s">
        <v>443</v>
      </c>
      <c r="C2223" s="31" t="s">
        <v>159</v>
      </c>
      <c r="D2223" s="31" t="s">
        <v>30</v>
      </c>
      <c r="E2223" s="31" t="s">
        <v>435</v>
      </c>
      <c r="F2223" s="31" t="s">
        <v>444</v>
      </c>
      <c r="G2223" s="30">
        <v>0</v>
      </c>
    </row>
    <row r="2224" spans="2:7" hidden="1" x14ac:dyDescent="0.25">
      <c r="B2224" s="31" t="s">
        <v>443</v>
      </c>
      <c r="C2224" s="31" t="s">
        <v>159</v>
      </c>
      <c r="D2224" s="31" t="s">
        <v>28</v>
      </c>
      <c r="E2224" s="31" t="s">
        <v>435</v>
      </c>
      <c r="F2224" s="31" t="s">
        <v>444</v>
      </c>
      <c r="G2224" s="30">
        <v>0</v>
      </c>
    </row>
    <row r="2225" spans="2:7" hidden="1" x14ac:dyDescent="0.25">
      <c r="B2225" s="31" t="s">
        <v>443</v>
      </c>
      <c r="C2225" s="31" t="s">
        <v>159</v>
      </c>
      <c r="D2225" s="31" t="s">
        <v>29</v>
      </c>
      <c r="E2225" s="31" t="s">
        <v>435</v>
      </c>
      <c r="F2225" s="31" t="s">
        <v>444</v>
      </c>
      <c r="G2225" s="30">
        <v>1250</v>
      </c>
    </row>
    <row r="2226" spans="2:7" hidden="1" x14ac:dyDescent="0.25">
      <c r="B2226" s="31" t="s">
        <v>443</v>
      </c>
      <c r="C2226" s="31" t="s">
        <v>159</v>
      </c>
      <c r="D2226" s="31" t="s">
        <v>452</v>
      </c>
      <c r="E2226" s="31" t="s">
        <v>436</v>
      </c>
      <c r="F2226" s="31" t="s">
        <v>444</v>
      </c>
      <c r="G2226" s="30">
        <v>1207</v>
      </c>
    </row>
    <row r="2227" spans="2:7" hidden="1" x14ac:dyDescent="0.25">
      <c r="B2227" s="31" t="s">
        <v>443</v>
      </c>
      <c r="C2227" s="31" t="s">
        <v>159</v>
      </c>
      <c r="D2227" s="31" t="s">
        <v>453</v>
      </c>
      <c r="E2227" s="31" t="s">
        <v>436</v>
      </c>
      <c r="F2227" s="31" t="s">
        <v>444</v>
      </c>
      <c r="G2227" s="30">
        <v>1199</v>
      </c>
    </row>
    <row r="2228" spans="2:7" hidden="1" x14ac:dyDescent="0.25">
      <c r="B2228" s="31" t="s">
        <v>443</v>
      </c>
      <c r="C2228" s="31" t="s">
        <v>159</v>
      </c>
      <c r="D2228" s="31" t="s">
        <v>30</v>
      </c>
      <c r="E2228" s="31" t="s">
        <v>436</v>
      </c>
      <c r="F2228" s="31" t="s">
        <v>444</v>
      </c>
      <c r="G2228" s="30">
        <v>0</v>
      </c>
    </row>
    <row r="2229" spans="2:7" hidden="1" x14ac:dyDescent="0.25">
      <c r="B2229" s="31" t="s">
        <v>443</v>
      </c>
      <c r="C2229" s="31" t="s">
        <v>159</v>
      </c>
      <c r="D2229" s="31" t="s">
        <v>28</v>
      </c>
      <c r="E2229" s="31" t="s">
        <v>436</v>
      </c>
      <c r="F2229" s="31" t="s">
        <v>444</v>
      </c>
      <c r="G2229" s="30">
        <v>0</v>
      </c>
    </row>
    <row r="2230" spans="2:7" hidden="1" x14ac:dyDescent="0.25">
      <c r="B2230" s="31" t="s">
        <v>443</v>
      </c>
      <c r="C2230" s="31" t="s">
        <v>159</v>
      </c>
      <c r="D2230" s="31" t="s">
        <v>29</v>
      </c>
      <c r="E2230" s="31" t="s">
        <v>436</v>
      </c>
      <c r="F2230" s="31" t="s">
        <v>444</v>
      </c>
      <c r="G2230" s="30">
        <v>1199</v>
      </c>
    </row>
    <row r="2231" spans="2:7" hidden="1" x14ac:dyDescent="0.25">
      <c r="B2231" s="31" t="s">
        <v>150</v>
      </c>
      <c r="C2231" s="31" t="s">
        <v>159</v>
      </c>
      <c r="D2231" s="31" t="s">
        <v>452</v>
      </c>
      <c r="E2231" s="31" t="s">
        <v>433</v>
      </c>
      <c r="F2231" s="31" t="s">
        <v>444</v>
      </c>
      <c r="G2231" s="30">
        <v>693</v>
      </c>
    </row>
    <row r="2232" spans="2:7" hidden="1" x14ac:dyDescent="0.25">
      <c r="B2232" s="31" t="s">
        <v>150</v>
      </c>
      <c r="C2232" s="31" t="s">
        <v>159</v>
      </c>
      <c r="D2232" s="31" t="s">
        <v>453</v>
      </c>
      <c r="E2232" s="31" t="s">
        <v>433</v>
      </c>
      <c r="F2232" s="31" t="s">
        <v>444</v>
      </c>
      <c r="G2232" s="30">
        <v>733</v>
      </c>
    </row>
    <row r="2233" spans="2:7" hidden="1" x14ac:dyDescent="0.25">
      <c r="B2233" s="31" t="s">
        <v>150</v>
      </c>
      <c r="C2233" s="31" t="s">
        <v>159</v>
      </c>
      <c r="D2233" s="31" t="s">
        <v>25</v>
      </c>
      <c r="E2233" s="31" t="s">
        <v>433</v>
      </c>
      <c r="F2233" s="31" t="s">
        <v>444</v>
      </c>
      <c r="G2233" s="30">
        <v>2</v>
      </c>
    </row>
    <row r="2234" spans="2:7" hidden="1" x14ac:dyDescent="0.25">
      <c r="B2234" s="31" t="s">
        <v>150</v>
      </c>
      <c r="C2234" s="31" t="s">
        <v>159</v>
      </c>
      <c r="D2234" s="31" t="s">
        <v>454</v>
      </c>
      <c r="E2234" s="31" t="s">
        <v>433</v>
      </c>
      <c r="F2234" s="31" t="s">
        <v>444</v>
      </c>
      <c r="G2234" s="30">
        <v>0</v>
      </c>
    </row>
    <row r="2235" spans="2:7" hidden="1" x14ac:dyDescent="0.25">
      <c r="B2235" s="31" t="s">
        <v>150</v>
      </c>
      <c r="C2235" s="31" t="s">
        <v>159</v>
      </c>
      <c r="D2235" s="31" t="s">
        <v>28</v>
      </c>
      <c r="E2235" s="31" t="s">
        <v>433</v>
      </c>
      <c r="F2235" s="31" t="s">
        <v>444</v>
      </c>
      <c r="G2235" s="30">
        <v>0</v>
      </c>
    </row>
    <row r="2236" spans="2:7" hidden="1" x14ac:dyDescent="0.25">
      <c r="B2236" s="31" t="s">
        <v>150</v>
      </c>
      <c r="C2236" s="31" t="s">
        <v>159</v>
      </c>
      <c r="D2236" s="31" t="s">
        <v>29</v>
      </c>
      <c r="E2236" s="31" t="s">
        <v>433</v>
      </c>
      <c r="F2236" s="31" t="s">
        <v>444</v>
      </c>
      <c r="G2236" s="30">
        <v>693</v>
      </c>
    </row>
    <row r="2237" spans="2:7" hidden="1" x14ac:dyDescent="0.25">
      <c r="B2237" s="31" t="s">
        <v>150</v>
      </c>
      <c r="C2237" s="31" t="s">
        <v>159</v>
      </c>
      <c r="D2237" s="31" t="s">
        <v>452</v>
      </c>
      <c r="E2237" s="31" t="s">
        <v>435</v>
      </c>
      <c r="F2237" s="31" t="s">
        <v>444</v>
      </c>
      <c r="G2237" s="30">
        <v>694</v>
      </c>
    </row>
    <row r="2238" spans="2:7" hidden="1" x14ac:dyDescent="0.25">
      <c r="B2238" s="31" t="s">
        <v>150</v>
      </c>
      <c r="C2238" s="31" t="s">
        <v>159</v>
      </c>
      <c r="D2238" s="31" t="s">
        <v>453</v>
      </c>
      <c r="E2238" s="31" t="s">
        <v>435</v>
      </c>
      <c r="F2238" s="31" t="s">
        <v>444</v>
      </c>
      <c r="G2238" s="30">
        <v>711</v>
      </c>
    </row>
    <row r="2239" spans="2:7" hidden="1" x14ac:dyDescent="0.25">
      <c r="B2239" s="31" t="s">
        <v>150</v>
      </c>
      <c r="C2239" s="31" t="s">
        <v>159</v>
      </c>
      <c r="D2239" s="31" t="s">
        <v>25</v>
      </c>
      <c r="E2239" s="31" t="s">
        <v>435</v>
      </c>
      <c r="F2239" s="31" t="s">
        <v>444</v>
      </c>
      <c r="G2239" s="30">
        <v>2</v>
      </c>
    </row>
    <row r="2240" spans="2:7" hidden="1" x14ac:dyDescent="0.25">
      <c r="B2240" s="31" t="s">
        <v>150</v>
      </c>
      <c r="C2240" s="31" t="s">
        <v>159</v>
      </c>
      <c r="D2240" s="31" t="s">
        <v>454</v>
      </c>
      <c r="E2240" s="31" t="s">
        <v>435</v>
      </c>
      <c r="F2240" s="31" t="s">
        <v>444</v>
      </c>
      <c r="G2240" s="30">
        <v>0</v>
      </c>
    </row>
    <row r="2241" spans="2:7" hidden="1" x14ac:dyDescent="0.25">
      <c r="B2241" s="31" t="s">
        <v>150</v>
      </c>
      <c r="C2241" s="31" t="s">
        <v>159</v>
      </c>
      <c r="D2241" s="31" t="s">
        <v>28</v>
      </c>
      <c r="E2241" s="31" t="s">
        <v>435</v>
      </c>
      <c r="F2241" s="31" t="s">
        <v>444</v>
      </c>
      <c r="G2241" s="30">
        <v>0</v>
      </c>
    </row>
    <row r="2242" spans="2:7" hidden="1" x14ac:dyDescent="0.25">
      <c r="B2242" s="31" t="s">
        <v>150</v>
      </c>
      <c r="C2242" s="31" t="s">
        <v>159</v>
      </c>
      <c r="D2242" s="31" t="s">
        <v>29</v>
      </c>
      <c r="E2242" s="31" t="s">
        <v>435</v>
      </c>
      <c r="F2242" s="31" t="s">
        <v>444</v>
      </c>
      <c r="G2242" s="30">
        <v>671</v>
      </c>
    </row>
    <row r="2243" spans="2:7" hidden="1" x14ac:dyDescent="0.25">
      <c r="B2243" s="31" t="s">
        <v>150</v>
      </c>
      <c r="C2243" s="31" t="s">
        <v>159</v>
      </c>
      <c r="D2243" s="31" t="s">
        <v>452</v>
      </c>
      <c r="E2243" s="31" t="s">
        <v>436</v>
      </c>
      <c r="F2243" s="31" t="s">
        <v>444</v>
      </c>
      <c r="G2243" s="30">
        <v>694</v>
      </c>
    </row>
    <row r="2244" spans="2:7" hidden="1" x14ac:dyDescent="0.25">
      <c r="B2244" s="31" t="s">
        <v>150</v>
      </c>
      <c r="C2244" s="31" t="s">
        <v>159</v>
      </c>
      <c r="D2244" s="31" t="s">
        <v>453</v>
      </c>
      <c r="E2244" s="31" t="s">
        <v>436</v>
      </c>
      <c r="F2244" s="31" t="s">
        <v>444</v>
      </c>
      <c r="G2244" s="30">
        <v>766</v>
      </c>
    </row>
    <row r="2245" spans="2:7" hidden="1" x14ac:dyDescent="0.25">
      <c r="B2245" s="31" t="s">
        <v>150</v>
      </c>
      <c r="C2245" s="31" t="s">
        <v>159</v>
      </c>
      <c r="D2245" s="31" t="s">
        <v>25</v>
      </c>
      <c r="E2245" s="31" t="s">
        <v>436</v>
      </c>
      <c r="F2245" s="31" t="s">
        <v>444</v>
      </c>
      <c r="G2245" s="30">
        <v>2</v>
      </c>
    </row>
    <row r="2246" spans="2:7" hidden="1" x14ac:dyDescent="0.25">
      <c r="B2246" s="31" t="s">
        <v>150</v>
      </c>
      <c r="C2246" s="31" t="s">
        <v>159</v>
      </c>
      <c r="D2246" s="31" t="s">
        <v>454</v>
      </c>
      <c r="E2246" s="31" t="s">
        <v>436</v>
      </c>
      <c r="F2246" s="31" t="s">
        <v>444</v>
      </c>
      <c r="G2246" s="30">
        <v>0</v>
      </c>
    </row>
    <row r="2247" spans="2:7" hidden="1" x14ac:dyDescent="0.25">
      <c r="B2247" s="31" t="s">
        <v>150</v>
      </c>
      <c r="C2247" s="31" t="s">
        <v>159</v>
      </c>
      <c r="D2247" s="31" t="s">
        <v>28</v>
      </c>
      <c r="E2247" s="31" t="s">
        <v>436</v>
      </c>
      <c r="F2247" s="31" t="s">
        <v>444</v>
      </c>
      <c r="G2247" s="30">
        <v>0</v>
      </c>
    </row>
    <row r="2248" spans="2:7" hidden="1" x14ac:dyDescent="0.25">
      <c r="B2248" s="31" t="s">
        <v>150</v>
      </c>
      <c r="C2248" s="31" t="s">
        <v>159</v>
      </c>
      <c r="D2248" s="31" t="s">
        <v>29</v>
      </c>
      <c r="E2248" s="31" t="s">
        <v>436</v>
      </c>
      <c r="F2248" s="31" t="s">
        <v>444</v>
      </c>
      <c r="G2248" s="30">
        <v>726</v>
      </c>
    </row>
    <row r="2249" spans="2:7" hidden="1" x14ac:dyDescent="0.25">
      <c r="B2249" s="31" t="s">
        <v>432</v>
      </c>
      <c r="C2249" s="31" t="s">
        <v>238</v>
      </c>
      <c r="D2249" s="31" t="s">
        <v>452</v>
      </c>
      <c r="E2249" s="31" t="s">
        <v>433</v>
      </c>
      <c r="F2249" s="31" t="s">
        <v>444</v>
      </c>
      <c r="G2249" s="30">
        <v>62</v>
      </c>
    </row>
    <row r="2250" spans="2:7" hidden="1" x14ac:dyDescent="0.25">
      <c r="B2250" s="31" t="s">
        <v>432</v>
      </c>
      <c r="C2250" s="31" t="s">
        <v>238</v>
      </c>
      <c r="D2250" s="31" t="s">
        <v>453</v>
      </c>
      <c r="E2250" s="31" t="s">
        <v>433</v>
      </c>
      <c r="F2250" s="31" t="s">
        <v>444</v>
      </c>
      <c r="G2250" s="30">
        <v>76</v>
      </c>
    </row>
    <row r="2251" spans="2:7" hidden="1" x14ac:dyDescent="0.25">
      <c r="B2251" s="31" t="s">
        <v>432</v>
      </c>
      <c r="C2251" s="31" t="s">
        <v>238</v>
      </c>
      <c r="D2251" s="31" t="s">
        <v>26</v>
      </c>
      <c r="E2251" s="31" t="s">
        <v>433</v>
      </c>
      <c r="F2251" s="31" t="s">
        <v>444</v>
      </c>
      <c r="G2251" s="30">
        <v>62</v>
      </c>
    </row>
    <row r="2252" spans="2:7" hidden="1" x14ac:dyDescent="0.25">
      <c r="B2252" s="31" t="s">
        <v>432</v>
      </c>
      <c r="C2252" s="31" t="s">
        <v>238</v>
      </c>
      <c r="D2252" s="31" t="s">
        <v>25</v>
      </c>
      <c r="E2252" s="31" t="s">
        <v>433</v>
      </c>
      <c r="F2252" s="31" t="s">
        <v>444</v>
      </c>
      <c r="G2252" s="30">
        <v>2</v>
      </c>
    </row>
    <row r="2253" spans="2:7" hidden="1" x14ac:dyDescent="0.25">
      <c r="B2253" s="31" t="s">
        <v>432</v>
      </c>
      <c r="C2253" s="31" t="s">
        <v>238</v>
      </c>
      <c r="D2253" s="31" t="s">
        <v>454</v>
      </c>
      <c r="E2253" s="31" t="s">
        <v>433</v>
      </c>
      <c r="F2253" s="31" t="s">
        <v>444</v>
      </c>
      <c r="G2253" s="30">
        <v>0</v>
      </c>
    </row>
    <row r="2254" spans="2:7" hidden="1" x14ac:dyDescent="0.25">
      <c r="B2254" s="31" t="s">
        <v>432</v>
      </c>
      <c r="C2254" s="31" t="s">
        <v>238</v>
      </c>
      <c r="D2254" s="31" t="s">
        <v>28</v>
      </c>
      <c r="E2254" s="31" t="s">
        <v>433</v>
      </c>
      <c r="F2254" s="31" t="s">
        <v>444</v>
      </c>
      <c r="G2254" s="30">
        <v>-6</v>
      </c>
    </row>
    <row r="2255" spans="2:7" hidden="1" x14ac:dyDescent="0.25">
      <c r="B2255" s="31" t="s">
        <v>432</v>
      </c>
      <c r="C2255" s="31" t="s">
        <v>238</v>
      </c>
      <c r="D2255" s="31" t="s">
        <v>29</v>
      </c>
      <c r="E2255" s="31" t="s">
        <v>433</v>
      </c>
      <c r="F2255" s="31" t="s">
        <v>444</v>
      </c>
      <c r="G2255" s="30">
        <v>12</v>
      </c>
    </row>
    <row r="2256" spans="2:7" hidden="1" x14ac:dyDescent="0.25">
      <c r="B2256" s="31" t="s">
        <v>432</v>
      </c>
      <c r="C2256" s="31" t="s">
        <v>238</v>
      </c>
      <c r="D2256" s="31" t="s">
        <v>452</v>
      </c>
      <c r="E2256" s="31" t="s">
        <v>435</v>
      </c>
      <c r="F2256" s="31" t="s">
        <v>444</v>
      </c>
      <c r="G2256" s="30">
        <v>50</v>
      </c>
    </row>
    <row r="2257" spans="2:7" hidden="1" x14ac:dyDescent="0.25">
      <c r="B2257" s="31" t="s">
        <v>432</v>
      </c>
      <c r="C2257" s="31" t="s">
        <v>238</v>
      </c>
      <c r="D2257" s="31" t="s">
        <v>453</v>
      </c>
      <c r="E2257" s="31" t="s">
        <v>435</v>
      </c>
      <c r="F2257" s="31" t="s">
        <v>444</v>
      </c>
      <c r="G2257" s="30">
        <v>43</v>
      </c>
    </row>
    <row r="2258" spans="2:7" hidden="1" x14ac:dyDescent="0.25">
      <c r="B2258" s="31" t="s">
        <v>432</v>
      </c>
      <c r="C2258" s="31" t="s">
        <v>238</v>
      </c>
      <c r="D2258" s="31" t="s">
        <v>26</v>
      </c>
      <c r="E2258" s="31" t="s">
        <v>435</v>
      </c>
      <c r="F2258" s="31" t="s">
        <v>444</v>
      </c>
      <c r="G2258" s="30">
        <v>41</v>
      </c>
    </row>
    <row r="2259" spans="2:7" hidden="1" x14ac:dyDescent="0.25">
      <c r="B2259" s="31" t="s">
        <v>432</v>
      </c>
      <c r="C2259" s="31" t="s">
        <v>238</v>
      </c>
      <c r="D2259" s="31" t="s">
        <v>25</v>
      </c>
      <c r="E2259" s="31" t="s">
        <v>435</v>
      </c>
      <c r="F2259" s="31" t="s">
        <v>444</v>
      </c>
      <c r="G2259" s="30">
        <v>2</v>
      </c>
    </row>
    <row r="2260" spans="2:7" hidden="1" x14ac:dyDescent="0.25">
      <c r="B2260" s="31" t="s">
        <v>432</v>
      </c>
      <c r="C2260" s="31" t="s">
        <v>238</v>
      </c>
      <c r="D2260" s="31" t="s">
        <v>454</v>
      </c>
      <c r="E2260" s="31" t="s">
        <v>435</v>
      </c>
      <c r="F2260" s="31" t="s">
        <v>444</v>
      </c>
      <c r="G2260" s="30">
        <v>0</v>
      </c>
    </row>
    <row r="2261" spans="2:7" hidden="1" x14ac:dyDescent="0.25">
      <c r="B2261" s="31" t="s">
        <v>432</v>
      </c>
      <c r="C2261" s="31" t="s">
        <v>238</v>
      </c>
      <c r="D2261" s="31" t="s">
        <v>28</v>
      </c>
      <c r="E2261" s="31" t="s">
        <v>435</v>
      </c>
      <c r="F2261" s="31" t="s">
        <v>444</v>
      </c>
      <c r="G2261" s="30">
        <v>-10</v>
      </c>
    </row>
    <row r="2262" spans="2:7" hidden="1" x14ac:dyDescent="0.25">
      <c r="B2262" s="31" t="s">
        <v>432</v>
      </c>
      <c r="C2262" s="31" t="s">
        <v>238</v>
      </c>
      <c r="D2262" s="31" t="s">
        <v>29</v>
      </c>
      <c r="E2262" s="31" t="s">
        <v>435</v>
      </c>
      <c r="F2262" s="31" t="s">
        <v>444</v>
      </c>
      <c r="G2262" s="30">
        <v>6</v>
      </c>
    </row>
    <row r="2263" spans="2:7" hidden="1" x14ac:dyDescent="0.25">
      <c r="B2263" s="31" t="s">
        <v>432</v>
      </c>
      <c r="C2263" s="31" t="s">
        <v>238</v>
      </c>
      <c r="D2263" s="31" t="s">
        <v>452</v>
      </c>
      <c r="E2263" s="31" t="s">
        <v>436</v>
      </c>
      <c r="F2263" s="31" t="s">
        <v>444</v>
      </c>
      <c r="G2263" s="30">
        <v>69</v>
      </c>
    </row>
    <row r="2264" spans="2:7" hidden="1" x14ac:dyDescent="0.25">
      <c r="B2264" s="31" t="s">
        <v>432</v>
      </c>
      <c r="C2264" s="31" t="s">
        <v>238</v>
      </c>
      <c r="D2264" s="31" t="s">
        <v>453</v>
      </c>
      <c r="E2264" s="31" t="s">
        <v>436</v>
      </c>
      <c r="F2264" s="31" t="s">
        <v>444</v>
      </c>
      <c r="G2264" s="30">
        <v>66</v>
      </c>
    </row>
    <row r="2265" spans="2:7" hidden="1" x14ac:dyDescent="0.25">
      <c r="B2265" s="31" t="s">
        <v>432</v>
      </c>
      <c r="C2265" s="31" t="s">
        <v>238</v>
      </c>
      <c r="D2265" s="31" t="s">
        <v>26</v>
      </c>
      <c r="E2265" s="31" t="s">
        <v>436</v>
      </c>
      <c r="F2265" s="31" t="s">
        <v>444</v>
      </c>
      <c r="G2265" s="30">
        <v>58</v>
      </c>
    </row>
    <row r="2266" spans="2:7" hidden="1" x14ac:dyDescent="0.25">
      <c r="B2266" s="31" t="s">
        <v>432</v>
      </c>
      <c r="C2266" s="31" t="s">
        <v>238</v>
      </c>
      <c r="D2266" s="31" t="s">
        <v>25</v>
      </c>
      <c r="E2266" s="31" t="s">
        <v>436</v>
      </c>
      <c r="F2266" s="31" t="s">
        <v>444</v>
      </c>
      <c r="G2266" s="30">
        <v>2</v>
      </c>
    </row>
    <row r="2267" spans="2:7" hidden="1" x14ac:dyDescent="0.25">
      <c r="B2267" s="31" t="s">
        <v>432</v>
      </c>
      <c r="C2267" s="31" t="s">
        <v>238</v>
      </c>
      <c r="D2267" s="31" t="s">
        <v>454</v>
      </c>
      <c r="E2267" s="31" t="s">
        <v>436</v>
      </c>
      <c r="F2267" s="31" t="s">
        <v>444</v>
      </c>
      <c r="G2267" s="30">
        <v>0</v>
      </c>
    </row>
    <row r="2268" spans="2:7" hidden="1" x14ac:dyDescent="0.25">
      <c r="B2268" s="31" t="s">
        <v>432</v>
      </c>
      <c r="C2268" s="31" t="s">
        <v>238</v>
      </c>
      <c r="D2268" s="31" t="s">
        <v>28</v>
      </c>
      <c r="E2268" s="31" t="s">
        <v>436</v>
      </c>
      <c r="F2268" s="31" t="s">
        <v>444</v>
      </c>
      <c r="G2268" s="30">
        <v>-6</v>
      </c>
    </row>
    <row r="2269" spans="2:7" hidden="1" x14ac:dyDescent="0.25">
      <c r="B2269" s="31" t="s">
        <v>432</v>
      </c>
      <c r="C2269" s="31" t="s">
        <v>238</v>
      </c>
      <c r="D2269" s="31" t="s">
        <v>29</v>
      </c>
      <c r="E2269" s="31" t="s">
        <v>436</v>
      </c>
      <c r="F2269" s="31" t="s">
        <v>444</v>
      </c>
      <c r="G2269" s="30">
        <v>6</v>
      </c>
    </row>
    <row r="2270" spans="2:7" hidden="1" x14ac:dyDescent="0.25">
      <c r="B2270" s="31" t="s">
        <v>437</v>
      </c>
      <c r="C2270" s="31" t="s">
        <v>238</v>
      </c>
      <c r="D2270" s="31" t="s">
        <v>452</v>
      </c>
      <c r="E2270" s="31" t="s">
        <v>433</v>
      </c>
      <c r="F2270" s="31" t="s">
        <v>444</v>
      </c>
      <c r="G2270" s="30">
        <v>5</v>
      </c>
    </row>
    <row r="2271" spans="2:7" hidden="1" x14ac:dyDescent="0.25">
      <c r="B2271" s="31" t="s">
        <v>437</v>
      </c>
      <c r="C2271" s="31" t="s">
        <v>238</v>
      </c>
      <c r="D2271" s="31" t="s">
        <v>453</v>
      </c>
      <c r="E2271" s="31" t="s">
        <v>433</v>
      </c>
      <c r="F2271" s="31" t="s">
        <v>444</v>
      </c>
      <c r="G2271" s="30">
        <v>63</v>
      </c>
    </row>
    <row r="2272" spans="2:7" hidden="1" x14ac:dyDescent="0.25">
      <c r="B2272" s="31" t="s">
        <v>437</v>
      </c>
      <c r="C2272" s="31" t="s">
        <v>238</v>
      </c>
      <c r="D2272" s="31" t="s">
        <v>25</v>
      </c>
      <c r="E2272" s="31" t="s">
        <v>433</v>
      </c>
      <c r="F2272" s="31" t="s">
        <v>444</v>
      </c>
      <c r="G2272" s="30">
        <v>0</v>
      </c>
    </row>
    <row r="2273" spans="2:7" hidden="1" x14ac:dyDescent="0.25">
      <c r="B2273" s="31" t="s">
        <v>437</v>
      </c>
      <c r="C2273" s="31" t="s">
        <v>238</v>
      </c>
      <c r="D2273" s="31" t="s">
        <v>28</v>
      </c>
      <c r="E2273" s="31" t="s">
        <v>433</v>
      </c>
      <c r="F2273" s="31" t="s">
        <v>444</v>
      </c>
      <c r="G2273" s="30">
        <v>0</v>
      </c>
    </row>
    <row r="2274" spans="2:7" hidden="1" x14ac:dyDescent="0.25">
      <c r="B2274" s="31" t="s">
        <v>437</v>
      </c>
      <c r="C2274" s="31" t="s">
        <v>238</v>
      </c>
      <c r="D2274" s="31" t="s">
        <v>29</v>
      </c>
      <c r="E2274" s="31" t="s">
        <v>433</v>
      </c>
      <c r="F2274" s="31" t="s">
        <v>444</v>
      </c>
      <c r="G2274" s="30">
        <v>63</v>
      </c>
    </row>
    <row r="2275" spans="2:7" hidden="1" x14ac:dyDescent="0.25">
      <c r="B2275" s="31" t="s">
        <v>437</v>
      </c>
      <c r="C2275" s="31" t="s">
        <v>238</v>
      </c>
      <c r="D2275" s="31" t="s">
        <v>452</v>
      </c>
      <c r="E2275" s="31" t="s">
        <v>435</v>
      </c>
      <c r="F2275" s="31" t="s">
        <v>444</v>
      </c>
      <c r="G2275" s="30">
        <v>5</v>
      </c>
    </row>
    <row r="2276" spans="2:7" hidden="1" x14ac:dyDescent="0.25">
      <c r="B2276" s="31" t="s">
        <v>437</v>
      </c>
      <c r="C2276" s="31" t="s">
        <v>238</v>
      </c>
      <c r="D2276" s="31" t="s">
        <v>453</v>
      </c>
      <c r="E2276" s="31" t="s">
        <v>435</v>
      </c>
      <c r="F2276" s="31" t="s">
        <v>444</v>
      </c>
      <c r="G2276" s="30">
        <v>56</v>
      </c>
    </row>
    <row r="2277" spans="2:7" hidden="1" x14ac:dyDescent="0.25">
      <c r="B2277" s="31" t="s">
        <v>437</v>
      </c>
      <c r="C2277" s="31" t="s">
        <v>238</v>
      </c>
      <c r="D2277" s="31" t="s">
        <v>25</v>
      </c>
      <c r="E2277" s="31" t="s">
        <v>435</v>
      </c>
      <c r="F2277" s="31" t="s">
        <v>444</v>
      </c>
      <c r="G2277" s="30">
        <v>1</v>
      </c>
    </row>
    <row r="2278" spans="2:7" hidden="1" x14ac:dyDescent="0.25">
      <c r="B2278" s="31" t="s">
        <v>437</v>
      </c>
      <c r="C2278" s="31" t="s">
        <v>238</v>
      </c>
      <c r="D2278" s="31" t="s">
        <v>28</v>
      </c>
      <c r="E2278" s="31" t="s">
        <v>435</v>
      </c>
      <c r="F2278" s="31" t="s">
        <v>444</v>
      </c>
      <c r="G2278" s="30">
        <v>0</v>
      </c>
    </row>
    <row r="2279" spans="2:7" hidden="1" x14ac:dyDescent="0.25">
      <c r="B2279" s="31" t="s">
        <v>437</v>
      </c>
      <c r="C2279" s="31" t="s">
        <v>238</v>
      </c>
      <c r="D2279" s="31" t="s">
        <v>29</v>
      </c>
      <c r="E2279" s="31" t="s">
        <v>435</v>
      </c>
      <c r="F2279" s="31" t="s">
        <v>444</v>
      </c>
      <c r="G2279" s="30">
        <v>55</v>
      </c>
    </row>
    <row r="2280" spans="2:7" hidden="1" x14ac:dyDescent="0.25">
      <c r="B2280" s="31" t="s">
        <v>437</v>
      </c>
      <c r="C2280" s="31" t="s">
        <v>238</v>
      </c>
      <c r="D2280" s="31" t="s">
        <v>452</v>
      </c>
      <c r="E2280" s="31" t="s">
        <v>436</v>
      </c>
      <c r="F2280" s="31" t="s">
        <v>444</v>
      </c>
      <c r="G2280" s="30">
        <v>5</v>
      </c>
    </row>
    <row r="2281" spans="2:7" hidden="1" x14ac:dyDescent="0.25">
      <c r="B2281" s="31" t="s">
        <v>437</v>
      </c>
      <c r="C2281" s="31" t="s">
        <v>238</v>
      </c>
      <c r="D2281" s="31" t="s">
        <v>453</v>
      </c>
      <c r="E2281" s="31" t="s">
        <v>436</v>
      </c>
      <c r="F2281" s="31" t="s">
        <v>444</v>
      </c>
      <c r="G2281" s="30">
        <v>66</v>
      </c>
    </row>
    <row r="2282" spans="2:7" hidden="1" x14ac:dyDescent="0.25">
      <c r="B2282" s="31" t="s">
        <v>437</v>
      </c>
      <c r="C2282" s="31" t="s">
        <v>238</v>
      </c>
      <c r="D2282" s="31" t="s">
        <v>25</v>
      </c>
      <c r="E2282" s="31" t="s">
        <v>436</v>
      </c>
      <c r="F2282" s="31" t="s">
        <v>444</v>
      </c>
      <c r="G2282" s="30">
        <v>1</v>
      </c>
    </row>
    <row r="2283" spans="2:7" hidden="1" x14ac:dyDescent="0.25">
      <c r="B2283" s="31" t="s">
        <v>437</v>
      </c>
      <c r="C2283" s="31" t="s">
        <v>238</v>
      </c>
      <c r="D2283" s="31" t="s">
        <v>28</v>
      </c>
      <c r="E2283" s="31" t="s">
        <v>436</v>
      </c>
      <c r="F2283" s="31" t="s">
        <v>444</v>
      </c>
      <c r="G2283" s="30">
        <v>0</v>
      </c>
    </row>
    <row r="2284" spans="2:7" hidden="1" x14ac:dyDescent="0.25">
      <c r="B2284" s="31" t="s">
        <v>437</v>
      </c>
      <c r="C2284" s="31" t="s">
        <v>238</v>
      </c>
      <c r="D2284" s="31" t="s">
        <v>29</v>
      </c>
      <c r="E2284" s="31" t="s">
        <v>436</v>
      </c>
      <c r="F2284" s="31" t="s">
        <v>444</v>
      </c>
      <c r="G2284" s="30">
        <v>65</v>
      </c>
    </row>
    <row r="2285" spans="2:7" hidden="1" x14ac:dyDescent="0.25">
      <c r="B2285" s="31" t="s">
        <v>438</v>
      </c>
      <c r="C2285" s="31" t="s">
        <v>238</v>
      </c>
      <c r="D2285" s="31" t="s">
        <v>452</v>
      </c>
      <c r="E2285" s="31" t="s">
        <v>433</v>
      </c>
      <c r="F2285" s="31" t="s">
        <v>444</v>
      </c>
      <c r="G2285" s="30">
        <v>52</v>
      </c>
    </row>
    <row r="2286" spans="2:7" x14ac:dyDescent="0.25">
      <c r="B2286" s="31" t="s">
        <v>438</v>
      </c>
      <c r="C2286" s="31" t="s">
        <v>238</v>
      </c>
      <c r="D2286" s="31" t="s">
        <v>453</v>
      </c>
      <c r="E2286" s="31" t="s">
        <v>433</v>
      </c>
      <c r="F2286" s="31" t="s">
        <v>444</v>
      </c>
      <c r="G2286" s="30">
        <v>171</v>
      </c>
    </row>
    <row r="2287" spans="2:7" hidden="1" x14ac:dyDescent="0.25">
      <c r="B2287" s="31" t="s">
        <v>438</v>
      </c>
      <c r="C2287" s="31" t="s">
        <v>238</v>
      </c>
      <c r="D2287" s="31" t="s">
        <v>26</v>
      </c>
      <c r="E2287" s="31" t="s">
        <v>433</v>
      </c>
      <c r="F2287" s="31" t="s">
        <v>444</v>
      </c>
      <c r="G2287" s="30">
        <v>2</v>
      </c>
    </row>
    <row r="2288" spans="2:7" hidden="1" x14ac:dyDescent="0.25">
      <c r="B2288" s="31" t="s">
        <v>438</v>
      </c>
      <c r="C2288" s="31" t="s">
        <v>238</v>
      </c>
      <c r="D2288" s="31" t="s">
        <v>25</v>
      </c>
      <c r="E2288" s="31" t="s">
        <v>433</v>
      </c>
      <c r="F2288" s="31" t="s">
        <v>444</v>
      </c>
      <c r="G2288" s="30">
        <v>7</v>
      </c>
    </row>
    <row r="2289" spans="2:7" hidden="1" x14ac:dyDescent="0.25">
      <c r="B2289" s="31" t="s">
        <v>438</v>
      </c>
      <c r="C2289" s="31" t="s">
        <v>238</v>
      </c>
      <c r="D2289" s="31" t="s">
        <v>28</v>
      </c>
      <c r="E2289" s="31" t="s">
        <v>433</v>
      </c>
      <c r="F2289" s="31" t="s">
        <v>444</v>
      </c>
      <c r="G2289" s="30">
        <v>0</v>
      </c>
    </row>
    <row r="2290" spans="2:7" hidden="1" x14ac:dyDescent="0.25">
      <c r="B2290" s="31" t="s">
        <v>438</v>
      </c>
      <c r="C2290" s="31" t="s">
        <v>238</v>
      </c>
      <c r="D2290" s="31" t="s">
        <v>29</v>
      </c>
      <c r="E2290" s="31" t="s">
        <v>433</v>
      </c>
      <c r="F2290" s="31" t="s">
        <v>444</v>
      </c>
      <c r="G2290" s="30">
        <v>162</v>
      </c>
    </row>
    <row r="2291" spans="2:7" hidden="1" x14ac:dyDescent="0.25">
      <c r="B2291" s="31" t="s">
        <v>438</v>
      </c>
      <c r="C2291" s="31" t="s">
        <v>238</v>
      </c>
      <c r="D2291" s="31" t="s">
        <v>452</v>
      </c>
      <c r="E2291" s="31" t="s">
        <v>435</v>
      </c>
      <c r="F2291" s="31" t="s">
        <v>444</v>
      </c>
      <c r="G2291" s="30">
        <v>44</v>
      </c>
    </row>
    <row r="2292" spans="2:7" x14ac:dyDescent="0.25">
      <c r="B2292" s="31" t="s">
        <v>438</v>
      </c>
      <c r="C2292" s="31" t="s">
        <v>238</v>
      </c>
      <c r="D2292" s="31" t="s">
        <v>453</v>
      </c>
      <c r="E2292" s="31" t="s">
        <v>435</v>
      </c>
      <c r="F2292" s="31" t="s">
        <v>444</v>
      </c>
      <c r="G2292" s="30">
        <v>104</v>
      </c>
    </row>
    <row r="2293" spans="2:7" hidden="1" x14ac:dyDescent="0.25">
      <c r="B2293" s="31" t="s">
        <v>438</v>
      </c>
      <c r="C2293" s="31" t="s">
        <v>238</v>
      </c>
      <c r="D2293" s="31" t="s">
        <v>26</v>
      </c>
      <c r="E2293" s="31" t="s">
        <v>435</v>
      </c>
      <c r="F2293" s="31" t="s">
        <v>444</v>
      </c>
      <c r="G2293" s="30">
        <v>2</v>
      </c>
    </row>
    <row r="2294" spans="2:7" hidden="1" x14ac:dyDescent="0.25">
      <c r="B2294" s="31" t="s">
        <v>438</v>
      </c>
      <c r="C2294" s="31" t="s">
        <v>238</v>
      </c>
      <c r="D2294" s="31" t="s">
        <v>25</v>
      </c>
      <c r="E2294" s="31" t="s">
        <v>435</v>
      </c>
      <c r="F2294" s="31" t="s">
        <v>444</v>
      </c>
      <c r="G2294" s="30">
        <v>6</v>
      </c>
    </row>
    <row r="2295" spans="2:7" hidden="1" x14ac:dyDescent="0.25">
      <c r="B2295" s="31" t="s">
        <v>438</v>
      </c>
      <c r="C2295" s="31" t="s">
        <v>238</v>
      </c>
      <c r="D2295" s="31" t="s">
        <v>28</v>
      </c>
      <c r="E2295" s="31" t="s">
        <v>435</v>
      </c>
      <c r="F2295" s="31" t="s">
        <v>444</v>
      </c>
      <c r="G2295" s="30">
        <v>-42</v>
      </c>
    </row>
    <row r="2296" spans="2:7" hidden="1" x14ac:dyDescent="0.25">
      <c r="B2296" s="31" t="s">
        <v>438</v>
      </c>
      <c r="C2296" s="31" t="s">
        <v>238</v>
      </c>
      <c r="D2296" s="31" t="s">
        <v>29</v>
      </c>
      <c r="E2296" s="31" t="s">
        <v>435</v>
      </c>
      <c r="F2296" s="31" t="s">
        <v>444</v>
      </c>
      <c r="G2296" s="30">
        <v>138</v>
      </c>
    </row>
    <row r="2297" spans="2:7" hidden="1" x14ac:dyDescent="0.25">
      <c r="B2297" s="31" t="s">
        <v>438</v>
      </c>
      <c r="C2297" s="31" t="s">
        <v>238</v>
      </c>
      <c r="D2297" s="31" t="s">
        <v>452</v>
      </c>
      <c r="E2297" s="31" t="s">
        <v>436</v>
      </c>
      <c r="F2297" s="31" t="s">
        <v>444</v>
      </c>
      <c r="G2297" s="30">
        <v>43</v>
      </c>
    </row>
    <row r="2298" spans="2:7" x14ac:dyDescent="0.25">
      <c r="B2298" s="31" t="s">
        <v>438</v>
      </c>
      <c r="C2298" s="31" t="s">
        <v>238</v>
      </c>
      <c r="D2298" s="31" t="s">
        <v>453</v>
      </c>
      <c r="E2298" s="31" t="s">
        <v>436</v>
      </c>
      <c r="F2298" s="31" t="s">
        <v>444</v>
      </c>
      <c r="G2298" s="30">
        <v>208</v>
      </c>
    </row>
    <row r="2299" spans="2:7" hidden="1" x14ac:dyDescent="0.25">
      <c r="B2299" s="31" t="s">
        <v>438</v>
      </c>
      <c r="C2299" s="31" t="s">
        <v>238</v>
      </c>
      <c r="D2299" s="31" t="s">
        <v>26</v>
      </c>
      <c r="E2299" s="31" t="s">
        <v>436</v>
      </c>
      <c r="F2299" s="31" t="s">
        <v>444</v>
      </c>
      <c r="G2299" s="30">
        <v>2</v>
      </c>
    </row>
    <row r="2300" spans="2:7" hidden="1" x14ac:dyDescent="0.25">
      <c r="B2300" s="31" t="s">
        <v>438</v>
      </c>
      <c r="C2300" s="31" t="s">
        <v>238</v>
      </c>
      <c r="D2300" s="31" t="s">
        <v>25</v>
      </c>
      <c r="E2300" s="31" t="s">
        <v>436</v>
      </c>
      <c r="F2300" s="31" t="s">
        <v>444</v>
      </c>
      <c r="G2300" s="30">
        <v>6</v>
      </c>
    </row>
    <row r="2301" spans="2:7" hidden="1" x14ac:dyDescent="0.25">
      <c r="B2301" s="31" t="s">
        <v>438</v>
      </c>
      <c r="C2301" s="31" t="s">
        <v>238</v>
      </c>
      <c r="D2301" s="31" t="s">
        <v>28</v>
      </c>
      <c r="E2301" s="31" t="s">
        <v>436</v>
      </c>
      <c r="F2301" s="31" t="s">
        <v>444</v>
      </c>
      <c r="G2301" s="30">
        <v>-21</v>
      </c>
    </row>
    <row r="2302" spans="2:7" hidden="1" x14ac:dyDescent="0.25">
      <c r="B2302" s="31" t="s">
        <v>438</v>
      </c>
      <c r="C2302" s="31" t="s">
        <v>238</v>
      </c>
      <c r="D2302" s="31" t="s">
        <v>29</v>
      </c>
      <c r="E2302" s="31" t="s">
        <v>436</v>
      </c>
      <c r="F2302" s="31" t="s">
        <v>444</v>
      </c>
      <c r="G2302" s="30">
        <v>221</v>
      </c>
    </row>
    <row r="2303" spans="2:7" hidden="1" x14ac:dyDescent="0.25">
      <c r="B2303" s="31" t="s">
        <v>439</v>
      </c>
      <c r="C2303" s="31" t="s">
        <v>238</v>
      </c>
      <c r="D2303" s="31" t="s">
        <v>452</v>
      </c>
      <c r="E2303" s="31" t="s">
        <v>433</v>
      </c>
      <c r="F2303" s="31" t="s">
        <v>444</v>
      </c>
      <c r="G2303" s="30">
        <v>1</v>
      </c>
    </row>
    <row r="2304" spans="2:7" hidden="1" x14ac:dyDescent="0.25">
      <c r="B2304" s="31" t="s">
        <v>439</v>
      </c>
      <c r="C2304" s="31" t="s">
        <v>238</v>
      </c>
      <c r="D2304" s="31" t="s">
        <v>453</v>
      </c>
      <c r="E2304" s="31" t="s">
        <v>433</v>
      </c>
      <c r="F2304" s="31" t="s">
        <v>444</v>
      </c>
      <c r="G2304" s="30">
        <v>0</v>
      </c>
    </row>
    <row r="2305" spans="2:7" hidden="1" x14ac:dyDescent="0.25">
      <c r="B2305" s="31" t="s">
        <v>439</v>
      </c>
      <c r="C2305" s="31" t="s">
        <v>238</v>
      </c>
      <c r="D2305" s="31" t="s">
        <v>28</v>
      </c>
      <c r="E2305" s="31" t="s">
        <v>433</v>
      </c>
      <c r="F2305" s="31" t="s">
        <v>444</v>
      </c>
      <c r="G2305" s="30">
        <v>0</v>
      </c>
    </row>
    <row r="2306" spans="2:7" hidden="1" x14ac:dyDescent="0.25">
      <c r="B2306" s="31" t="s">
        <v>439</v>
      </c>
      <c r="C2306" s="31" t="s">
        <v>238</v>
      </c>
      <c r="D2306" s="31" t="s">
        <v>29</v>
      </c>
      <c r="E2306" s="31" t="s">
        <v>433</v>
      </c>
      <c r="F2306" s="31" t="s">
        <v>444</v>
      </c>
      <c r="G2306" s="30">
        <v>1</v>
      </c>
    </row>
    <row r="2307" spans="2:7" hidden="1" x14ac:dyDescent="0.25">
      <c r="B2307" s="31" t="s">
        <v>439</v>
      </c>
      <c r="C2307" s="31" t="s">
        <v>238</v>
      </c>
      <c r="D2307" s="31" t="s">
        <v>452</v>
      </c>
      <c r="E2307" s="31" t="s">
        <v>435</v>
      </c>
      <c r="F2307" s="31" t="s">
        <v>444</v>
      </c>
      <c r="G2307" s="30">
        <v>1</v>
      </c>
    </row>
    <row r="2308" spans="2:7" hidden="1" x14ac:dyDescent="0.25">
      <c r="B2308" s="31" t="s">
        <v>439</v>
      </c>
      <c r="C2308" s="31" t="s">
        <v>238</v>
      </c>
      <c r="D2308" s="31" t="s">
        <v>453</v>
      </c>
      <c r="E2308" s="31" t="s">
        <v>435</v>
      </c>
      <c r="F2308" s="31" t="s">
        <v>444</v>
      </c>
      <c r="G2308" s="30">
        <v>1</v>
      </c>
    </row>
    <row r="2309" spans="2:7" hidden="1" x14ac:dyDescent="0.25">
      <c r="B2309" s="31" t="s">
        <v>439</v>
      </c>
      <c r="C2309" s="31" t="s">
        <v>238</v>
      </c>
      <c r="D2309" s="31" t="s">
        <v>28</v>
      </c>
      <c r="E2309" s="31" t="s">
        <v>435</v>
      </c>
      <c r="F2309" s="31" t="s">
        <v>444</v>
      </c>
      <c r="G2309" s="30">
        <v>0</v>
      </c>
    </row>
    <row r="2310" spans="2:7" hidden="1" x14ac:dyDescent="0.25">
      <c r="B2310" s="31" t="s">
        <v>439</v>
      </c>
      <c r="C2310" s="31" t="s">
        <v>238</v>
      </c>
      <c r="D2310" s="31" t="s">
        <v>29</v>
      </c>
      <c r="E2310" s="31" t="s">
        <v>435</v>
      </c>
      <c r="F2310" s="31" t="s">
        <v>444</v>
      </c>
      <c r="G2310" s="30">
        <v>1</v>
      </c>
    </row>
    <row r="2311" spans="2:7" hidden="1" x14ac:dyDescent="0.25">
      <c r="B2311" s="31" t="s">
        <v>439</v>
      </c>
      <c r="C2311" s="31" t="s">
        <v>238</v>
      </c>
      <c r="D2311" s="31" t="s">
        <v>452</v>
      </c>
      <c r="E2311" s="31" t="s">
        <v>436</v>
      </c>
      <c r="F2311" s="31" t="s">
        <v>444</v>
      </c>
      <c r="G2311" s="30">
        <v>1</v>
      </c>
    </row>
    <row r="2312" spans="2:7" hidden="1" x14ac:dyDescent="0.25">
      <c r="B2312" s="31" t="s">
        <v>439</v>
      </c>
      <c r="C2312" s="31" t="s">
        <v>238</v>
      </c>
      <c r="D2312" s="31" t="s">
        <v>453</v>
      </c>
      <c r="E2312" s="31" t="s">
        <v>436</v>
      </c>
      <c r="F2312" s="31" t="s">
        <v>444</v>
      </c>
      <c r="G2312" s="30">
        <v>1</v>
      </c>
    </row>
    <row r="2313" spans="2:7" hidden="1" x14ac:dyDescent="0.25">
      <c r="B2313" s="31" t="s">
        <v>439</v>
      </c>
      <c r="C2313" s="31" t="s">
        <v>238</v>
      </c>
      <c r="D2313" s="31" t="s">
        <v>28</v>
      </c>
      <c r="E2313" s="31" t="s">
        <v>436</v>
      </c>
      <c r="F2313" s="31" t="s">
        <v>444</v>
      </c>
      <c r="G2313" s="30">
        <v>0</v>
      </c>
    </row>
    <row r="2314" spans="2:7" hidden="1" x14ac:dyDescent="0.25">
      <c r="B2314" s="31" t="s">
        <v>439</v>
      </c>
      <c r="C2314" s="31" t="s">
        <v>238</v>
      </c>
      <c r="D2314" s="31" t="s">
        <v>29</v>
      </c>
      <c r="E2314" s="31" t="s">
        <v>436</v>
      </c>
      <c r="F2314" s="31" t="s">
        <v>444</v>
      </c>
      <c r="G2314" s="30">
        <v>1</v>
      </c>
    </row>
    <row r="2315" spans="2:7" hidden="1" x14ac:dyDescent="0.25">
      <c r="B2315" s="31" t="s">
        <v>440</v>
      </c>
      <c r="C2315" s="31" t="s">
        <v>238</v>
      </c>
      <c r="D2315" s="31" t="s">
        <v>452</v>
      </c>
      <c r="E2315" s="31" t="s">
        <v>433</v>
      </c>
      <c r="F2315" s="31" t="s">
        <v>444</v>
      </c>
      <c r="G2315" s="30">
        <v>14</v>
      </c>
    </row>
    <row r="2316" spans="2:7" hidden="1" x14ac:dyDescent="0.25">
      <c r="B2316" s="31" t="s">
        <v>440</v>
      </c>
      <c r="C2316" s="31" t="s">
        <v>238</v>
      </c>
      <c r="D2316" s="31" t="s">
        <v>453</v>
      </c>
      <c r="E2316" s="31" t="s">
        <v>433</v>
      </c>
      <c r="F2316" s="31" t="s">
        <v>444</v>
      </c>
      <c r="G2316" s="30">
        <v>29</v>
      </c>
    </row>
    <row r="2317" spans="2:7" hidden="1" x14ac:dyDescent="0.25">
      <c r="B2317" s="31" t="s">
        <v>440</v>
      </c>
      <c r="C2317" s="31" t="s">
        <v>238</v>
      </c>
      <c r="D2317" s="31" t="s">
        <v>25</v>
      </c>
      <c r="E2317" s="31" t="s">
        <v>433</v>
      </c>
      <c r="F2317" s="31" t="s">
        <v>444</v>
      </c>
      <c r="G2317" s="30">
        <v>1</v>
      </c>
    </row>
    <row r="2318" spans="2:7" hidden="1" x14ac:dyDescent="0.25">
      <c r="B2318" s="31" t="s">
        <v>440</v>
      </c>
      <c r="C2318" s="31" t="s">
        <v>238</v>
      </c>
      <c r="D2318" s="31" t="s">
        <v>30</v>
      </c>
      <c r="E2318" s="31" t="s">
        <v>433</v>
      </c>
      <c r="F2318" s="31" t="s">
        <v>444</v>
      </c>
      <c r="G2318" s="30">
        <v>13</v>
      </c>
    </row>
    <row r="2319" spans="2:7" hidden="1" x14ac:dyDescent="0.25">
      <c r="B2319" s="31" t="s">
        <v>440</v>
      </c>
      <c r="C2319" s="31" t="s">
        <v>238</v>
      </c>
      <c r="D2319" s="31" t="s">
        <v>28</v>
      </c>
      <c r="E2319" s="31" t="s">
        <v>433</v>
      </c>
      <c r="F2319" s="31" t="s">
        <v>444</v>
      </c>
      <c r="G2319" s="30">
        <v>0</v>
      </c>
    </row>
    <row r="2320" spans="2:7" hidden="1" x14ac:dyDescent="0.25">
      <c r="B2320" s="31" t="s">
        <v>440</v>
      </c>
      <c r="C2320" s="31" t="s">
        <v>238</v>
      </c>
      <c r="D2320" s="31" t="s">
        <v>29</v>
      </c>
      <c r="E2320" s="31" t="s">
        <v>433</v>
      </c>
      <c r="F2320" s="31" t="s">
        <v>444</v>
      </c>
      <c r="G2320" s="30">
        <v>14</v>
      </c>
    </row>
    <row r="2321" spans="2:7" hidden="1" x14ac:dyDescent="0.25">
      <c r="B2321" s="31" t="s">
        <v>440</v>
      </c>
      <c r="C2321" s="31" t="s">
        <v>238</v>
      </c>
      <c r="D2321" s="31" t="s">
        <v>452</v>
      </c>
      <c r="E2321" s="31" t="s">
        <v>435</v>
      </c>
      <c r="F2321" s="31" t="s">
        <v>444</v>
      </c>
      <c r="G2321" s="30">
        <v>8</v>
      </c>
    </row>
    <row r="2322" spans="2:7" hidden="1" x14ac:dyDescent="0.25">
      <c r="B2322" s="31" t="s">
        <v>440</v>
      </c>
      <c r="C2322" s="31" t="s">
        <v>238</v>
      </c>
      <c r="D2322" s="31" t="s">
        <v>453</v>
      </c>
      <c r="E2322" s="31" t="s">
        <v>435</v>
      </c>
      <c r="F2322" s="31" t="s">
        <v>444</v>
      </c>
      <c r="G2322" s="30">
        <v>28</v>
      </c>
    </row>
    <row r="2323" spans="2:7" hidden="1" x14ac:dyDescent="0.25">
      <c r="B2323" s="31" t="s">
        <v>440</v>
      </c>
      <c r="C2323" s="31" t="s">
        <v>238</v>
      </c>
      <c r="D2323" s="31" t="s">
        <v>25</v>
      </c>
      <c r="E2323" s="31" t="s">
        <v>435</v>
      </c>
      <c r="F2323" s="31" t="s">
        <v>444</v>
      </c>
      <c r="G2323" s="30">
        <v>1</v>
      </c>
    </row>
    <row r="2324" spans="2:7" hidden="1" x14ac:dyDescent="0.25">
      <c r="B2324" s="31" t="s">
        <v>440</v>
      </c>
      <c r="C2324" s="31" t="s">
        <v>238</v>
      </c>
      <c r="D2324" s="31" t="s">
        <v>30</v>
      </c>
      <c r="E2324" s="31" t="s">
        <v>435</v>
      </c>
      <c r="F2324" s="31" t="s">
        <v>444</v>
      </c>
      <c r="G2324" s="30">
        <v>10</v>
      </c>
    </row>
    <row r="2325" spans="2:7" hidden="1" x14ac:dyDescent="0.25">
      <c r="B2325" s="31" t="s">
        <v>440</v>
      </c>
      <c r="C2325" s="31" t="s">
        <v>238</v>
      </c>
      <c r="D2325" s="31" t="s">
        <v>28</v>
      </c>
      <c r="E2325" s="31" t="s">
        <v>435</v>
      </c>
      <c r="F2325" s="31" t="s">
        <v>444</v>
      </c>
      <c r="G2325" s="30">
        <v>0</v>
      </c>
    </row>
    <row r="2326" spans="2:7" hidden="1" x14ac:dyDescent="0.25">
      <c r="B2326" s="31" t="s">
        <v>440</v>
      </c>
      <c r="C2326" s="31" t="s">
        <v>238</v>
      </c>
      <c r="D2326" s="31" t="s">
        <v>29</v>
      </c>
      <c r="E2326" s="31" t="s">
        <v>435</v>
      </c>
      <c r="F2326" s="31" t="s">
        <v>444</v>
      </c>
      <c r="G2326" s="30">
        <v>17</v>
      </c>
    </row>
    <row r="2327" spans="2:7" hidden="1" x14ac:dyDescent="0.25">
      <c r="B2327" s="31" t="s">
        <v>440</v>
      </c>
      <c r="C2327" s="31" t="s">
        <v>238</v>
      </c>
      <c r="D2327" s="31" t="s">
        <v>452</v>
      </c>
      <c r="E2327" s="31" t="s">
        <v>436</v>
      </c>
      <c r="F2327" s="31" t="s">
        <v>444</v>
      </c>
      <c r="G2327" s="30">
        <v>10</v>
      </c>
    </row>
    <row r="2328" spans="2:7" hidden="1" x14ac:dyDescent="0.25">
      <c r="B2328" s="31" t="s">
        <v>440</v>
      </c>
      <c r="C2328" s="31" t="s">
        <v>238</v>
      </c>
      <c r="D2328" s="31" t="s">
        <v>453</v>
      </c>
      <c r="E2328" s="31" t="s">
        <v>436</v>
      </c>
      <c r="F2328" s="31" t="s">
        <v>444</v>
      </c>
      <c r="G2328" s="30">
        <v>29</v>
      </c>
    </row>
    <row r="2329" spans="2:7" hidden="1" x14ac:dyDescent="0.25">
      <c r="B2329" s="31" t="s">
        <v>440</v>
      </c>
      <c r="C2329" s="31" t="s">
        <v>238</v>
      </c>
      <c r="D2329" s="31" t="s">
        <v>25</v>
      </c>
      <c r="E2329" s="31" t="s">
        <v>436</v>
      </c>
      <c r="F2329" s="31" t="s">
        <v>444</v>
      </c>
      <c r="G2329" s="30">
        <v>1</v>
      </c>
    </row>
    <row r="2330" spans="2:7" hidden="1" x14ac:dyDescent="0.25">
      <c r="B2330" s="31" t="s">
        <v>440</v>
      </c>
      <c r="C2330" s="31" t="s">
        <v>238</v>
      </c>
      <c r="D2330" s="31" t="s">
        <v>30</v>
      </c>
      <c r="E2330" s="31" t="s">
        <v>436</v>
      </c>
      <c r="F2330" s="31" t="s">
        <v>444</v>
      </c>
      <c r="G2330" s="30">
        <v>15</v>
      </c>
    </row>
    <row r="2331" spans="2:7" hidden="1" x14ac:dyDescent="0.25">
      <c r="B2331" s="31" t="s">
        <v>440</v>
      </c>
      <c r="C2331" s="31" t="s">
        <v>238</v>
      </c>
      <c r="D2331" s="31" t="s">
        <v>28</v>
      </c>
      <c r="E2331" s="31" t="s">
        <v>436</v>
      </c>
      <c r="F2331" s="31" t="s">
        <v>444</v>
      </c>
      <c r="G2331" s="30">
        <v>0</v>
      </c>
    </row>
    <row r="2332" spans="2:7" hidden="1" x14ac:dyDescent="0.25">
      <c r="B2332" s="31" t="s">
        <v>440</v>
      </c>
      <c r="C2332" s="31" t="s">
        <v>238</v>
      </c>
      <c r="D2332" s="31" t="s">
        <v>29</v>
      </c>
      <c r="E2332" s="31" t="s">
        <v>436</v>
      </c>
      <c r="F2332" s="31" t="s">
        <v>444</v>
      </c>
      <c r="G2332" s="30">
        <v>13</v>
      </c>
    </row>
    <row r="2333" spans="2:7" hidden="1" x14ac:dyDescent="0.25">
      <c r="B2333" s="31" t="s">
        <v>441</v>
      </c>
      <c r="C2333" s="31" t="s">
        <v>238</v>
      </c>
      <c r="D2333" s="31" t="s">
        <v>453</v>
      </c>
      <c r="E2333" s="31" t="s">
        <v>433</v>
      </c>
      <c r="F2333" s="31" t="s">
        <v>444</v>
      </c>
      <c r="G2333" s="30">
        <v>11</v>
      </c>
    </row>
    <row r="2334" spans="2:7" hidden="1" x14ac:dyDescent="0.25">
      <c r="B2334" s="31" t="s">
        <v>441</v>
      </c>
      <c r="C2334" s="31" t="s">
        <v>238</v>
      </c>
      <c r="D2334" s="31" t="s">
        <v>30</v>
      </c>
      <c r="E2334" s="31" t="s">
        <v>433</v>
      </c>
      <c r="F2334" s="31" t="s">
        <v>444</v>
      </c>
      <c r="G2334" s="30">
        <v>3</v>
      </c>
    </row>
    <row r="2335" spans="2:7" hidden="1" x14ac:dyDescent="0.25">
      <c r="B2335" s="31" t="s">
        <v>441</v>
      </c>
      <c r="C2335" s="31" t="s">
        <v>238</v>
      </c>
      <c r="D2335" s="31" t="s">
        <v>28</v>
      </c>
      <c r="E2335" s="31" t="s">
        <v>433</v>
      </c>
      <c r="F2335" s="31" t="s">
        <v>444</v>
      </c>
      <c r="G2335" s="30">
        <v>0</v>
      </c>
    </row>
    <row r="2336" spans="2:7" hidden="1" x14ac:dyDescent="0.25">
      <c r="B2336" s="31" t="s">
        <v>441</v>
      </c>
      <c r="C2336" s="31" t="s">
        <v>238</v>
      </c>
      <c r="D2336" s="31" t="s">
        <v>29</v>
      </c>
      <c r="E2336" s="31" t="s">
        <v>433</v>
      </c>
      <c r="F2336" s="31" t="s">
        <v>444</v>
      </c>
      <c r="G2336" s="30">
        <v>8</v>
      </c>
    </row>
    <row r="2337" spans="2:7" hidden="1" x14ac:dyDescent="0.25">
      <c r="B2337" s="31" t="s">
        <v>441</v>
      </c>
      <c r="C2337" s="31" t="s">
        <v>238</v>
      </c>
      <c r="D2337" s="31" t="s">
        <v>453</v>
      </c>
      <c r="E2337" s="31" t="s">
        <v>435</v>
      </c>
      <c r="F2337" s="31" t="s">
        <v>444</v>
      </c>
      <c r="G2337" s="30">
        <v>12</v>
      </c>
    </row>
    <row r="2338" spans="2:7" hidden="1" x14ac:dyDescent="0.25">
      <c r="B2338" s="31" t="s">
        <v>441</v>
      </c>
      <c r="C2338" s="31" t="s">
        <v>238</v>
      </c>
      <c r="D2338" s="31" t="s">
        <v>30</v>
      </c>
      <c r="E2338" s="31" t="s">
        <v>435</v>
      </c>
      <c r="F2338" s="31" t="s">
        <v>444</v>
      </c>
      <c r="G2338" s="30">
        <v>4</v>
      </c>
    </row>
    <row r="2339" spans="2:7" hidden="1" x14ac:dyDescent="0.25">
      <c r="B2339" s="31" t="s">
        <v>441</v>
      </c>
      <c r="C2339" s="31" t="s">
        <v>238</v>
      </c>
      <c r="D2339" s="31" t="s">
        <v>28</v>
      </c>
      <c r="E2339" s="31" t="s">
        <v>435</v>
      </c>
      <c r="F2339" s="31" t="s">
        <v>444</v>
      </c>
      <c r="G2339" s="30">
        <v>0</v>
      </c>
    </row>
    <row r="2340" spans="2:7" hidden="1" x14ac:dyDescent="0.25">
      <c r="B2340" s="31" t="s">
        <v>441</v>
      </c>
      <c r="C2340" s="31" t="s">
        <v>238</v>
      </c>
      <c r="D2340" s="31" t="s">
        <v>29</v>
      </c>
      <c r="E2340" s="31" t="s">
        <v>435</v>
      </c>
      <c r="F2340" s="31" t="s">
        <v>444</v>
      </c>
      <c r="G2340" s="30">
        <v>8</v>
      </c>
    </row>
    <row r="2341" spans="2:7" hidden="1" x14ac:dyDescent="0.25">
      <c r="B2341" s="31" t="s">
        <v>441</v>
      </c>
      <c r="C2341" s="31" t="s">
        <v>238</v>
      </c>
      <c r="D2341" s="31" t="s">
        <v>453</v>
      </c>
      <c r="E2341" s="31" t="s">
        <v>436</v>
      </c>
      <c r="F2341" s="31" t="s">
        <v>444</v>
      </c>
      <c r="G2341" s="30">
        <v>10</v>
      </c>
    </row>
    <row r="2342" spans="2:7" hidden="1" x14ac:dyDescent="0.25">
      <c r="B2342" s="31" t="s">
        <v>441</v>
      </c>
      <c r="C2342" s="31" t="s">
        <v>238</v>
      </c>
      <c r="D2342" s="31" t="s">
        <v>30</v>
      </c>
      <c r="E2342" s="31" t="s">
        <v>436</v>
      </c>
      <c r="F2342" s="31" t="s">
        <v>444</v>
      </c>
      <c r="G2342" s="30">
        <v>3</v>
      </c>
    </row>
    <row r="2343" spans="2:7" hidden="1" x14ac:dyDescent="0.25">
      <c r="B2343" s="31" t="s">
        <v>441</v>
      </c>
      <c r="C2343" s="31" t="s">
        <v>238</v>
      </c>
      <c r="D2343" s="31" t="s">
        <v>28</v>
      </c>
      <c r="E2343" s="31" t="s">
        <v>436</v>
      </c>
      <c r="F2343" s="31" t="s">
        <v>444</v>
      </c>
      <c r="G2343" s="30">
        <v>0</v>
      </c>
    </row>
    <row r="2344" spans="2:7" hidden="1" x14ac:dyDescent="0.25">
      <c r="B2344" s="31" t="s">
        <v>441</v>
      </c>
      <c r="C2344" s="31" t="s">
        <v>238</v>
      </c>
      <c r="D2344" s="31" t="s">
        <v>29</v>
      </c>
      <c r="E2344" s="31" t="s">
        <v>436</v>
      </c>
      <c r="F2344" s="31" t="s">
        <v>444</v>
      </c>
      <c r="G2344" s="30">
        <v>7</v>
      </c>
    </row>
    <row r="2345" spans="2:7" hidden="1" x14ac:dyDescent="0.25">
      <c r="B2345" s="31" t="s">
        <v>442</v>
      </c>
      <c r="C2345" s="31" t="s">
        <v>238</v>
      </c>
      <c r="D2345" s="31" t="s">
        <v>452</v>
      </c>
      <c r="E2345" s="31" t="s">
        <v>433</v>
      </c>
      <c r="F2345" s="31" t="s">
        <v>444</v>
      </c>
      <c r="G2345" s="30">
        <v>16</v>
      </c>
    </row>
    <row r="2346" spans="2:7" hidden="1" x14ac:dyDescent="0.25">
      <c r="B2346" s="31" t="s">
        <v>442</v>
      </c>
      <c r="C2346" s="31" t="s">
        <v>238</v>
      </c>
      <c r="D2346" s="31" t="s">
        <v>453</v>
      </c>
      <c r="E2346" s="31" t="s">
        <v>433</v>
      </c>
      <c r="F2346" s="31" t="s">
        <v>444</v>
      </c>
      <c r="G2346" s="30">
        <v>11</v>
      </c>
    </row>
    <row r="2347" spans="2:7" hidden="1" x14ac:dyDescent="0.25">
      <c r="B2347" s="31" t="s">
        <v>442</v>
      </c>
      <c r="C2347" s="31" t="s">
        <v>238</v>
      </c>
      <c r="D2347" s="31" t="s">
        <v>25</v>
      </c>
      <c r="E2347" s="31" t="s">
        <v>433</v>
      </c>
      <c r="F2347" s="31" t="s">
        <v>444</v>
      </c>
      <c r="G2347" s="30">
        <v>0</v>
      </c>
    </row>
    <row r="2348" spans="2:7" hidden="1" x14ac:dyDescent="0.25">
      <c r="B2348" s="31" t="s">
        <v>442</v>
      </c>
      <c r="C2348" s="31" t="s">
        <v>238</v>
      </c>
      <c r="D2348" s="31" t="s">
        <v>30</v>
      </c>
      <c r="E2348" s="31" t="s">
        <v>433</v>
      </c>
      <c r="F2348" s="31" t="s">
        <v>444</v>
      </c>
      <c r="G2348" s="30">
        <v>0</v>
      </c>
    </row>
    <row r="2349" spans="2:7" hidden="1" x14ac:dyDescent="0.25">
      <c r="B2349" s="31" t="s">
        <v>442</v>
      </c>
      <c r="C2349" s="31" t="s">
        <v>238</v>
      </c>
      <c r="D2349" s="31" t="s">
        <v>28</v>
      </c>
      <c r="E2349" s="31" t="s">
        <v>433</v>
      </c>
      <c r="F2349" s="31" t="s">
        <v>444</v>
      </c>
      <c r="G2349" s="30">
        <v>0</v>
      </c>
    </row>
    <row r="2350" spans="2:7" hidden="1" x14ac:dyDescent="0.25">
      <c r="B2350" s="31" t="s">
        <v>442</v>
      </c>
      <c r="C2350" s="31" t="s">
        <v>238</v>
      </c>
      <c r="D2350" s="31" t="s">
        <v>29</v>
      </c>
      <c r="E2350" s="31" t="s">
        <v>433</v>
      </c>
      <c r="F2350" s="31" t="s">
        <v>444</v>
      </c>
      <c r="G2350" s="30">
        <v>11</v>
      </c>
    </row>
    <row r="2351" spans="2:7" hidden="1" x14ac:dyDescent="0.25">
      <c r="B2351" s="31" t="s">
        <v>442</v>
      </c>
      <c r="C2351" s="31" t="s">
        <v>238</v>
      </c>
      <c r="D2351" s="31" t="s">
        <v>452</v>
      </c>
      <c r="E2351" s="31" t="s">
        <v>435</v>
      </c>
      <c r="F2351" s="31" t="s">
        <v>444</v>
      </c>
      <c r="G2351" s="30">
        <v>17</v>
      </c>
    </row>
    <row r="2352" spans="2:7" hidden="1" x14ac:dyDescent="0.25">
      <c r="B2352" s="31" t="s">
        <v>442</v>
      </c>
      <c r="C2352" s="31" t="s">
        <v>238</v>
      </c>
      <c r="D2352" s="31" t="s">
        <v>453</v>
      </c>
      <c r="E2352" s="31" t="s">
        <v>435</v>
      </c>
      <c r="F2352" s="31" t="s">
        <v>444</v>
      </c>
      <c r="G2352" s="30">
        <v>10</v>
      </c>
    </row>
    <row r="2353" spans="2:7" hidden="1" x14ac:dyDescent="0.25">
      <c r="B2353" s="31" t="s">
        <v>442</v>
      </c>
      <c r="C2353" s="31" t="s">
        <v>238</v>
      </c>
      <c r="D2353" s="31" t="s">
        <v>25</v>
      </c>
      <c r="E2353" s="31" t="s">
        <v>435</v>
      </c>
      <c r="F2353" s="31" t="s">
        <v>444</v>
      </c>
      <c r="G2353" s="30">
        <v>0</v>
      </c>
    </row>
    <row r="2354" spans="2:7" hidden="1" x14ac:dyDescent="0.25">
      <c r="B2354" s="31" t="s">
        <v>442</v>
      </c>
      <c r="C2354" s="31" t="s">
        <v>238</v>
      </c>
      <c r="D2354" s="31" t="s">
        <v>30</v>
      </c>
      <c r="E2354" s="31" t="s">
        <v>435</v>
      </c>
      <c r="F2354" s="31" t="s">
        <v>444</v>
      </c>
      <c r="G2354" s="30">
        <v>0</v>
      </c>
    </row>
    <row r="2355" spans="2:7" hidden="1" x14ac:dyDescent="0.25">
      <c r="B2355" s="31" t="s">
        <v>442</v>
      </c>
      <c r="C2355" s="31" t="s">
        <v>238</v>
      </c>
      <c r="D2355" s="31" t="s">
        <v>28</v>
      </c>
      <c r="E2355" s="31" t="s">
        <v>435</v>
      </c>
      <c r="F2355" s="31" t="s">
        <v>444</v>
      </c>
      <c r="G2355" s="30">
        <v>0</v>
      </c>
    </row>
    <row r="2356" spans="2:7" hidden="1" x14ac:dyDescent="0.25">
      <c r="B2356" s="31" t="s">
        <v>442</v>
      </c>
      <c r="C2356" s="31" t="s">
        <v>238</v>
      </c>
      <c r="D2356" s="31" t="s">
        <v>29</v>
      </c>
      <c r="E2356" s="31" t="s">
        <v>435</v>
      </c>
      <c r="F2356" s="31" t="s">
        <v>444</v>
      </c>
      <c r="G2356" s="30">
        <v>9</v>
      </c>
    </row>
    <row r="2357" spans="2:7" hidden="1" x14ac:dyDescent="0.25">
      <c r="B2357" s="31" t="s">
        <v>442</v>
      </c>
      <c r="C2357" s="31" t="s">
        <v>238</v>
      </c>
      <c r="D2357" s="31" t="s">
        <v>452</v>
      </c>
      <c r="E2357" s="31" t="s">
        <v>436</v>
      </c>
      <c r="F2357" s="31" t="s">
        <v>444</v>
      </c>
      <c r="G2357" s="30">
        <v>16</v>
      </c>
    </row>
    <row r="2358" spans="2:7" hidden="1" x14ac:dyDescent="0.25">
      <c r="B2358" s="31" t="s">
        <v>442</v>
      </c>
      <c r="C2358" s="31" t="s">
        <v>238</v>
      </c>
      <c r="D2358" s="31" t="s">
        <v>453</v>
      </c>
      <c r="E2358" s="31" t="s">
        <v>436</v>
      </c>
      <c r="F2358" s="31" t="s">
        <v>444</v>
      </c>
      <c r="G2358" s="30">
        <v>11</v>
      </c>
    </row>
    <row r="2359" spans="2:7" hidden="1" x14ac:dyDescent="0.25">
      <c r="B2359" s="31" t="s">
        <v>442</v>
      </c>
      <c r="C2359" s="31" t="s">
        <v>238</v>
      </c>
      <c r="D2359" s="31" t="s">
        <v>25</v>
      </c>
      <c r="E2359" s="31" t="s">
        <v>436</v>
      </c>
      <c r="F2359" s="31" t="s">
        <v>444</v>
      </c>
      <c r="G2359" s="30">
        <v>0</v>
      </c>
    </row>
    <row r="2360" spans="2:7" hidden="1" x14ac:dyDescent="0.25">
      <c r="B2360" s="31" t="s">
        <v>442</v>
      </c>
      <c r="C2360" s="31" t="s">
        <v>238</v>
      </c>
      <c r="D2360" s="31" t="s">
        <v>30</v>
      </c>
      <c r="E2360" s="31" t="s">
        <v>436</v>
      </c>
      <c r="F2360" s="31" t="s">
        <v>444</v>
      </c>
      <c r="G2360" s="30">
        <v>0</v>
      </c>
    </row>
    <row r="2361" spans="2:7" hidden="1" x14ac:dyDescent="0.25">
      <c r="B2361" s="31" t="s">
        <v>442</v>
      </c>
      <c r="C2361" s="31" t="s">
        <v>238</v>
      </c>
      <c r="D2361" s="31" t="s">
        <v>28</v>
      </c>
      <c r="E2361" s="31" t="s">
        <v>436</v>
      </c>
      <c r="F2361" s="31" t="s">
        <v>444</v>
      </c>
      <c r="G2361" s="30">
        <v>0</v>
      </c>
    </row>
    <row r="2362" spans="2:7" hidden="1" x14ac:dyDescent="0.25">
      <c r="B2362" s="31" t="s">
        <v>442</v>
      </c>
      <c r="C2362" s="31" t="s">
        <v>238</v>
      </c>
      <c r="D2362" s="31" t="s">
        <v>29</v>
      </c>
      <c r="E2362" s="31" t="s">
        <v>436</v>
      </c>
      <c r="F2362" s="31" t="s">
        <v>444</v>
      </c>
      <c r="G2362" s="30">
        <v>11</v>
      </c>
    </row>
    <row r="2363" spans="2:7" hidden="1" x14ac:dyDescent="0.25">
      <c r="B2363" s="31" t="s">
        <v>443</v>
      </c>
      <c r="C2363" s="31" t="s">
        <v>238</v>
      </c>
      <c r="D2363" s="31" t="s">
        <v>452</v>
      </c>
      <c r="E2363" s="31" t="s">
        <v>433</v>
      </c>
      <c r="F2363" s="31" t="s">
        <v>444</v>
      </c>
      <c r="G2363" s="30">
        <v>35</v>
      </c>
    </row>
    <row r="2364" spans="2:7" hidden="1" x14ac:dyDescent="0.25">
      <c r="B2364" s="31" t="s">
        <v>443</v>
      </c>
      <c r="C2364" s="31" t="s">
        <v>238</v>
      </c>
      <c r="D2364" s="31" t="s">
        <v>453</v>
      </c>
      <c r="E2364" s="31" t="s">
        <v>433</v>
      </c>
      <c r="F2364" s="31" t="s">
        <v>444</v>
      </c>
      <c r="G2364" s="30">
        <v>48</v>
      </c>
    </row>
    <row r="2365" spans="2:7" hidden="1" x14ac:dyDescent="0.25">
      <c r="B2365" s="31" t="s">
        <v>443</v>
      </c>
      <c r="C2365" s="31" t="s">
        <v>238</v>
      </c>
      <c r="D2365" s="31" t="s">
        <v>28</v>
      </c>
      <c r="E2365" s="31" t="s">
        <v>433</v>
      </c>
      <c r="F2365" s="31" t="s">
        <v>444</v>
      </c>
      <c r="G2365" s="30">
        <v>0</v>
      </c>
    </row>
    <row r="2366" spans="2:7" hidden="1" x14ac:dyDescent="0.25">
      <c r="B2366" s="31" t="s">
        <v>443</v>
      </c>
      <c r="C2366" s="31" t="s">
        <v>238</v>
      </c>
      <c r="D2366" s="31" t="s">
        <v>29</v>
      </c>
      <c r="E2366" s="31" t="s">
        <v>433</v>
      </c>
      <c r="F2366" s="31" t="s">
        <v>444</v>
      </c>
      <c r="G2366" s="30">
        <v>48</v>
      </c>
    </row>
    <row r="2367" spans="2:7" hidden="1" x14ac:dyDescent="0.25">
      <c r="B2367" s="31" t="s">
        <v>443</v>
      </c>
      <c r="C2367" s="31" t="s">
        <v>238</v>
      </c>
      <c r="D2367" s="31" t="s">
        <v>452</v>
      </c>
      <c r="E2367" s="31" t="s">
        <v>435</v>
      </c>
      <c r="F2367" s="31" t="s">
        <v>444</v>
      </c>
      <c r="G2367" s="30">
        <v>35</v>
      </c>
    </row>
    <row r="2368" spans="2:7" hidden="1" x14ac:dyDescent="0.25">
      <c r="B2368" s="31" t="s">
        <v>443</v>
      </c>
      <c r="C2368" s="31" t="s">
        <v>238</v>
      </c>
      <c r="D2368" s="31" t="s">
        <v>453</v>
      </c>
      <c r="E2368" s="31" t="s">
        <v>435</v>
      </c>
      <c r="F2368" s="31" t="s">
        <v>444</v>
      </c>
      <c r="G2368" s="30">
        <v>46</v>
      </c>
    </row>
    <row r="2369" spans="2:7" hidden="1" x14ac:dyDescent="0.25">
      <c r="B2369" s="31" t="s">
        <v>443</v>
      </c>
      <c r="C2369" s="31" t="s">
        <v>238</v>
      </c>
      <c r="D2369" s="31" t="s">
        <v>28</v>
      </c>
      <c r="E2369" s="31" t="s">
        <v>435</v>
      </c>
      <c r="F2369" s="31" t="s">
        <v>444</v>
      </c>
      <c r="G2369" s="30">
        <v>0</v>
      </c>
    </row>
    <row r="2370" spans="2:7" hidden="1" x14ac:dyDescent="0.25">
      <c r="B2370" s="31" t="s">
        <v>443</v>
      </c>
      <c r="C2370" s="31" t="s">
        <v>238</v>
      </c>
      <c r="D2370" s="31" t="s">
        <v>29</v>
      </c>
      <c r="E2370" s="31" t="s">
        <v>435</v>
      </c>
      <c r="F2370" s="31" t="s">
        <v>444</v>
      </c>
      <c r="G2370" s="30">
        <v>46</v>
      </c>
    </row>
    <row r="2371" spans="2:7" hidden="1" x14ac:dyDescent="0.25">
      <c r="B2371" s="31" t="s">
        <v>443</v>
      </c>
      <c r="C2371" s="31" t="s">
        <v>238</v>
      </c>
      <c r="D2371" s="31" t="s">
        <v>452</v>
      </c>
      <c r="E2371" s="31" t="s">
        <v>436</v>
      </c>
      <c r="F2371" s="31" t="s">
        <v>444</v>
      </c>
      <c r="G2371" s="30">
        <v>37</v>
      </c>
    </row>
    <row r="2372" spans="2:7" hidden="1" x14ac:dyDescent="0.25">
      <c r="B2372" s="31" t="s">
        <v>443</v>
      </c>
      <c r="C2372" s="31" t="s">
        <v>238</v>
      </c>
      <c r="D2372" s="31" t="s">
        <v>453</v>
      </c>
      <c r="E2372" s="31" t="s">
        <v>436</v>
      </c>
      <c r="F2372" s="31" t="s">
        <v>444</v>
      </c>
      <c r="G2372" s="30">
        <v>54</v>
      </c>
    </row>
    <row r="2373" spans="2:7" hidden="1" x14ac:dyDescent="0.25">
      <c r="B2373" s="31" t="s">
        <v>443</v>
      </c>
      <c r="C2373" s="31" t="s">
        <v>238</v>
      </c>
      <c r="D2373" s="31" t="s">
        <v>28</v>
      </c>
      <c r="E2373" s="31" t="s">
        <v>436</v>
      </c>
      <c r="F2373" s="31" t="s">
        <v>444</v>
      </c>
      <c r="G2373" s="30">
        <v>0</v>
      </c>
    </row>
    <row r="2374" spans="2:7" hidden="1" x14ac:dyDescent="0.25">
      <c r="B2374" s="31" t="s">
        <v>443</v>
      </c>
      <c r="C2374" s="31" t="s">
        <v>238</v>
      </c>
      <c r="D2374" s="31" t="s">
        <v>29</v>
      </c>
      <c r="E2374" s="31" t="s">
        <v>436</v>
      </c>
      <c r="F2374" s="31" t="s">
        <v>444</v>
      </c>
      <c r="G2374" s="30">
        <v>54</v>
      </c>
    </row>
    <row r="2375" spans="2:7" hidden="1" x14ac:dyDescent="0.25">
      <c r="B2375" s="31" t="s">
        <v>150</v>
      </c>
      <c r="C2375" s="31" t="s">
        <v>238</v>
      </c>
      <c r="D2375" s="31" t="s">
        <v>452</v>
      </c>
      <c r="E2375" s="31" t="s">
        <v>433</v>
      </c>
      <c r="F2375" s="31" t="s">
        <v>444</v>
      </c>
      <c r="G2375" s="30">
        <v>47</v>
      </c>
    </row>
    <row r="2376" spans="2:7" hidden="1" x14ac:dyDescent="0.25">
      <c r="B2376" s="31" t="s">
        <v>150</v>
      </c>
      <c r="C2376" s="31" t="s">
        <v>238</v>
      </c>
      <c r="D2376" s="31" t="s">
        <v>453</v>
      </c>
      <c r="E2376" s="31" t="s">
        <v>433</v>
      </c>
      <c r="F2376" s="31" t="s">
        <v>444</v>
      </c>
      <c r="G2376" s="30">
        <v>28</v>
      </c>
    </row>
    <row r="2377" spans="2:7" hidden="1" x14ac:dyDescent="0.25">
      <c r="B2377" s="31" t="s">
        <v>150</v>
      </c>
      <c r="C2377" s="31" t="s">
        <v>238</v>
      </c>
      <c r="D2377" s="31" t="s">
        <v>25</v>
      </c>
      <c r="E2377" s="31" t="s">
        <v>433</v>
      </c>
      <c r="F2377" s="31" t="s">
        <v>444</v>
      </c>
      <c r="G2377" s="30">
        <v>4</v>
      </c>
    </row>
    <row r="2378" spans="2:7" hidden="1" x14ac:dyDescent="0.25">
      <c r="B2378" s="31" t="s">
        <v>150</v>
      </c>
      <c r="C2378" s="31" t="s">
        <v>238</v>
      </c>
      <c r="D2378" s="31" t="s">
        <v>28</v>
      </c>
      <c r="E2378" s="31" t="s">
        <v>433</v>
      </c>
      <c r="F2378" s="31" t="s">
        <v>444</v>
      </c>
      <c r="G2378" s="30">
        <v>-1</v>
      </c>
    </row>
    <row r="2379" spans="2:7" hidden="1" x14ac:dyDescent="0.25">
      <c r="B2379" s="31" t="s">
        <v>150</v>
      </c>
      <c r="C2379" s="31" t="s">
        <v>238</v>
      </c>
      <c r="D2379" s="31" t="s">
        <v>29</v>
      </c>
      <c r="E2379" s="31" t="s">
        <v>433</v>
      </c>
      <c r="F2379" s="31" t="s">
        <v>444</v>
      </c>
      <c r="G2379" s="30">
        <v>23</v>
      </c>
    </row>
    <row r="2380" spans="2:7" hidden="1" x14ac:dyDescent="0.25">
      <c r="B2380" s="31" t="s">
        <v>150</v>
      </c>
      <c r="C2380" s="31" t="s">
        <v>238</v>
      </c>
      <c r="D2380" s="31" t="s">
        <v>452</v>
      </c>
      <c r="E2380" s="31" t="s">
        <v>435</v>
      </c>
      <c r="F2380" s="31" t="s">
        <v>444</v>
      </c>
      <c r="G2380" s="30">
        <v>46</v>
      </c>
    </row>
    <row r="2381" spans="2:7" hidden="1" x14ac:dyDescent="0.25">
      <c r="B2381" s="31" t="s">
        <v>150</v>
      </c>
      <c r="C2381" s="31" t="s">
        <v>238</v>
      </c>
      <c r="D2381" s="31" t="s">
        <v>453</v>
      </c>
      <c r="E2381" s="31" t="s">
        <v>435</v>
      </c>
      <c r="F2381" s="31" t="s">
        <v>444</v>
      </c>
      <c r="G2381" s="30">
        <v>27</v>
      </c>
    </row>
    <row r="2382" spans="2:7" hidden="1" x14ac:dyDescent="0.25">
      <c r="B2382" s="31" t="s">
        <v>150</v>
      </c>
      <c r="C2382" s="31" t="s">
        <v>238</v>
      </c>
      <c r="D2382" s="31" t="s">
        <v>25</v>
      </c>
      <c r="E2382" s="31" t="s">
        <v>435</v>
      </c>
      <c r="F2382" s="31" t="s">
        <v>444</v>
      </c>
      <c r="G2382" s="30">
        <v>4</v>
      </c>
    </row>
    <row r="2383" spans="2:7" hidden="1" x14ac:dyDescent="0.25">
      <c r="B2383" s="31" t="s">
        <v>150</v>
      </c>
      <c r="C2383" s="31" t="s">
        <v>238</v>
      </c>
      <c r="D2383" s="31" t="s">
        <v>28</v>
      </c>
      <c r="E2383" s="31" t="s">
        <v>435</v>
      </c>
      <c r="F2383" s="31" t="s">
        <v>444</v>
      </c>
      <c r="G2383" s="30">
        <v>-3</v>
      </c>
    </row>
    <row r="2384" spans="2:7" hidden="1" x14ac:dyDescent="0.25">
      <c r="B2384" s="31" t="s">
        <v>150</v>
      </c>
      <c r="C2384" s="31" t="s">
        <v>238</v>
      </c>
      <c r="D2384" s="31" t="s">
        <v>29</v>
      </c>
      <c r="E2384" s="31" t="s">
        <v>435</v>
      </c>
      <c r="F2384" s="31" t="s">
        <v>444</v>
      </c>
      <c r="G2384" s="30">
        <v>23</v>
      </c>
    </row>
    <row r="2385" spans="2:7" hidden="1" x14ac:dyDescent="0.25">
      <c r="B2385" s="31" t="s">
        <v>150</v>
      </c>
      <c r="C2385" s="31" t="s">
        <v>238</v>
      </c>
      <c r="D2385" s="31" t="s">
        <v>452</v>
      </c>
      <c r="E2385" s="31" t="s">
        <v>436</v>
      </c>
      <c r="F2385" s="31" t="s">
        <v>444</v>
      </c>
      <c r="G2385" s="30">
        <v>48</v>
      </c>
    </row>
    <row r="2386" spans="2:7" hidden="1" x14ac:dyDescent="0.25">
      <c r="B2386" s="31" t="s">
        <v>150</v>
      </c>
      <c r="C2386" s="31" t="s">
        <v>238</v>
      </c>
      <c r="D2386" s="31" t="s">
        <v>453</v>
      </c>
      <c r="E2386" s="31" t="s">
        <v>436</v>
      </c>
      <c r="F2386" s="31" t="s">
        <v>444</v>
      </c>
      <c r="G2386" s="30">
        <v>19</v>
      </c>
    </row>
    <row r="2387" spans="2:7" hidden="1" x14ac:dyDescent="0.25">
      <c r="B2387" s="31" t="s">
        <v>150</v>
      </c>
      <c r="C2387" s="31" t="s">
        <v>238</v>
      </c>
      <c r="D2387" s="31" t="s">
        <v>25</v>
      </c>
      <c r="E2387" s="31" t="s">
        <v>436</v>
      </c>
      <c r="F2387" s="31" t="s">
        <v>444</v>
      </c>
      <c r="G2387" s="30">
        <v>5</v>
      </c>
    </row>
    <row r="2388" spans="2:7" hidden="1" x14ac:dyDescent="0.25">
      <c r="B2388" s="31" t="s">
        <v>150</v>
      </c>
      <c r="C2388" s="31" t="s">
        <v>238</v>
      </c>
      <c r="D2388" s="31" t="s">
        <v>28</v>
      </c>
      <c r="E2388" s="31" t="s">
        <v>436</v>
      </c>
      <c r="F2388" s="31" t="s">
        <v>444</v>
      </c>
      <c r="G2388" s="30">
        <v>-7</v>
      </c>
    </row>
    <row r="2389" spans="2:7" hidden="1" x14ac:dyDescent="0.25">
      <c r="B2389" s="31" t="s">
        <v>150</v>
      </c>
      <c r="C2389" s="31" t="s">
        <v>238</v>
      </c>
      <c r="D2389" s="31" t="s">
        <v>29</v>
      </c>
      <c r="E2389" s="31" t="s">
        <v>436</v>
      </c>
      <c r="F2389" s="31" t="s">
        <v>444</v>
      </c>
      <c r="G2389" s="30">
        <v>20</v>
      </c>
    </row>
    <row r="2390" spans="2:7" hidden="1" x14ac:dyDescent="0.25">
      <c r="B2390" s="31" t="s">
        <v>432</v>
      </c>
      <c r="C2390" s="31" t="s">
        <v>121</v>
      </c>
      <c r="D2390" s="31" t="s">
        <v>452</v>
      </c>
      <c r="E2390" s="31" t="s">
        <v>433</v>
      </c>
      <c r="F2390" s="31" t="s">
        <v>444</v>
      </c>
      <c r="G2390" s="30">
        <v>548</v>
      </c>
    </row>
    <row r="2391" spans="2:7" hidden="1" x14ac:dyDescent="0.25">
      <c r="B2391" s="31" t="s">
        <v>432</v>
      </c>
      <c r="C2391" s="31" t="s">
        <v>121</v>
      </c>
      <c r="D2391" s="31" t="s">
        <v>453</v>
      </c>
      <c r="E2391" s="31" t="s">
        <v>433</v>
      </c>
      <c r="F2391" s="31" t="s">
        <v>444</v>
      </c>
      <c r="G2391" s="30">
        <v>361</v>
      </c>
    </row>
    <row r="2392" spans="2:7" hidden="1" x14ac:dyDescent="0.25">
      <c r="B2392" s="31" t="s">
        <v>432</v>
      </c>
      <c r="C2392" s="31" t="s">
        <v>121</v>
      </c>
      <c r="D2392" s="31" t="s">
        <v>26</v>
      </c>
      <c r="E2392" s="31" t="s">
        <v>433</v>
      </c>
      <c r="F2392" s="31" t="s">
        <v>444</v>
      </c>
      <c r="G2392" s="30">
        <v>257</v>
      </c>
    </row>
    <row r="2393" spans="2:7" hidden="1" x14ac:dyDescent="0.25">
      <c r="B2393" s="31" t="s">
        <v>432</v>
      </c>
      <c r="C2393" s="31" t="s">
        <v>121</v>
      </c>
      <c r="D2393" s="31" t="s">
        <v>25</v>
      </c>
      <c r="E2393" s="31" t="s">
        <v>433</v>
      </c>
      <c r="F2393" s="31" t="s">
        <v>444</v>
      </c>
      <c r="G2393" s="30">
        <v>9</v>
      </c>
    </row>
    <row r="2394" spans="2:7" hidden="1" x14ac:dyDescent="0.25">
      <c r="B2394" s="31" t="s">
        <v>432</v>
      </c>
      <c r="C2394" s="31" t="s">
        <v>121</v>
      </c>
      <c r="D2394" s="31" t="s">
        <v>454</v>
      </c>
      <c r="E2394" s="31" t="s">
        <v>433</v>
      </c>
      <c r="F2394" s="31" t="s">
        <v>444</v>
      </c>
      <c r="G2394" s="30">
        <v>65</v>
      </c>
    </row>
    <row r="2395" spans="2:7" hidden="1" x14ac:dyDescent="0.25">
      <c r="B2395" s="31" t="s">
        <v>432</v>
      </c>
      <c r="C2395" s="31" t="s">
        <v>121</v>
      </c>
      <c r="D2395" s="31" t="s">
        <v>28</v>
      </c>
      <c r="E2395" s="31" t="s">
        <v>433</v>
      </c>
      <c r="F2395" s="31" t="s">
        <v>444</v>
      </c>
      <c r="G2395" s="30">
        <v>-8</v>
      </c>
    </row>
    <row r="2396" spans="2:7" hidden="1" x14ac:dyDescent="0.25">
      <c r="B2396" s="31" t="s">
        <v>432</v>
      </c>
      <c r="C2396" s="31" t="s">
        <v>121</v>
      </c>
      <c r="D2396" s="31" t="s">
        <v>29</v>
      </c>
      <c r="E2396" s="31" t="s">
        <v>433</v>
      </c>
      <c r="F2396" s="31" t="s">
        <v>444</v>
      </c>
      <c r="G2396" s="30">
        <v>4</v>
      </c>
    </row>
    <row r="2397" spans="2:7" hidden="1" x14ac:dyDescent="0.25">
      <c r="B2397" s="31" t="s">
        <v>432</v>
      </c>
      <c r="C2397" s="31" t="s">
        <v>121</v>
      </c>
      <c r="D2397" s="31" t="s">
        <v>452</v>
      </c>
      <c r="E2397" s="31" t="s">
        <v>435</v>
      </c>
      <c r="F2397" s="31" t="s">
        <v>444</v>
      </c>
      <c r="G2397" s="30">
        <v>319</v>
      </c>
    </row>
    <row r="2398" spans="2:7" hidden="1" x14ac:dyDescent="0.25">
      <c r="B2398" s="31" t="s">
        <v>432</v>
      </c>
      <c r="C2398" s="31" t="s">
        <v>121</v>
      </c>
      <c r="D2398" s="31" t="s">
        <v>453</v>
      </c>
      <c r="E2398" s="31" t="s">
        <v>435</v>
      </c>
      <c r="F2398" s="31" t="s">
        <v>444</v>
      </c>
      <c r="G2398" s="30">
        <v>314</v>
      </c>
    </row>
    <row r="2399" spans="2:7" hidden="1" x14ac:dyDescent="0.25">
      <c r="B2399" s="31" t="s">
        <v>432</v>
      </c>
      <c r="C2399" s="31" t="s">
        <v>121</v>
      </c>
      <c r="D2399" s="31" t="s">
        <v>26</v>
      </c>
      <c r="E2399" s="31" t="s">
        <v>435</v>
      </c>
      <c r="F2399" s="31" t="s">
        <v>444</v>
      </c>
      <c r="G2399" s="30">
        <v>223</v>
      </c>
    </row>
    <row r="2400" spans="2:7" hidden="1" x14ac:dyDescent="0.25">
      <c r="B2400" s="31" t="s">
        <v>432</v>
      </c>
      <c r="C2400" s="31" t="s">
        <v>121</v>
      </c>
      <c r="D2400" s="31" t="s">
        <v>25</v>
      </c>
      <c r="E2400" s="31" t="s">
        <v>435</v>
      </c>
      <c r="F2400" s="31" t="s">
        <v>444</v>
      </c>
      <c r="G2400" s="30">
        <v>5</v>
      </c>
    </row>
    <row r="2401" spans="2:7" hidden="1" x14ac:dyDescent="0.25">
      <c r="B2401" s="31" t="s">
        <v>432</v>
      </c>
      <c r="C2401" s="31" t="s">
        <v>121</v>
      </c>
      <c r="D2401" s="31" t="s">
        <v>454</v>
      </c>
      <c r="E2401" s="31" t="s">
        <v>435</v>
      </c>
      <c r="F2401" s="31" t="s">
        <v>444</v>
      </c>
      <c r="G2401" s="30">
        <v>52</v>
      </c>
    </row>
    <row r="2402" spans="2:7" hidden="1" x14ac:dyDescent="0.25">
      <c r="B2402" s="31" t="s">
        <v>432</v>
      </c>
      <c r="C2402" s="31" t="s">
        <v>121</v>
      </c>
      <c r="D2402" s="31" t="s">
        <v>28</v>
      </c>
      <c r="E2402" s="31" t="s">
        <v>435</v>
      </c>
      <c r="F2402" s="31" t="s">
        <v>444</v>
      </c>
      <c r="G2402" s="30">
        <v>0</v>
      </c>
    </row>
    <row r="2403" spans="2:7" hidden="1" x14ac:dyDescent="0.25">
      <c r="B2403" s="31" t="s">
        <v>432</v>
      </c>
      <c r="C2403" s="31" t="s">
        <v>121</v>
      </c>
      <c r="D2403" s="31" t="s">
        <v>29</v>
      </c>
      <c r="E2403" s="31" t="s">
        <v>435</v>
      </c>
      <c r="F2403" s="31" t="s">
        <v>444</v>
      </c>
      <c r="G2403" s="30">
        <v>9</v>
      </c>
    </row>
    <row r="2404" spans="2:7" hidden="1" x14ac:dyDescent="0.25">
      <c r="B2404" s="31" t="s">
        <v>432</v>
      </c>
      <c r="C2404" s="31" t="s">
        <v>121</v>
      </c>
      <c r="D2404" s="31" t="s">
        <v>452</v>
      </c>
      <c r="E2404" s="31" t="s">
        <v>436</v>
      </c>
      <c r="F2404" s="31" t="s">
        <v>444</v>
      </c>
      <c r="G2404" s="30">
        <v>316</v>
      </c>
    </row>
    <row r="2405" spans="2:7" hidden="1" x14ac:dyDescent="0.25">
      <c r="B2405" s="31" t="s">
        <v>432</v>
      </c>
      <c r="C2405" s="31" t="s">
        <v>121</v>
      </c>
      <c r="D2405" s="31" t="s">
        <v>453</v>
      </c>
      <c r="E2405" s="31" t="s">
        <v>436</v>
      </c>
      <c r="F2405" s="31" t="s">
        <v>444</v>
      </c>
      <c r="G2405" s="30">
        <v>252</v>
      </c>
    </row>
    <row r="2406" spans="2:7" hidden="1" x14ac:dyDescent="0.25">
      <c r="B2406" s="31" t="s">
        <v>432</v>
      </c>
      <c r="C2406" s="31" t="s">
        <v>121</v>
      </c>
      <c r="D2406" s="31" t="s">
        <v>26</v>
      </c>
      <c r="E2406" s="31" t="s">
        <v>436</v>
      </c>
      <c r="F2406" s="31" t="s">
        <v>444</v>
      </c>
      <c r="G2406" s="30">
        <v>167</v>
      </c>
    </row>
    <row r="2407" spans="2:7" hidden="1" x14ac:dyDescent="0.25">
      <c r="B2407" s="31" t="s">
        <v>432</v>
      </c>
      <c r="C2407" s="31" t="s">
        <v>121</v>
      </c>
      <c r="D2407" s="31" t="s">
        <v>25</v>
      </c>
      <c r="E2407" s="31" t="s">
        <v>436</v>
      </c>
      <c r="F2407" s="31" t="s">
        <v>444</v>
      </c>
      <c r="G2407" s="30">
        <v>5</v>
      </c>
    </row>
    <row r="2408" spans="2:7" hidden="1" x14ac:dyDescent="0.25">
      <c r="B2408" s="31" t="s">
        <v>432</v>
      </c>
      <c r="C2408" s="31" t="s">
        <v>121</v>
      </c>
      <c r="D2408" s="31" t="s">
        <v>454</v>
      </c>
      <c r="E2408" s="31" t="s">
        <v>436</v>
      </c>
      <c r="F2408" s="31" t="s">
        <v>444</v>
      </c>
      <c r="G2408" s="30">
        <v>40</v>
      </c>
    </row>
    <row r="2409" spans="2:7" hidden="1" x14ac:dyDescent="0.25">
      <c r="B2409" s="31" t="s">
        <v>432</v>
      </c>
      <c r="C2409" s="31" t="s">
        <v>121</v>
      </c>
      <c r="D2409" s="31" t="s">
        <v>28</v>
      </c>
      <c r="E2409" s="31" t="s">
        <v>436</v>
      </c>
      <c r="F2409" s="31" t="s">
        <v>444</v>
      </c>
      <c r="G2409" s="30">
        <v>0</v>
      </c>
    </row>
    <row r="2410" spans="2:7" hidden="1" x14ac:dyDescent="0.25">
      <c r="B2410" s="31" t="s">
        <v>432</v>
      </c>
      <c r="C2410" s="31" t="s">
        <v>121</v>
      </c>
      <c r="D2410" s="31" t="s">
        <v>29</v>
      </c>
      <c r="E2410" s="31" t="s">
        <v>436</v>
      </c>
      <c r="F2410" s="31" t="s">
        <v>444</v>
      </c>
      <c r="G2410" s="30">
        <v>13</v>
      </c>
    </row>
    <row r="2411" spans="2:7" hidden="1" x14ac:dyDescent="0.25">
      <c r="B2411" s="31" t="s">
        <v>437</v>
      </c>
      <c r="C2411" s="31" t="s">
        <v>121</v>
      </c>
      <c r="D2411" s="31" t="s">
        <v>452</v>
      </c>
      <c r="E2411" s="31" t="s">
        <v>433</v>
      </c>
      <c r="F2411" s="31" t="s">
        <v>444</v>
      </c>
      <c r="G2411" s="30">
        <v>12</v>
      </c>
    </row>
    <row r="2412" spans="2:7" hidden="1" x14ac:dyDescent="0.25">
      <c r="B2412" s="31" t="s">
        <v>437</v>
      </c>
      <c r="C2412" s="31" t="s">
        <v>121</v>
      </c>
      <c r="D2412" s="31" t="s">
        <v>453</v>
      </c>
      <c r="E2412" s="31" t="s">
        <v>433</v>
      </c>
      <c r="F2412" s="31" t="s">
        <v>444</v>
      </c>
      <c r="G2412" s="30">
        <v>57</v>
      </c>
    </row>
    <row r="2413" spans="2:7" hidden="1" x14ac:dyDescent="0.25">
      <c r="B2413" s="31" t="s">
        <v>437</v>
      </c>
      <c r="C2413" s="31" t="s">
        <v>121</v>
      </c>
      <c r="D2413" s="31" t="s">
        <v>25</v>
      </c>
      <c r="E2413" s="31" t="s">
        <v>433</v>
      </c>
      <c r="F2413" s="31" t="s">
        <v>444</v>
      </c>
      <c r="G2413" s="30">
        <v>1</v>
      </c>
    </row>
    <row r="2414" spans="2:7" hidden="1" x14ac:dyDescent="0.25">
      <c r="B2414" s="31" t="s">
        <v>437</v>
      </c>
      <c r="C2414" s="31" t="s">
        <v>121</v>
      </c>
      <c r="D2414" s="31" t="s">
        <v>28</v>
      </c>
      <c r="E2414" s="31" t="s">
        <v>433</v>
      </c>
      <c r="F2414" s="31" t="s">
        <v>444</v>
      </c>
      <c r="G2414" s="30">
        <v>0</v>
      </c>
    </row>
    <row r="2415" spans="2:7" hidden="1" x14ac:dyDescent="0.25">
      <c r="B2415" s="31" t="s">
        <v>437</v>
      </c>
      <c r="C2415" s="31" t="s">
        <v>121</v>
      </c>
      <c r="D2415" s="31" t="s">
        <v>29</v>
      </c>
      <c r="E2415" s="31" t="s">
        <v>433</v>
      </c>
      <c r="F2415" s="31" t="s">
        <v>444</v>
      </c>
      <c r="G2415" s="30">
        <v>55</v>
      </c>
    </row>
    <row r="2416" spans="2:7" hidden="1" x14ac:dyDescent="0.25">
      <c r="B2416" s="31" t="s">
        <v>437</v>
      </c>
      <c r="C2416" s="31" t="s">
        <v>121</v>
      </c>
      <c r="D2416" s="31" t="s">
        <v>452</v>
      </c>
      <c r="E2416" s="31" t="s">
        <v>435</v>
      </c>
      <c r="F2416" s="31" t="s">
        <v>444</v>
      </c>
      <c r="G2416" s="30">
        <v>14</v>
      </c>
    </row>
    <row r="2417" spans="2:7" hidden="1" x14ac:dyDescent="0.25">
      <c r="B2417" s="31" t="s">
        <v>437</v>
      </c>
      <c r="C2417" s="31" t="s">
        <v>121</v>
      </c>
      <c r="D2417" s="31" t="s">
        <v>453</v>
      </c>
      <c r="E2417" s="31" t="s">
        <v>435</v>
      </c>
      <c r="F2417" s="31" t="s">
        <v>444</v>
      </c>
      <c r="G2417" s="30">
        <v>61</v>
      </c>
    </row>
    <row r="2418" spans="2:7" hidden="1" x14ac:dyDescent="0.25">
      <c r="B2418" s="31" t="s">
        <v>437</v>
      </c>
      <c r="C2418" s="31" t="s">
        <v>121</v>
      </c>
      <c r="D2418" s="31" t="s">
        <v>25</v>
      </c>
      <c r="E2418" s="31" t="s">
        <v>435</v>
      </c>
      <c r="F2418" s="31" t="s">
        <v>444</v>
      </c>
      <c r="G2418" s="30">
        <v>1</v>
      </c>
    </row>
    <row r="2419" spans="2:7" hidden="1" x14ac:dyDescent="0.25">
      <c r="B2419" s="31" t="s">
        <v>437</v>
      </c>
      <c r="C2419" s="31" t="s">
        <v>121</v>
      </c>
      <c r="D2419" s="31" t="s">
        <v>28</v>
      </c>
      <c r="E2419" s="31" t="s">
        <v>435</v>
      </c>
      <c r="F2419" s="31" t="s">
        <v>444</v>
      </c>
      <c r="G2419" s="30">
        <v>0</v>
      </c>
    </row>
    <row r="2420" spans="2:7" hidden="1" x14ac:dyDescent="0.25">
      <c r="B2420" s="31" t="s">
        <v>437</v>
      </c>
      <c r="C2420" s="31" t="s">
        <v>121</v>
      </c>
      <c r="D2420" s="31" t="s">
        <v>29</v>
      </c>
      <c r="E2420" s="31" t="s">
        <v>435</v>
      </c>
      <c r="F2420" s="31" t="s">
        <v>444</v>
      </c>
      <c r="G2420" s="30">
        <v>59</v>
      </c>
    </row>
    <row r="2421" spans="2:7" hidden="1" x14ac:dyDescent="0.25">
      <c r="B2421" s="31" t="s">
        <v>437</v>
      </c>
      <c r="C2421" s="31" t="s">
        <v>121</v>
      </c>
      <c r="D2421" s="31" t="s">
        <v>452</v>
      </c>
      <c r="E2421" s="31" t="s">
        <v>436</v>
      </c>
      <c r="F2421" s="31" t="s">
        <v>444</v>
      </c>
      <c r="G2421" s="30">
        <v>19</v>
      </c>
    </row>
    <row r="2422" spans="2:7" hidden="1" x14ac:dyDescent="0.25">
      <c r="B2422" s="31" t="s">
        <v>437</v>
      </c>
      <c r="C2422" s="31" t="s">
        <v>121</v>
      </c>
      <c r="D2422" s="31" t="s">
        <v>453</v>
      </c>
      <c r="E2422" s="31" t="s">
        <v>436</v>
      </c>
      <c r="F2422" s="31" t="s">
        <v>444</v>
      </c>
      <c r="G2422" s="30">
        <v>68</v>
      </c>
    </row>
    <row r="2423" spans="2:7" hidden="1" x14ac:dyDescent="0.25">
      <c r="B2423" s="31" t="s">
        <v>437</v>
      </c>
      <c r="C2423" s="31" t="s">
        <v>121</v>
      </c>
      <c r="D2423" s="31" t="s">
        <v>25</v>
      </c>
      <c r="E2423" s="31" t="s">
        <v>436</v>
      </c>
      <c r="F2423" s="31" t="s">
        <v>444</v>
      </c>
      <c r="G2423" s="30">
        <v>2</v>
      </c>
    </row>
    <row r="2424" spans="2:7" hidden="1" x14ac:dyDescent="0.25">
      <c r="B2424" s="31" t="s">
        <v>437</v>
      </c>
      <c r="C2424" s="31" t="s">
        <v>121</v>
      </c>
      <c r="D2424" s="31" t="s">
        <v>28</v>
      </c>
      <c r="E2424" s="31" t="s">
        <v>436</v>
      </c>
      <c r="F2424" s="31" t="s">
        <v>444</v>
      </c>
      <c r="G2424" s="30">
        <v>0</v>
      </c>
    </row>
    <row r="2425" spans="2:7" hidden="1" x14ac:dyDescent="0.25">
      <c r="B2425" s="31" t="s">
        <v>437</v>
      </c>
      <c r="C2425" s="31" t="s">
        <v>121</v>
      </c>
      <c r="D2425" s="31" t="s">
        <v>29</v>
      </c>
      <c r="E2425" s="31" t="s">
        <v>436</v>
      </c>
      <c r="F2425" s="31" t="s">
        <v>444</v>
      </c>
      <c r="G2425" s="30">
        <v>66</v>
      </c>
    </row>
    <row r="2426" spans="2:7" hidden="1" x14ac:dyDescent="0.25">
      <c r="B2426" s="31" t="s">
        <v>438</v>
      </c>
      <c r="C2426" s="31" t="s">
        <v>121</v>
      </c>
      <c r="D2426" s="31" t="s">
        <v>452</v>
      </c>
      <c r="E2426" s="31" t="s">
        <v>433</v>
      </c>
      <c r="F2426" s="31" t="s">
        <v>444</v>
      </c>
      <c r="G2426" s="30">
        <v>130</v>
      </c>
    </row>
    <row r="2427" spans="2:7" hidden="1" x14ac:dyDescent="0.25">
      <c r="B2427" s="31" t="s">
        <v>438</v>
      </c>
      <c r="C2427" s="31" t="s">
        <v>121</v>
      </c>
      <c r="D2427" s="31" t="s">
        <v>453</v>
      </c>
      <c r="E2427" s="31" t="s">
        <v>433</v>
      </c>
      <c r="F2427" s="31" t="s">
        <v>444</v>
      </c>
      <c r="G2427" s="30">
        <v>194</v>
      </c>
    </row>
    <row r="2428" spans="2:7" hidden="1" x14ac:dyDescent="0.25">
      <c r="B2428" s="31" t="s">
        <v>438</v>
      </c>
      <c r="C2428" s="31" t="s">
        <v>121</v>
      </c>
      <c r="D2428" s="31" t="s">
        <v>26</v>
      </c>
      <c r="E2428" s="31" t="s">
        <v>433</v>
      </c>
      <c r="F2428" s="31" t="s">
        <v>444</v>
      </c>
      <c r="G2428" s="30">
        <v>11</v>
      </c>
    </row>
    <row r="2429" spans="2:7" hidden="1" x14ac:dyDescent="0.25">
      <c r="B2429" s="31" t="s">
        <v>438</v>
      </c>
      <c r="C2429" s="31" t="s">
        <v>121</v>
      </c>
      <c r="D2429" s="31" t="s">
        <v>25</v>
      </c>
      <c r="E2429" s="31" t="s">
        <v>433</v>
      </c>
      <c r="F2429" s="31" t="s">
        <v>444</v>
      </c>
      <c r="G2429" s="30">
        <v>11</v>
      </c>
    </row>
    <row r="2430" spans="2:7" hidden="1" x14ac:dyDescent="0.25">
      <c r="B2430" s="31" t="s">
        <v>438</v>
      </c>
      <c r="C2430" s="31" t="s">
        <v>121</v>
      </c>
      <c r="D2430" s="31" t="s">
        <v>28</v>
      </c>
      <c r="E2430" s="31" t="s">
        <v>433</v>
      </c>
      <c r="F2430" s="31" t="s">
        <v>444</v>
      </c>
      <c r="G2430" s="30">
        <v>-10</v>
      </c>
    </row>
    <row r="2431" spans="2:7" hidden="1" x14ac:dyDescent="0.25">
      <c r="B2431" s="31" t="s">
        <v>438</v>
      </c>
      <c r="C2431" s="31" t="s">
        <v>121</v>
      </c>
      <c r="D2431" s="31" t="s">
        <v>29</v>
      </c>
      <c r="E2431" s="31" t="s">
        <v>433</v>
      </c>
      <c r="F2431" s="31" t="s">
        <v>444</v>
      </c>
      <c r="G2431" s="30">
        <v>184</v>
      </c>
    </row>
    <row r="2432" spans="2:7" hidden="1" x14ac:dyDescent="0.25">
      <c r="B2432" s="31" t="s">
        <v>438</v>
      </c>
      <c r="C2432" s="31" t="s">
        <v>121</v>
      </c>
      <c r="D2432" s="31" t="s">
        <v>452</v>
      </c>
      <c r="E2432" s="31" t="s">
        <v>435</v>
      </c>
      <c r="F2432" s="31" t="s">
        <v>444</v>
      </c>
      <c r="G2432" s="30">
        <v>148</v>
      </c>
    </row>
    <row r="2433" spans="2:7" hidden="1" x14ac:dyDescent="0.25">
      <c r="B2433" s="31" t="s">
        <v>438</v>
      </c>
      <c r="C2433" s="31" t="s">
        <v>121</v>
      </c>
      <c r="D2433" s="31" t="s">
        <v>453</v>
      </c>
      <c r="E2433" s="31" t="s">
        <v>435</v>
      </c>
      <c r="F2433" s="31" t="s">
        <v>444</v>
      </c>
      <c r="G2433" s="30">
        <v>220</v>
      </c>
    </row>
    <row r="2434" spans="2:7" hidden="1" x14ac:dyDescent="0.25">
      <c r="B2434" s="31" t="s">
        <v>438</v>
      </c>
      <c r="C2434" s="31" t="s">
        <v>121</v>
      </c>
      <c r="D2434" s="31" t="s">
        <v>26</v>
      </c>
      <c r="E2434" s="31" t="s">
        <v>435</v>
      </c>
      <c r="F2434" s="31" t="s">
        <v>444</v>
      </c>
      <c r="G2434" s="30">
        <v>12</v>
      </c>
    </row>
    <row r="2435" spans="2:7" hidden="1" x14ac:dyDescent="0.25">
      <c r="B2435" s="31" t="s">
        <v>438</v>
      </c>
      <c r="C2435" s="31" t="s">
        <v>121</v>
      </c>
      <c r="D2435" s="31" t="s">
        <v>25</v>
      </c>
      <c r="E2435" s="31" t="s">
        <v>435</v>
      </c>
      <c r="F2435" s="31" t="s">
        <v>444</v>
      </c>
      <c r="G2435" s="30">
        <v>11</v>
      </c>
    </row>
    <row r="2436" spans="2:7" hidden="1" x14ac:dyDescent="0.25">
      <c r="B2436" s="31" t="s">
        <v>438</v>
      </c>
      <c r="C2436" s="31" t="s">
        <v>121</v>
      </c>
      <c r="D2436" s="31" t="s">
        <v>28</v>
      </c>
      <c r="E2436" s="31" t="s">
        <v>435</v>
      </c>
      <c r="F2436" s="31" t="s">
        <v>444</v>
      </c>
      <c r="G2436" s="30">
        <v>-13</v>
      </c>
    </row>
    <row r="2437" spans="2:7" hidden="1" x14ac:dyDescent="0.25">
      <c r="B2437" s="31" t="s">
        <v>438</v>
      </c>
      <c r="C2437" s="31" t="s">
        <v>121</v>
      </c>
      <c r="D2437" s="31" t="s">
        <v>29</v>
      </c>
      <c r="E2437" s="31" t="s">
        <v>435</v>
      </c>
      <c r="F2437" s="31" t="s">
        <v>444</v>
      </c>
      <c r="G2437" s="30">
        <v>209</v>
      </c>
    </row>
    <row r="2438" spans="2:7" hidden="1" x14ac:dyDescent="0.25">
      <c r="B2438" s="31" t="s">
        <v>438</v>
      </c>
      <c r="C2438" s="31" t="s">
        <v>121</v>
      </c>
      <c r="D2438" s="31" t="s">
        <v>452</v>
      </c>
      <c r="E2438" s="31" t="s">
        <v>436</v>
      </c>
      <c r="F2438" s="31" t="s">
        <v>444</v>
      </c>
      <c r="G2438" s="30">
        <v>149</v>
      </c>
    </row>
    <row r="2439" spans="2:7" hidden="1" x14ac:dyDescent="0.25">
      <c r="B2439" s="31" t="s">
        <v>438</v>
      </c>
      <c r="C2439" s="31" t="s">
        <v>121</v>
      </c>
      <c r="D2439" s="31" t="s">
        <v>453</v>
      </c>
      <c r="E2439" s="31" t="s">
        <v>436</v>
      </c>
      <c r="F2439" s="31" t="s">
        <v>444</v>
      </c>
      <c r="G2439" s="30">
        <v>250</v>
      </c>
    </row>
    <row r="2440" spans="2:7" hidden="1" x14ac:dyDescent="0.25">
      <c r="B2440" s="31" t="s">
        <v>438</v>
      </c>
      <c r="C2440" s="31" t="s">
        <v>121</v>
      </c>
      <c r="D2440" s="31" t="s">
        <v>26</v>
      </c>
      <c r="E2440" s="31" t="s">
        <v>436</v>
      </c>
      <c r="F2440" s="31" t="s">
        <v>444</v>
      </c>
      <c r="G2440" s="30">
        <v>13</v>
      </c>
    </row>
    <row r="2441" spans="2:7" hidden="1" x14ac:dyDescent="0.25">
      <c r="B2441" s="31" t="s">
        <v>438</v>
      </c>
      <c r="C2441" s="31" t="s">
        <v>121</v>
      </c>
      <c r="D2441" s="31" t="s">
        <v>25</v>
      </c>
      <c r="E2441" s="31" t="s">
        <v>436</v>
      </c>
      <c r="F2441" s="31" t="s">
        <v>444</v>
      </c>
      <c r="G2441" s="30">
        <v>11</v>
      </c>
    </row>
    <row r="2442" spans="2:7" hidden="1" x14ac:dyDescent="0.25">
      <c r="B2442" s="31" t="s">
        <v>438</v>
      </c>
      <c r="C2442" s="31" t="s">
        <v>121</v>
      </c>
      <c r="D2442" s="31" t="s">
        <v>28</v>
      </c>
      <c r="E2442" s="31" t="s">
        <v>436</v>
      </c>
      <c r="F2442" s="31" t="s">
        <v>444</v>
      </c>
      <c r="G2442" s="30">
        <v>-14</v>
      </c>
    </row>
    <row r="2443" spans="2:7" hidden="1" x14ac:dyDescent="0.25">
      <c r="B2443" s="31" t="s">
        <v>438</v>
      </c>
      <c r="C2443" s="31" t="s">
        <v>121</v>
      </c>
      <c r="D2443" s="31" t="s">
        <v>29</v>
      </c>
      <c r="E2443" s="31" t="s">
        <v>436</v>
      </c>
      <c r="F2443" s="31" t="s">
        <v>444</v>
      </c>
      <c r="G2443" s="30">
        <v>240</v>
      </c>
    </row>
    <row r="2444" spans="2:7" hidden="1" x14ac:dyDescent="0.25">
      <c r="B2444" s="31" t="s">
        <v>439</v>
      </c>
      <c r="C2444" s="31" t="s">
        <v>121</v>
      </c>
      <c r="D2444" s="31" t="s">
        <v>452</v>
      </c>
      <c r="E2444" s="31" t="s">
        <v>433</v>
      </c>
      <c r="F2444" s="31" t="s">
        <v>444</v>
      </c>
      <c r="G2444" s="30">
        <v>0</v>
      </c>
    </row>
    <row r="2445" spans="2:7" hidden="1" x14ac:dyDescent="0.25">
      <c r="B2445" s="31" t="s">
        <v>439</v>
      </c>
      <c r="C2445" s="31" t="s">
        <v>121</v>
      </c>
      <c r="D2445" s="31" t="s">
        <v>453</v>
      </c>
      <c r="E2445" s="31" t="s">
        <v>433</v>
      </c>
      <c r="F2445" s="31" t="s">
        <v>444</v>
      </c>
      <c r="G2445" s="30">
        <v>0</v>
      </c>
    </row>
    <row r="2446" spans="2:7" hidden="1" x14ac:dyDescent="0.25">
      <c r="B2446" s="31" t="s">
        <v>439</v>
      </c>
      <c r="C2446" s="31" t="s">
        <v>121</v>
      </c>
      <c r="D2446" s="31" t="s">
        <v>28</v>
      </c>
      <c r="E2446" s="31" t="s">
        <v>433</v>
      </c>
      <c r="F2446" s="31" t="s">
        <v>444</v>
      </c>
      <c r="G2446" s="30">
        <v>0</v>
      </c>
    </row>
    <row r="2447" spans="2:7" hidden="1" x14ac:dyDescent="0.25">
      <c r="B2447" s="31" t="s">
        <v>439</v>
      </c>
      <c r="C2447" s="31" t="s">
        <v>121</v>
      </c>
      <c r="D2447" s="31" t="s">
        <v>29</v>
      </c>
      <c r="E2447" s="31" t="s">
        <v>433</v>
      </c>
      <c r="F2447" s="31" t="s">
        <v>444</v>
      </c>
      <c r="G2447" s="30">
        <v>0</v>
      </c>
    </row>
    <row r="2448" spans="2:7" hidden="1" x14ac:dyDescent="0.25">
      <c r="B2448" s="31" t="s">
        <v>439</v>
      </c>
      <c r="C2448" s="31" t="s">
        <v>121</v>
      </c>
      <c r="D2448" s="31" t="s">
        <v>452</v>
      </c>
      <c r="E2448" s="31" t="s">
        <v>435</v>
      </c>
      <c r="F2448" s="31" t="s">
        <v>444</v>
      </c>
      <c r="G2448" s="30">
        <v>0</v>
      </c>
    </row>
    <row r="2449" spans="2:7" hidden="1" x14ac:dyDescent="0.25">
      <c r="B2449" s="31" t="s">
        <v>439</v>
      </c>
      <c r="C2449" s="31" t="s">
        <v>121</v>
      </c>
      <c r="D2449" s="31" t="s">
        <v>453</v>
      </c>
      <c r="E2449" s="31" t="s">
        <v>435</v>
      </c>
      <c r="F2449" s="31" t="s">
        <v>444</v>
      </c>
      <c r="G2449" s="30">
        <v>0</v>
      </c>
    </row>
    <row r="2450" spans="2:7" hidden="1" x14ac:dyDescent="0.25">
      <c r="B2450" s="31" t="s">
        <v>439</v>
      </c>
      <c r="C2450" s="31" t="s">
        <v>121</v>
      </c>
      <c r="D2450" s="31" t="s">
        <v>28</v>
      </c>
      <c r="E2450" s="31" t="s">
        <v>435</v>
      </c>
      <c r="F2450" s="31" t="s">
        <v>444</v>
      </c>
      <c r="G2450" s="30">
        <v>0</v>
      </c>
    </row>
    <row r="2451" spans="2:7" hidden="1" x14ac:dyDescent="0.25">
      <c r="B2451" s="31" t="s">
        <v>439</v>
      </c>
      <c r="C2451" s="31" t="s">
        <v>121</v>
      </c>
      <c r="D2451" s="31" t="s">
        <v>29</v>
      </c>
      <c r="E2451" s="31" t="s">
        <v>435</v>
      </c>
      <c r="F2451" s="31" t="s">
        <v>444</v>
      </c>
      <c r="G2451" s="30">
        <v>0</v>
      </c>
    </row>
    <row r="2452" spans="2:7" hidden="1" x14ac:dyDescent="0.25">
      <c r="B2452" s="31" t="s">
        <v>439</v>
      </c>
      <c r="C2452" s="31" t="s">
        <v>121</v>
      </c>
      <c r="D2452" s="31" t="s">
        <v>452</v>
      </c>
      <c r="E2452" s="31" t="s">
        <v>436</v>
      </c>
      <c r="F2452" s="31" t="s">
        <v>444</v>
      </c>
      <c r="G2452" s="30">
        <v>0</v>
      </c>
    </row>
    <row r="2453" spans="2:7" hidden="1" x14ac:dyDescent="0.25">
      <c r="B2453" s="31" t="s">
        <v>439</v>
      </c>
      <c r="C2453" s="31" t="s">
        <v>121</v>
      </c>
      <c r="D2453" s="31" t="s">
        <v>453</v>
      </c>
      <c r="E2453" s="31" t="s">
        <v>436</v>
      </c>
      <c r="F2453" s="31" t="s">
        <v>444</v>
      </c>
      <c r="G2453" s="30">
        <v>0</v>
      </c>
    </row>
    <row r="2454" spans="2:7" hidden="1" x14ac:dyDescent="0.25">
      <c r="B2454" s="31" t="s">
        <v>439</v>
      </c>
      <c r="C2454" s="31" t="s">
        <v>121</v>
      </c>
      <c r="D2454" s="31" t="s">
        <v>28</v>
      </c>
      <c r="E2454" s="31" t="s">
        <v>436</v>
      </c>
      <c r="F2454" s="31" t="s">
        <v>444</v>
      </c>
      <c r="G2454" s="30">
        <v>0</v>
      </c>
    </row>
    <row r="2455" spans="2:7" hidden="1" x14ac:dyDescent="0.25">
      <c r="B2455" s="31" t="s">
        <v>439</v>
      </c>
      <c r="C2455" s="31" t="s">
        <v>121</v>
      </c>
      <c r="D2455" s="31" t="s">
        <v>29</v>
      </c>
      <c r="E2455" s="31" t="s">
        <v>436</v>
      </c>
      <c r="F2455" s="31" t="s">
        <v>444</v>
      </c>
      <c r="G2455" s="30">
        <v>0</v>
      </c>
    </row>
    <row r="2456" spans="2:7" hidden="1" x14ac:dyDescent="0.25">
      <c r="B2456" s="31" t="s">
        <v>440</v>
      </c>
      <c r="C2456" s="31" t="s">
        <v>121</v>
      </c>
      <c r="D2456" s="31" t="s">
        <v>452</v>
      </c>
      <c r="E2456" s="31" t="s">
        <v>433</v>
      </c>
      <c r="F2456" s="31" t="s">
        <v>444</v>
      </c>
      <c r="G2456" s="30">
        <v>52</v>
      </c>
    </row>
    <row r="2457" spans="2:7" hidden="1" x14ac:dyDescent="0.25">
      <c r="B2457" s="31" t="s">
        <v>440</v>
      </c>
      <c r="C2457" s="31" t="s">
        <v>121</v>
      </c>
      <c r="D2457" s="31" t="s">
        <v>453</v>
      </c>
      <c r="E2457" s="31" t="s">
        <v>433</v>
      </c>
      <c r="F2457" s="31" t="s">
        <v>444</v>
      </c>
      <c r="G2457" s="30">
        <v>53</v>
      </c>
    </row>
    <row r="2458" spans="2:7" hidden="1" x14ac:dyDescent="0.25">
      <c r="B2458" s="31" t="s">
        <v>440</v>
      </c>
      <c r="C2458" s="31" t="s">
        <v>121</v>
      </c>
      <c r="D2458" s="31" t="s">
        <v>26</v>
      </c>
      <c r="E2458" s="31" t="s">
        <v>433</v>
      </c>
      <c r="F2458" s="31" t="s">
        <v>444</v>
      </c>
      <c r="G2458" s="30">
        <v>1</v>
      </c>
    </row>
    <row r="2459" spans="2:7" hidden="1" x14ac:dyDescent="0.25">
      <c r="B2459" s="31" t="s">
        <v>440</v>
      </c>
      <c r="C2459" s="31" t="s">
        <v>121</v>
      </c>
      <c r="D2459" s="31" t="s">
        <v>25</v>
      </c>
      <c r="E2459" s="31" t="s">
        <v>433</v>
      </c>
      <c r="F2459" s="31" t="s">
        <v>444</v>
      </c>
      <c r="G2459" s="30">
        <v>6</v>
      </c>
    </row>
    <row r="2460" spans="2:7" hidden="1" x14ac:dyDescent="0.25">
      <c r="B2460" s="31" t="s">
        <v>440</v>
      </c>
      <c r="C2460" s="31" t="s">
        <v>121</v>
      </c>
      <c r="D2460" s="31" t="s">
        <v>30</v>
      </c>
      <c r="E2460" s="31" t="s">
        <v>433</v>
      </c>
      <c r="F2460" s="31" t="s">
        <v>444</v>
      </c>
      <c r="G2460" s="30">
        <v>40</v>
      </c>
    </row>
    <row r="2461" spans="2:7" hidden="1" x14ac:dyDescent="0.25">
      <c r="B2461" s="31" t="s">
        <v>440</v>
      </c>
      <c r="C2461" s="31" t="s">
        <v>121</v>
      </c>
      <c r="D2461" s="31" t="s">
        <v>28</v>
      </c>
      <c r="E2461" s="31" t="s">
        <v>433</v>
      </c>
      <c r="F2461" s="31" t="s">
        <v>444</v>
      </c>
      <c r="G2461" s="30">
        <v>0</v>
      </c>
    </row>
    <row r="2462" spans="2:7" hidden="1" x14ac:dyDescent="0.25">
      <c r="B2462" s="31" t="s">
        <v>440</v>
      </c>
      <c r="C2462" s="31" t="s">
        <v>121</v>
      </c>
      <c r="D2462" s="31" t="s">
        <v>29</v>
      </c>
      <c r="E2462" s="31" t="s">
        <v>433</v>
      </c>
      <c r="F2462" s="31" t="s">
        <v>444</v>
      </c>
      <c r="G2462" s="30">
        <v>5</v>
      </c>
    </row>
    <row r="2463" spans="2:7" hidden="1" x14ac:dyDescent="0.25">
      <c r="B2463" s="31" t="s">
        <v>440</v>
      </c>
      <c r="C2463" s="31" t="s">
        <v>121</v>
      </c>
      <c r="D2463" s="31" t="s">
        <v>452</v>
      </c>
      <c r="E2463" s="31" t="s">
        <v>435</v>
      </c>
      <c r="F2463" s="31" t="s">
        <v>444</v>
      </c>
      <c r="G2463" s="30">
        <v>36</v>
      </c>
    </row>
    <row r="2464" spans="2:7" hidden="1" x14ac:dyDescent="0.25">
      <c r="B2464" s="31" t="s">
        <v>440</v>
      </c>
      <c r="C2464" s="31" t="s">
        <v>121</v>
      </c>
      <c r="D2464" s="31" t="s">
        <v>453</v>
      </c>
      <c r="E2464" s="31" t="s">
        <v>435</v>
      </c>
      <c r="F2464" s="31" t="s">
        <v>444</v>
      </c>
      <c r="G2464" s="30">
        <v>52</v>
      </c>
    </row>
    <row r="2465" spans="2:7" hidden="1" x14ac:dyDescent="0.25">
      <c r="B2465" s="31" t="s">
        <v>440</v>
      </c>
      <c r="C2465" s="31" t="s">
        <v>121</v>
      </c>
      <c r="D2465" s="31" t="s">
        <v>26</v>
      </c>
      <c r="E2465" s="31" t="s">
        <v>435</v>
      </c>
      <c r="F2465" s="31" t="s">
        <v>444</v>
      </c>
      <c r="G2465" s="30">
        <v>1</v>
      </c>
    </row>
    <row r="2466" spans="2:7" hidden="1" x14ac:dyDescent="0.25">
      <c r="B2466" s="31" t="s">
        <v>440</v>
      </c>
      <c r="C2466" s="31" t="s">
        <v>121</v>
      </c>
      <c r="D2466" s="31" t="s">
        <v>25</v>
      </c>
      <c r="E2466" s="31" t="s">
        <v>435</v>
      </c>
      <c r="F2466" s="31" t="s">
        <v>444</v>
      </c>
      <c r="G2466" s="30">
        <v>5</v>
      </c>
    </row>
    <row r="2467" spans="2:7" hidden="1" x14ac:dyDescent="0.25">
      <c r="B2467" s="31" t="s">
        <v>440</v>
      </c>
      <c r="C2467" s="31" t="s">
        <v>121</v>
      </c>
      <c r="D2467" s="31" t="s">
        <v>30</v>
      </c>
      <c r="E2467" s="31" t="s">
        <v>435</v>
      </c>
      <c r="F2467" s="31" t="s">
        <v>444</v>
      </c>
      <c r="G2467" s="30">
        <v>37</v>
      </c>
    </row>
    <row r="2468" spans="2:7" hidden="1" x14ac:dyDescent="0.25">
      <c r="B2468" s="31" t="s">
        <v>440</v>
      </c>
      <c r="C2468" s="31" t="s">
        <v>121</v>
      </c>
      <c r="D2468" s="31" t="s">
        <v>28</v>
      </c>
      <c r="E2468" s="31" t="s">
        <v>435</v>
      </c>
      <c r="F2468" s="31" t="s">
        <v>444</v>
      </c>
      <c r="G2468" s="30">
        <v>0</v>
      </c>
    </row>
    <row r="2469" spans="2:7" hidden="1" x14ac:dyDescent="0.25">
      <c r="B2469" s="31" t="s">
        <v>440</v>
      </c>
      <c r="C2469" s="31" t="s">
        <v>121</v>
      </c>
      <c r="D2469" s="31" t="s">
        <v>29</v>
      </c>
      <c r="E2469" s="31" t="s">
        <v>435</v>
      </c>
      <c r="F2469" s="31" t="s">
        <v>444</v>
      </c>
      <c r="G2469" s="30">
        <v>10</v>
      </c>
    </row>
    <row r="2470" spans="2:7" hidden="1" x14ac:dyDescent="0.25">
      <c r="B2470" s="31" t="s">
        <v>440</v>
      </c>
      <c r="C2470" s="31" t="s">
        <v>121</v>
      </c>
      <c r="D2470" s="31" t="s">
        <v>452</v>
      </c>
      <c r="E2470" s="31" t="s">
        <v>436</v>
      </c>
      <c r="F2470" s="31" t="s">
        <v>444</v>
      </c>
      <c r="G2470" s="30">
        <v>51</v>
      </c>
    </row>
    <row r="2471" spans="2:7" hidden="1" x14ac:dyDescent="0.25">
      <c r="B2471" s="31" t="s">
        <v>440</v>
      </c>
      <c r="C2471" s="31" t="s">
        <v>121</v>
      </c>
      <c r="D2471" s="31" t="s">
        <v>453</v>
      </c>
      <c r="E2471" s="31" t="s">
        <v>436</v>
      </c>
      <c r="F2471" s="31" t="s">
        <v>444</v>
      </c>
      <c r="G2471" s="30">
        <v>73</v>
      </c>
    </row>
    <row r="2472" spans="2:7" hidden="1" x14ac:dyDescent="0.25">
      <c r="B2472" s="31" t="s">
        <v>440</v>
      </c>
      <c r="C2472" s="31" t="s">
        <v>121</v>
      </c>
      <c r="D2472" s="31" t="s">
        <v>26</v>
      </c>
      <c r="E2472" s="31" t="s">
        <v>436</v>
      </c>
      <c r="F2472" s="31" t="s">
        <v>444</v>
      </c>
      <c r="G2472" s="30">
        <v>1</v>
      </c>
    </row>
    <row r="2473" spans="2:7" hidden="1" x14ac:dyDescent="0.25">
      <c r="B2473" s="31" t="s">
        <v>440</v>
      </c>
      <c r="C2473" s="31" t="s">
        <v>121</v>
      </c>
      <c r="D2473" s="31" t="s">
        <v>25</v>
      </c>
      <c r="E2473" s="31" t="s">
        <v>436</v>
      </c>
      <c r="F2473" s="31" t="s">
        <v>444</v>
      </c>
      <c r="G2473" s="30">
        <v>7</v>
      </c>
    </row>
    <row r="2474" spans="2:7" hidden="1" x14ac:dyDescent="0.25">
      <c r="B2474" s="31" t="s">
        <v>440</v>
      </c>
      <c r="C2474" s="31" t="s">
        <v>121</v>
      </c>
      <c r="D2474" s="31" t="s">
        <v>30</v>
      </c>
      <c r="E2474" s="31" t="s">
        <v>436</v>
      </c>
      <c r="F2474" s="31" t="s">
        <v>444</v>
      </c>
      <c r="G2474" s="30">
        <v>56</v>
      </c>
    </row>
    <row r="2475" spans="2:7" hidden="1" x14ac:dyDescent="0.25">
      <c r="B2475" s="31" t="s">
        <v>440</v>
      </c>
      <c r="C2475" s="31" t="s">
        <v>121</v>
      </c>
      <c r="D2475" s="31" t="s">
        <v>28</v>
      </c>
      <c r="E2475" s="31" t="s">
        <v>436</v>
      </c>
      <c r="F2475" s="31" t="s">
        <v>444</v>
      </c>
      <c r="G2475" s="30">
        <v>0</v>
      </c>
    </row>
    <row r="2476" spans="2:7" hidden="1" x14ac:dyDescent="0.25">
      <c r="B2476" s="31" t="s">
        <v>440</v>
      </c>
      <c r="C2476" s="31" t="s">
        <v>121</v>
      </c>
      <c r="D2476" s="31" t="s">
        <v>29</v>
      </c>
      <c r="E2476" s="31" t="s">
        <v>436</v>
      </c>
      <c r="F2476" s="31" t="s">
        <v>444</v>
      </c>
      <c r="G2476" s="30">
        <v>8</v>
      </c>
    </row>
    <row r="2477" spans="2:7" hidden="1" x14ac:dyDescent="0.25">
      <c r="B2477" s="31" t="s">
        <v>441</v>
      </c>
      <c r="C2477" s="31" t="s">
        <v>121</v>
      </c>
      <c r="D2477" s="31" t="s">
        <v>452</v>
      </c>
      <c r="E2477" s="31" t="s">
        <v>433</v>
      </c>
      <c r="F2477" s="31" t="s">
        <v>444</v>
      </c>
      <c r="G2477" s="30">
        <v>0</v>
      </c>
    </row>
    <row r="2478" spans="2:7" hidden="1" x14ac:dyDescent="0.25">
      <c r="B2478" s="31" t="s">
        <v>441</v>
      </c>
      <c r="C2478" s="31" t="s">
        <v>121</v>
      </c>
      <c r="D2478" s="31" t="s">
        <v>453</v>
      </c>
      <c r="E2478" s="31" t="s">
        <v>433</v>
      </c>
      <c r="F2478" s="31" t="s">
        <v>444</v>
      </c>
      <c r="G2478" s="30">
        <v>15</v>
      </c>
    </row>
    <row r="2479" spans="2:7" hidden="1" x14ac:dyDescent="0.25">
      <c r="B2479" s="31" t="s">
        <v>441</v>
      </c>
      <c r="C2479" s="31" t="s">
        <v>121</v>
      </c>
      <c r="D2479" s="31" t="s">
        <v>30</v>
      </c>
      <c r="E2479" s="31" t="s">
        <v>433</v>
      </c>
      <c r="F2479" s="31" t="s">
        <v>444</v>
      </c>
      <c r="G2479" s="30">
        <v>5</v>
      </c>
    </row>
    <row r="2480" spans="2:7" hidden="1" x14ac:dyDescent="0.25">
      <c r="B2480" s="31" t="s">
        <v>441</v>
      </c>
      <c r="C2480" s="31" t="s">
        <v>121</v>
      </c>
      <c r="D2480" s="31" t="s">
        <v>28</v>
      </c>
      <c r="E2480" s="31" t="s">
        <v>433</v>
      </c>
      <c r="F2480" s="31" t="s">
        <v>444</v>
      </c>
      <c r="G2480" s="30">
        <v>0</v>
      </c>
    </row>
    <row r="2481" spans="2:7" hidden="1" x14ac:dyDescent="0.25">
      <c r="B2481" s="31" t="s">
        <v>441</v>
      </c>
      <c r="C2481" s="31" t="s">
        <v>121</v>
      </c>
      <c r="D2481" s="31" t="s">
        <v>29</v>
      </c>
      <c r="E2481" s="31" t="s">
        <v>433</v>
      </c>
      <c r="F2481" s="31" t="s">
        <v>444</v>
      </c>
      <c r="G2481" s="30">
        <v>10</v>
      </c>
    </row>
    <row r="2482" spans="2:7" hidden="1" x14ac:dyDescent="0.25">
      <c r="B2482" s="31" t="s">
        <v>441</v>
      </c>
      <c r="C2482" s="31" t="s">
        <v>121</v>
      </c>
      <c r="D2482" s="31" t="s">
        <v>452</v>
      </c>
      <c r="E2482" s="31" t="s">
        <v>435</v>
      </c>
      <c r="F2482" s="31" t="s">
        <v>444</v>
      </c>
      <c r="G2482" s="30">
        <v>0</v>
      </c>
    </row>
    <row r="2483" spans="2:7" hidden="1" x14ac:dyDescent="0.25">
      <c r="B2483" s="31" t="s">
        <v>441</v>
      </c>
      <c r="C2483" s="31" t="s">
        <v>121</v>
      </c>
      <c r="D2483" s="31" t="s">
        <v>453</v>
      </c>
      <c r="E2483" s="31" t="s">
        <v>435</v>
      </c>
      <c r="F2483" s="31" t="s">
        <v>444</v>
      </c>
      <c r="G2483" s="30">
        <v>17</v>
      </c>
    </row>
    <row r="2484" spans="2:7" hidden="1" x14ac:dyDescent="0.25">
      <c r="B2484" s="31" t="s">
        <v>441</v>
      </c>
      <c r="C2484" s="31" t="s">
        <v>121</v>
      </c>
      <c r="D2484" s="31" t="s">
        <v>30</v>
      </c>
      <c r="E2484" s="31" t="s">
        <v>435</v>
      </c>
      <c r="F2484" s="31" t="s">
        <v>444</v>
      </c>
      <c r="G2484" s="30">
        <v>6</v>
      </c>
    </row>
    <row r="2485" spans="2:7" hidden="1" x14ac:dyDescent="0.25">
      <c r="B2485" s="31" t="s">
        <v>441</v>
      </c>
      <c r="C2485" s="31" t="s">
        <v>121</v>
      </c>
      <c r="D2485" s="31" t="s">
        <v>28</v>
      </c>
      <c r="E2485" s="31" t="s">
        <v>435</v>
      </c>
      <c r="F2485" s="31" t="s">
        <v>444</v>
      </c>
      <c r="G2485" s="30">
        <v>0</v>
      </c>
    </row>
    <row r="2486" spans="2:7" hidden="1" x14ac:dyDescent="0.25">
      <c r="B2486" s="31" t="s">
        <v>441</v>
      </c>
      <c r="C2486" s="31" t="s">
        <v>121</v>
      </c>
      <c r="D2486" s="31" t="s">
        <v>29</v>
      </c>
      <c r="E2486" s="31" t="s">
        <v>435</v>
      </c>
      <c r="F2486" s="31" t="s">
        <v>444</v>
      </c>
      <c r="G2486" s="30">
        <v>11</v>
      </c>
    </row>
    <row r="2487" spans="2:7" hidden="1" x14ac:dyDescent="0.25">
      <c r="B2487" s="31" t="s">
        <v>441</v>
      </c>
      <c r="C2487" s="31" t="s">
        <v>121</v>
      </c>
      <c r="D2487" s="31" t="s">
        <v>452</v>
      </c>
      <c r="E2487" s="31" t="s">
        <v>436</v>
      </c>
      <c r="F2487" s="31" t="s">
        <v>444</v>
      </c>
      <c r="G2487" s="30">
        <v>0</v>
      </c>
    </row>
    <row r="2488" spans="2:7" hidden="1" x14ac:dyDescent="0.25">
      <c r="B2488" s="31" t="s">
        <v>441</v>
      </c>
      <c r="C2488" s="31" t="s">
        <v>121</v>
      </c>
      <c r="D2488" s="31" t="s">
        <v>453</v>
      </c>
      <c r="E2488" s="31" t="s">
        <v>436</v>
      </c>
      <c r="F2488" s="31" t="s">
        <v>444</v>
      </c>
      <c r="G2488" s="30">
        <v>16</v>
      </c>
    </row>
    <row r="2489" spans="2:7" hidden="1" x14ac:dyDescent="0.25">
      <c r="B2489" s="31" t="s">
        <v>441</v>
      </c>
      <c r="C2489" s="31" t="s">
        <v>121</v>
      </c>
      <c r="D2489" s="31" t="s">
        <v>30</v>
      </c>
      <c r="E2489" s="31" t="s">
        <v>436</v>
      </c>
      <c r="F2489" s="31" t="s">
        <v>444</v>
      </c>
      <c r="G2489" s="30">
        <v>6</v>
      </c>
    </row>
    <row r="2490" spans="2:7" hidden="1" x14ac:dyDescent="0.25">
      <c r="B2490" s="31" t="s">
        <v>441</v>
      </c>
      <c r="C2490" s="31" t="s">
        <v>121</v>
      </c>
      <c r="D2490" s="31" t="s">
        <v>28</v>
      </c>
      <c r="E2490" s="31" t="s">
        <v>436</v>
      </c>
      <c r="F2490" s="31" t="s">
        <v>444</v>
      </c>
      <c r="G2490" s="30">
        <v>0</v>
      </c>
    </row>
    <row r="2491" spans="2:7" hidden="1" x14ac:dyDescent="0.25">
      <c r="B2491" s="31" t="s">
        <v>441</v>
      </c>
      <c r="C2491" s="31" t="s">
        <v>121</v>
      </c>
      <c r="D2491" s="31" t="s">
        <v>29</v>
      </c>
      <c r="E2491" s="31" t="s">
        <v>436</v>
      </c>
      <c r="F2491" s="31" t="s">
        <v>444</v>
      </c>
      <c r="G2491" s="30">
        <v>10</v>
      </c>
    </row>
    <row r="2492" spans="2:7" hidden="1" x14ac:dyDescent="0.25">
      <c r="B2492" s="31" t="s">
        <v>442</v>
      </c>
      <c r="C2492" s="31" t="s">
        <v>121</v>
      </c>
      <c r="D2492" s="31" t="s">
        <v>452</v>
      </c>
      <c r="E2492" s="31" t="s">
        <v>433</v>
      </c>
      <c r="F2492" s="31" t="s">
        <v>444</v>
      </c>
      <c r="G2492" s="30">
        <v>43</v>
      </c>
    </row>
    <row r="2493" spans="2:7" hidden="1" x14ac:dyDescent="0.25">
      <c r="B2493" s="31" t="s">
        <v>442</v>
      </c>
      <c r="C2493" s="31" t="s">
        <v>121</v>
      </c>
      <c r="D2493" s="31" t="s">
        <v>453</v>
      </c>
      <c r="E2493" s="31" t="s">
        <v>433</v>
      </c>
      <c r="F2493" s="31" t="s">
        <v>444</v>
      </c>
      <c r="G2493" s="30">
        <v>18</v>
      </c>
    </row>
    <row r="2494" spans="2:7" hidden="1" x14ac:dyDescent="0.25">
      <c r="B2494" s="31" t="s">
        <v>442</v>
      </c>
      <c r="C2494" s="31" t="s">
        <v>121</v>
      </c>
      <c r="D2494" s="31" t="s">
        <v>25</v>
      </c>
      <c r="E2494" s="31" t="s">
        <v>433</v>
      </c>
      <c r="F2494" s="31" t="s">
        <v>444</v>
      </c>
      <c r="G2494" s="30">
        <v>1</v>
      </c>
    </row>
    <row r="2495" spans="2:7" hidden="1" x14ac:dyDescent="0.25">
      <c r="B2495" s="31" t="s">
        <v>442</v>
      </c>
      <c r="C2495" s="31" t="s">
        <v>121</v>
      </c>
      <c r="D2495" s="31" t="s">
        <v>30</v>
      </c>
      <c r="E2495" s="31" t="s">
        <v>433</v>
      </c>
      <c r="F2495" s="31" t="s">
        <v>444</v>
      </c>
      <c r="G2495" s="30">
        <v>1</v>
      </c>
    </row>
    <row r="2496" spans="2:7" hidden="1" x14ac:dyDescent="0.25">
      <c r="B2496" s="31" t="s">
        <v>442</v>
      </c>
      <c r="C2496" s="31" t="s">
        <v>121</v>
      </c>
      <c r="D2496" s="31" t="s">
        <v>28</v>
      </c>
      <c r="E2496" s="31" t="s">
        <v>433</v>
      </c>
      <c r="F2496" s="31" t="s">
        <v>444</v>
      </c>
      <c r="G2496" s="30">
        <v>0</v>
      </c>
    </row>
    <row r="2497" spans="2:7" hidden="1" x14ac:dyDescent="0.25">
      <c r="B2497" s="31" t="s">
        <v>442</v>
      </c>
      <c r="C2497" s="31" t="s">
        <v>121</v>
      </c>
      <c r="D2497" s="31" t="s">
        <v>29</v>
      </c>
      <c r="E2497" s="31" t="s">
        <v>433</v>
      </c>
      <c r="F2497" s="31" t="s">
        <v>444</v>
      </c>
      <c r="G2497" s="30">
        <v>16</v>
      </c>
    </row>
    <row r="2498" spans="2:7" hidden="1" x14ac:dyDescent="0.25">
      <c r="B2498" s="31" t="s">
        <v>442</v>
      </c>
      <c r="C2498" s="31" t="s">
        <v>121</v>
      </c>
      <c r="D2498" s="31" t="s">
        <v>452</v>
      </c>
      <c r="E2498" s="31" t="s">
        <v>435</v>
      </c>
      <c r="F2498" s="31" t="s">
        <v>444</v>
      </c>
      <c r="G2498" s="30">
        <v>46</v>
      </c>
    </row>
    <row r="2499" spans="2:7" hidden="1" x14ac:dyDescent="0.25">
      <c r="B2499" s="31" t="s">
        <v>442</v>
      </c>
      <c r="C2499" s="31" t="s">
        <v>121</v>
      </c>
      <c r="D2499" s="31" t="s">
        <v>453</v>
      </c>
      <c r="E2499" s="31" t="s">
        <v>435</v>
      </c>
      <c r="F2499" s="31" t="s">
        <v>444</v>
      </c>
      <c r="G2499" s="30">
        <v>18</v>
      </c>
    </row>
    <row r="2500" spans="2:7" hidden="1" x14ac:dyDescent="0.25">
      <c r="B2500" s="31" t="s">
        <v>442</v>
      </c>
      <c r="C2500" s="31" t="s">
        <v>121</v>
      </c>
      <c r="D2500" s="31" t="s">
        <v>25</v>
      </c>
      <c r="E2500" s="31" t="s">
        <v>435</v>
      </c>
      <c r="F2500" s="31" t="s">
        <v>444</v>
      </c>
      <c r="G2500" s="30">
        <v>1</v>
      </c>
    </row>
    <row r="2501" spans="2:7" hidden="1" x14ac:dyDescent="0.25">
      <c r="B2501" s="31" t="s">
        <v>442</v>
      </c>
      <c r="C2501" s="31" t="s">
        <v>121</v>
      </c>
      <c r="D2501" s="31" t="s">
        <v>30</v>
      </c>
      <c r="E2501" s="31" t="s">
        <v>435</v>
      </c>
      <c r="F2501" s="31" t="s">
        <v>444</v>
      </c>
      <c r="G2501" s="30">
        <v>1</v>
      </c>
    </row>
    <row r="2502" spans="2:7" hidden="1" x14ac:dyDescent="0.25">
      <c r="B2502" s="31" t="s">
        <v>442</v>
      </c>
      <c r="C2502" s="31" t="s">
        <v>121</v>
      </c>
      <c r="D2502" s="31" t="s">
        <v>28</v>
      </c>
      <c r="E2502" s="31" t="s">
        <v>435</v>
      </c>
      <c r="F2502" s="31" t="s">
        <v>444</v>
      </c>
      <c r="G2502" s="30">
        <v>0</v>
      </c>
    </row>
    <row r="2503" spans="2:7" hidden="1" x14ac:dyDescent="0.25">
      <c r="B2503" s="31" t="s">
        <v>442</v>
      </c>
      <c r="C2503" s="31" t="s">
        <v>121</v>
      </c>
      <c r="D2503" s="31" t="s">
        <v>29</v>
      </c>
      <c r="E2503" s="31" t="s">
        <v>435</v>
      </c>
      <c r="F2503" s="31" t="s">
        <v>444</v>
      </c>
      <c r="G2503" s="30">
        <v>16</v>
      </c>
    </row>
    <row r="2504" spans="2:7" hidden="1" x14ac:dyDescent="0.25">
      <c r="B2504" s="31" t="s">
        <v>442</v>
      </c>
      <c r="C2504" s="31" t="s">
        <v>121</v>
      </c>
      <c r="D2504" s="31" t="s">
        <v>452</v>
      </c>
      <c r="E2504" s="31" t="s">
        <v>436</v>
      </c>
      <c r="F2504" s="31" t="s">
        <v>444</v>
      </c>
      <c r="G2504" s="30">
        <v>45</v>
      </c>
    </row>
    <row r="2505" spans="2:7" hidden="1" x14ac:dyDescent="0.25">
      <c r="B2505" s="31" t="s">
        <v>442</v>
      </c>
      <c r="C2505" s="31" t="s">
        <v>121</v>
      </c>
      <c r="D2505" s="31" t="s">
        <v>453</v>
      </c>
      <c r="E2505" s="31" t="s">
        <v>436</v>
      </c>
      <c r="F2505" s="31" t="s">
        <v>444</v>
      </c>
      <c r="G2505" s="30">
        <v>16</v>
      </c>
    </row>
    <row r="2506" spans="2:7" hidden="1" x14ac:dyDescent="0.25">
      <c r="B2506" s="31" t="s">
        <v>442</v>
      </c>
      <c r="C2506" s="31" t="s">
        <v>121</v>
      </c>
      <c r="D2506" s="31" t="s">
        <v>25</v>
      </c>
      <c r="E2506" s="31" t="s">
        <v>436</v>
      </c>
      <c r="F2506" s="31" t="s">
        <v>444</v>
      </c>
      <c r="G2506" s="30">
        <v>1</v>
      </c>
    </row>
    <row r="2507" spans="2:7" hidden="1" x14ac:dyDescent="0.25">
      <c r="B2507" s="31" t="s">
        <v>442</v>
      </c>
      <c r="C2507" s="31" t="s">
        <v>121</v>
      </c>
      <c r="D2507" s="31" t="s">
        <v>30</v>
      </c>
      <c r="E2507" s="31" t="s">
        <v>436</v>
      </c>
      <c r="F2507" s="31" t="s">
        <v>444</v>
      </c>
      <c r="G2507" s="30">
        <v>1</v>
      </c>
    </row>
    <row r="2508" spans="2:7" hidden="1" x14ac:dyDescent="0.25">
      <c r="B2508" s="31" t="s">
        <v>442</v>
      </c>
      <c r="C2508" s="31" t="s">
        <v>121</v>
      </c>
      <c r="D2508" s="31" t="s">
        <v>28</v>
      </c>
      <c r="E2508" s="31" t="s">
        <v>436</v>
      </c>
      <c r="F2508" s="31" t="s">
        <v>444</v>
      </c>
      <c r="G2508" s="30">
        <v>0</v>
      </c>
    </row>
    <row r="2509" spans="2:7" hidden="1" x14ac:dyDescent="0.25">
      <c r="B2509" s="31" t="s">
        <v>442</v>
      </c>
      <c r="C2509" s="31" t="s">
        <v>121</v>
      </c>
      <c r="D2509" s="31" t="s">
        <v>29</v>
      </c>
      <c r="E2509" s="31" t="s">
        <v>436</v>
      </c>
      <c r="F2509" s="31" t="s">
        <v>444</v>
      </c>
      <c r="G2509" s="30">
        <v>14</v>
      </c>
    </row>
    <row r="2510" spans="2:7" hidden="1" x14ac:dyDescent="0.25">
      <c r="B2510" s="31" t="s">
        <v>443</v>
      </c>
      <c r="C2510" s="31" t="s">
        <v>121</v>
      </c>
      <c r="D2510" s="31" t="s">
        <v>452</v>
      </c>
      <c r="E2510" s="31" t="s">
        <v>433</v>
      </c>
      <c r="F2510" s="31" t="s">
        <v>444</v>
      </c>
      <c r="G2510" s="30">
        <v>101</v>
      </c>
    </row>
    <row r="2511" spans="2:7" hidden="1" x14ac:dyDescent="0.25">
      <c r="B2511" s="31" t="s">
        <v>443</v>
      </c>
      <c r="C2511" s="31" t="s">
        <v>121</v>
      </c>
      <c r="D2511" s="31" t="s">
        <v>453</v>
      </c>
      <c r="E2511" s="31" t="s">
        <v>433</v>
      </c>
      <c r="F2511" s="31" t="s">
        <v>444</v>
      </c>
      <c r="G2511" s="30">
        <v>77</v>
      </c>
    </row>
    <row r="2512" spans="2:7" hidden="1" x14ac:dyDescent="0.25">
      <c r="B2512" s="31" t="s">
        <v>443</v>
      </c>
      <c r="C2512" s="31" t="s">
        <v>121</v>
      </c>
      <c r="D2512" s="31" t="s">
        <v>30</v>
      </c>
      <c r="E2512" s="31" t="s">
        <v>433</v>
      </c>
      <c r="F2512" s="31" t="s">
        <v>444</v>
      </c>
      <c r="G2512" s="30">
        <v>2</v>
      </c>
    </row>
    <row r="2513" spans="2:7" hidden="1" x14ac:dyDescent="0.25">
      <c r="B2513" s="31" t="s">
        <v>443</v>
      </c>
      <c r="C2513" s="31" t="s">
        <v>121</v>
      </c>
      <c r="D2513" s="31" t="s">
        <v>28</v>
      </c>
      <c r="E2513" s="31" t="s">
        <v>433</v>
      </c>
      <c r="F2513" s="31" t="s">
        <v>444</v>
      </c>
      <c r="G2513" s="30">
        <v>0</v>
      </c>
    </row>
    <row r="2514" spans="2:7" hidden="1" x14ac:dyDescent="0.25">
      <c r="B2514" s="31" t="s">
        <v>443</v>
      </c>
      <c r="C2514" s="31" t="s">
        <v>121</v>
      </c>
      <c r="D2514" s="31" t="s">
        <v>29</v>
      </c>
      <c r="E2514" s="31" t="s">
        <v>433</v>
      </c>
      <c r="F2514" s="31" t="s">
        <v>444</v>
      </c>
      <c r="G2514" s="30">
        <v>75</v>
      </c>
    </row>
    <row r="2515" spans="2:7" hidden="1" x14ac:dyDescent="0.25">
      <c r="B2515" s="31" t="s">
        <v>443</v>
      </c>
      <c r="C2515" s="31" t="s">
        <v>121</v>
      </c>
      <c r="D2515" s="31" t="s">
        <v>452</v>
      </c>
      <c r="E2515" s="31" t="s">
        <v>435</v>
      </c>
      <c r="F2515" s="31" t="s">
        <v>444</v>
      </c>
      <c r="G2515" s="30">
        <v>87</v>
      </c>
    </row>
    <row r="2516" spans="2:7" hidden="1" x14ac:dyDescent="0.25">
      <c r="B2516" s="31" t="s">
        <v>443</v>
      </c>
      <c r="C2516" s="31" t="s">
        <v>121</v>
      </c>
      <c r="D2516" s="31" t="s">
        <v>453</v>
      </c>
      <c r="E2516" s="31" t="s">
        <v>435</v>
      </c>
      <c r="F2516" s="31" t="s">
        <v>444</v>
      </c>
      <c r="G2516" s="30">
        <v>73</v>
      </c>
    </row>
    <row r="2517" spans="2:7" hidden="1" x14ac:dyDescent="0.25">
      <c r="B2517" s="31" t="s">
        <v>443</v>
      </c>
      <c r="C2517" s="31" t="s">
        <v>121</v>
      </c>
      <c r="D2517" s="31" t="s">
        <v>30</v>
      </c>
      <c r="E2517" s="31" t="s">
        <v>435</v>
      </c>
      <c r="F2517" s="31" t="s">
        <v>444</v>
      </c>
      <c r="G2517" s="30">
        <v>2</v>
      </c>
    </row>
    <row r="2518" spans="2:7" hidden="1" x14ac:dyDescent="0.25">
      <c r="B2518" s="31" t="s">
        <v>443</v>
      </c>
      <c r="C2518" s="31" t="s">
        <v>121</v>
      </c>
      <c r="D2518" s="31" t="s">
        <v>28</v>
      </c>
      <c r="E2518" s="31" t="s">
        <v>435</v>
      </c>
      <c r="F2518" s="31" t="s">
        <v>444</v>
      </c>
      <c r="G2518" s="30">
        <v>0</v>
      </c>
    </row>
    <row r="2519" spans="2:7" hidden="1" x14ac:dyDescent="0.25">
      <c r="B2519" s="31" t="s">
        <v>443</v>
      </c>
      <c r="C2519" s="31" t="s">
        <v>121</v>
      </c>
      <c r="D2519" s="31" t="s">
        <v>29</v>
      </c>
      <c r="E2519" s="31" t="s">
        <v>435</v>
      </c>
      <c r="F2519" s="31" t="s">
        <v>444</v>
      </c>
      <c r="G2519" s="30">
        <v>71</v>
      </c>
    </row>
    <row r="2520" spans="2:7" hidden="1" x14ac:dyDescent="0.25">
      <c r="B2520" s="31" t="s">
        <v>443</v>
      </c>
      <c r="C2520" s="31" t="s">
        <v>121</v>
      </c>
      <c r="D2520" s="31" t="s">
        <v>452</v>
      </c>
      <c r="E2520" s="31" t="s">
        <v>436</v>
      </c>
      <c r="F2520" s="31" t="s">
        <v>444</v>
      </c>
      <c r="G2520" s="30">
        <v>86</v>
      </c>
    </row>
    <row r="2521" spans="2:7" hidden="1" x14ac:dyDescent="0.25">
      <c r="B2521" s="31" t="s">
        <v>443</v>
      </c>
      <c r="C2521" s="31" t="s">
        <v>121</v>
      </c>
      <c r="D2521" s="31" t="s">
        <v>453</v>
      </c>
      <c r="E2521" s="31" t="s">
        <v>436</v>
      </c>
      <c r="F2521" s="31" t="s">
        <v>444</v>
      </c>
      <c r="G2521" s="30">
        <v>75</v>
      </c>
    </row>
    <row r="2522" spans="2:7" hidden="1" x14ac:dyDescent="0.25">
      <c r="B2522" s="31" t="s">
        <v>443</v>
      </c>
      <c r="C2522" s="31" t="s">
        <v>121</v>
      </c>
      <c r="D2522" s="31" t="s">
        <v>30</v>
      </c>
      <c r="E2522" s="31" t="s">
        <v>436</v>
      </c>
      <c r="F2522" s="31" t="s">
        <v>444</v>
      </c>
      <c r="G2522" s="30">
        <v>2</v>
      </c>
    </row>
    <row r="2523" spans="2:7" hidden="1" x14ac:dyDescent="0.25">
      <c r="B2523" s="31" t="s">
        <v>443</v>
      </c>
      <c r="C2523" s="31" t="s">
        <v>121</v>
      </c>
      <c r="D2523" s="31" t="s">
        <v>28</v>
      </c>
      <c r="E2523" s="31" t="s">
        <v>436</v>
      </c>
      <c r="F2523" s="31" t="s">
        <v>444</v>
      </c>
      <c r="G2523" s="30">
        <v>0</v>
      </c>
    </row>
    <row r="2524" spans="2:7" hidden="1" x14ac:dyDescent="0.25">
      <c r="B2524" s="31" t="s">
        <v>443</v>
      </c>
      <c r="C2524" s="31" t="s">
        <v>121</v>
      </c>
      <c r="D2524" s="31" t="s">
        <v>29</v>
      </c>
      <c r="E2524" s="31" t="s">
        <v>436</v>
      </c>
      <c r="F2524" s="31" t="s">
        <v>444</v>
      </c>
      <c r="G2524" s="30">
        <v>73</v>
      </c>
    </row>
    <row r="2525" spans="2:7" hidden="1" x14ac:dyDescent="0.25">
      <c r="B2525" s="31" t="s">
        <v>150</v>
      </c>
      <c r="C2525" s="31" t="s">
        <v>121</v>
      </c>
      <c r="D2525" s="31" t="s">
        <v>452</v>
      </c>
      <c r="E2525" s="31" t="s">
        <v>433</v>
      </c>
      <c r="F2525" s="31" t="s">
        <v>444</v>
      </c>
      <c r="G2525" s="30">
        <v>41</v>
      </c>
    </row>
    <row r="2526" spans="2:7" hidden="1" x14ac:dyDescent="0.25">
      <c r="B2526" s="31" t="s">
        <v>150</v>
      </c>
      <c r="C2526" s="31" t="s">
        <v>121</v>
      </c>
      <c r="D2526" s="31" t="s">
        <v>453</v>
      </c>
      <c r="E2526" s="31" t="s">
        <v>433</v>
      </c>
      <c r="F2526" s="31" t="s">
        <v>444</v>
      </c>
      <c r="G2526" s="30">
        <v>35</v>
      </c>
    </row>
    <row r="2527" spans="2:7" hidden="1" x14ac:dyDescent="0.25">
      <c r="B2527" s="31" t="s">
        <v>150</v>
      </c>
      <c r="C2527" s="31" t="s">
        <v>121</v>
      </c>
      <c r="D2527" s="31" t="s">
        <v>25</v>
      </c>
      <c r="E2527" s="31" t="s">
        <v>433</v>
      </c>
      <c r="F2527" s="31" t="s">
        <v>444</v>
      </c>
      <c r="G2527" s="30">
        <v>0</v>
      </c>
    </row>
    <row r="2528" spans="2:7" hidden="1" x14ac:dyDescent="0.25">
      <c r="B2528" s="31" t="s">
        <v>150</v>
      </c>
      <c r="C2528" s="31" t="s">
        <v>121</v>
      </c>
      <c r="D2528" s="31" t="s">
        <v>454</v>
      </c>
      <c r="E2528" s="31" t="s">
        <v>433</v>
      </c>
      <c r="F2528" s="31" t="s">
        <v>444</v>
      </c>
      <c r="G2528" s="30">
        <v>0</v>
      </c>
    </row>
    <row r="2529" spans="2:7" hidden="1" x14ac:dyDescent="0.25">
      <c r="B2529" s="31" t="s">
        <v>150</v>
      </c>
      <c r="C2529" s="31" t="s">
        <v>121</v>
      </c>
      <c r="D2529" s="31" t="s">
        <v>28</v>
      </c>
      <c r="E2529" s="31" t="s">
        <v>433</v>
      </c>
      <c r="F2529" s="31" t="s">
        <v>444</v>
      </c>
      <c r="G2529" s="30">
        <v>0</v>
      </c>
    </row>
    <row r="2530" spans="2:7" hidden="1" x14ac:dyDescent="0.25">
      <c r="B2530" s="31" t="s">
        <v>150</v>
      </c>
      <c r="C2530" s="31" t="s">
        <v>121</v>
      </c>
      <c r="D2530" s="31" t="s">
        <v>29</v>
      </c>
      <c r="E2530" s="31" t="s">
        <v>433</v>
      </c>
      <c r="F2530" s="31" t="s">
        <v>444</v>
      </c>
      <c r="G2530" s="30">
        <v>31</v>
      </c>
    </row>
    <row r="2531" spans="2:7" hidden="1" x14ac:dyDescent="0.25">
      <c r="B2531" s="31" t="s">
        <v>150</v>
      </c>
      <c r="C2531" s="31" t="s">
        <v>121</v>
      </c>
      <c r="D2531" s="31" t="s">
        <v>452</v>
      </c>
      <c r="E2531" s="31" t="s">
        <v>435</v>
      </c>
      <c r="F2531" s="31" t="s">
        <v>444</v>
      </c>
      <c r="G2531" s="30">
        <v>48</v>
      </c>
    </row>
    <row r="2532" spans="2:7" hidden="1" x14ac:dyDescent="0.25">
      <c r="B2532" s="31" t="s">
        <v>150</v>
      </c>
      <c r="C2532" s="31" t="s">
        <v>121</v>
      </c>
      <c r="D2532" s="31" t="s">
        <v>453</v>
      </c>
      <c r="E2532" s="31" t="s">
        <v>435</v>
      </c>
      <c r="F2532" s="31" t="s">
        <v>444</v>
      </c>
      <c r="G2532" s="30">
        <v>40</v>
      </c>
    </row>
    <row r="2533" spans="2:7" hidden="1" x14ac:dyDescent="0.25">
      <c r="B2533" s="31" t="s">
        <v>150</v>
      </c>
      <c r="C2533" s="31" t="s">
        <v>121</v>
      </c>
      <c r="D2533" s="31" t="s">
        <v>25</v>
      </c>
      <c r="E2533" s="31" t="s">
        <v>435</v>
      </c>
      <c r="F2533" s="31" t="s">
        <v>444</v>
      </c>
      <c r="G2533" s="30">
        <v>0</v>
      </c>
    </row>
    <row r="2534" spans="2:7" hidden="1" x14ac:dyDescent="0.25">
      <c r="B2534" s="31" t="s">
        <v>150</v>
      </c>
      <c r="C2534" s="31" t="s">
        <v>121</v>
      </c>
      <c r="D2534" s="31" t="s">
        <v>454</v>
      </c>
      <c r="E2534" s="31" t="s">
        <v>435</v>
      </c>
      <c r="F2534" s="31" t="s">
        <v>444</v>
      </c>
      <c r="G2534" s="30">
        <v>0</v>
      </c>
    </row>
    <row r="2535" spans="2:7" hidden="1" x14ac:dyDescent="0.25">
      <c r="B2535" s="31" t="s">
        <v>150</v>
      </c>
      <c r="C2535" s="31" t="s">
        <v>121</v>
      </c>
      <c r="D2535" s="31" t="s">
        <v>28</v>
      </c>
      <c r="E2535" s="31" t="s">
        <v>435</v>
      </c>
      <c r="F2535" s="31" t="s">
        <v>444</v>
      </c>
      <c r="G2535" s="30">
        <v>0</v>
      </c>
    </row>
    <row r="2536" spans="2:7" hidden="1" x14ac:dyDescent="0.25">
      <c r="B2536" s="31" t="s">
        <v>150</v>
      </c>
      <c r="C2536" s="31" t="s">
        <v>121</v>
      </c>
      <c r="D2536" s="31" t="s">
        <v>29</v>
      </c>
      <c r="E2536" s="31" t="s">
        <v>435</v>
      </c>
      <c r="F2536" s="31" t="s">
        <v>444</v>
      </c>
      <c r="G2536" s="30">
        <v>35</v>
      </c>
    </row>
    <row r="2537" spans="2:7" hidden="1" x14ac:dyDescent="0.25">
      <c r="B2537" s="31" t="s">
        <v>150</v>
      </c>
      <c r="C2537" s="31" t="s">
        <v>121</v>
      </c>
      <c r="D2537" s="31" t="s">
        <v>452</v>
      </c>
      <c r="E2537" s="31" t="s">
        <v>436</v>
      </c>
      <c r="F2537" s="31" t="s">
        <v>444</v>
      </c>
      <c r="G2537" s="30">
        <v>50</v>
      </c>
    </row>
    <row r="2538" spans="2:7" hidden="1" x14ac:dyDescent="0.25">
      <c r="B2538" s="31" t="s">
        <v>150</v>
      </c>
      <c r="C2538" s="31" t="s">
        <v>121</v>
      </c>
      <c r="D2538" s="31" t="s">
        <v>453</v>
      </c>
      <c r="E2538" s="31" t="s">
        <v>436</v>
      </c>
      <c r="F2538" s="31" t="s">
        <v>444</v>
      </c>
      <c r="G2538" s="30">
        <v>46</v>
      </c>
    </row>
    <row r="2539" spans="2:7" hidden="1" x14ac:dyDescent="0.25">
      <c r="B2539" s="31" t="s">
        <v>150</v>
      </c>
      <c r="C2539" s="31" t="s">
        <v>121</v>
      </c>
      <c r="D2539" s="31" t="s">
        <v>25</v>
      </c>
      <c r="E2539" s="31" t="s">
        <v>436</v>
      </c>
      <c r="F2539" s="31" t="s">
        <v>444</v>
      </c>
      <c r="G2539" s="30">
        <v>0</v>
      </c>
    </row>
    <row r="2540" spans="2:7" hidden="1" x14ac:dyDescent="0.25">
      <c r="B2540" s="31" t="s">
        <v>150</v>
      </c>
      <c r="C2540" s="31" t="s">
        <v>121</v>
      </c>
      <c r="D2540" s="31" t="s">
        <v>28</v>
      </c>
      <c r="E2540" s="31" t="s">
        <v>436</v>
      </c>
      <c r="F2540" s="31" t="s">
        <v>444</v>
      </c>
      <c r="G2540" s="30">
        <v>0</v>
      </c>
    </row>
    <row r="2541" spans="2:7" hidden="1" x14ac:dyDescent="0.25">
      <c r="B2541" s="31" t="s">
        <v>150</v>
      </c>
      <c r="C2541" s="31" t="s">
        <v>121</v>
      </c>
      <c r="D2541" s="31" t="s">
        <v>29</v>
      </c>
      <c r="E2541" s="31" t="s">
        <v>436</v>
      </c>
      <c r="F2541" s="31" t="s">
        <v>444</v>
      </c>
      <c r="G2541" s="30">
        <v>41</v>
      </c>
    </row>
    <row r="2542" spans="2:7" hidden="1" x14ac:dyDescent="0.25">
      <c r="B2542" s="31" t="s">
        <v>432</v>
      </c>
      <c r="C2542" s="31" t="s">
        <v>308</v>
      </c>
      <c r="D2542" s="31" t="s">
        <v>452</v>
      </c>
      <c r="E2542" s="31" t="s">
        <v>433</v>
      </c>
      <c r="F2542" s="31" t="s">
        <v>444</v>
      </c>
      <c r="G2542" s="30">
        <v>27</v>
      </c>
    </row>
    <row r="2543" spans="2:7" hidden="1" x14ac:dyDescent="0.25">
      <c r="B2543" s="31" t="s">
        <v>432</v>
      </c>
      <c r="C2543" s="31" t="s">
        <v>308</v>
      </c>
      <c r="D2543" s="31" t="s">
        <v>453</v>
      </c>
      <c r="E2543" s="31" t="s">
        <v>433</v>
      </c>
      <c r="F2543" s="31" t="s">
        <v>444</v>
      </c>
      <c r="G2543" s="30">
        <v>77</v>
      </c>
    </row>
    <row r="2544" spans="2:7" hidden="1" x14ac:dyDescent="0.25">
      <c r="B2544" s="31" t="s">
        <v>432</v>
      </c>
      <c r="C2544" s="31" t="s">
        <v>308</v>
      </c>
      <c r="D2544" s="31" t="s">
        <v>26</v>
      </c>
      <c r="E2544" s="31" t="s">
        <v>433</v>
      </c>
      <c r="F2544" s="31" t="s">
        <v>444</v>
      </c>
      <c r="G2544" s="30">
        <v>72</v>
      </c>
    </row>
    <row r="2545" spans="2:7" hidden="1" x14ac:dyDescent="0.25">
      <c r="B2545" s="31" t="s">
        <v>432</v>
      </c>
      <c r="C2545" s="31" t="s">
        <v>308</v>
      </c>
      <c r="D2545" s="31" t="s">
        <v>25</v>
      </c>
      <c r="E2545" s="31" t="s">
        <v>433</v>
      </c>
      <c r="F2545" s="31" t="s">
        <v>444</v>
      </c>
      <c r="G2545" s="30">
        <v>1</v>
      </c>
    </row>
    <row r="2546" spans="2:7" hidden="1" x14ac:dyDescent="0.25">
      <c r="B2546" s="31" t="s">
        <v>432</v>
      </c>
      <c r="C2546" s="31" t="s">
        <v>308</v>
      </c>
      <c r="D2546" s="31" t="s">
        <v>454</v>
      </c>
      <c r="E2546" s="31" t="s">
        <v>433</v>
      </c>
      <c r="F2546" s="31" t="s">
        <v>444</v>
      </c>
      <c r="G2546" s="30">
        <v>0</v>
      </c>
    </row>
    <row r="2547" spans="2:7" hidden="1" x14ac:dyDescent="0.25">
      <c r="B2547" s="31" t="s">
        <v>432</v>
      </c>
      <c r="C2547" s="31" t="s">
        <v>308</v>
      </c>
      <c r="D2547" s="31" t="s">
        <v>28</v>
      </c>
      <c r="E2547" s="31" t="s">
        <v>433</v>
      </c>
      <c r="F2547" s="31" t="s">
        <v>444</v>
      </c>
      <c r="G2547" s="30">
        <v>0</v>
      </c>
    </row>
    <row r="2548" spans="2:7" hidden="1" x14ac:dyDescent="0.25">
      <c r="B2548" s="31" t="s">
        <v>432</v>
      </c>
      <c r="C2548" s="31" t="s">
        <v>308</v>
      </c>
      <c r="D2548" s="31" t="s">
        <v>29</v>
      </c>
      <c r="E2548" s="31" t="s">
        <v>433</v>
      </c>
      <c r="F2548" s="31" t="s">
        <v>444</v>
      </c>
      <c r="G2548" s="30">
        <v>4</v>
      </c>
    </row>
    <row r="2549" spans="2:7" hidden="1" x14ac:dyDescent="0.25">
      <c r="B2549" s="31" t="s">
        <v>432</v>
      </c>
      <c r="C2549" s="31" t="s">
        <v>308</v>
      </c>
      <c r="D2549" s="31" t="s">
        <v>452</v>
      </c>
      <c r="E2549" s="31" t="s">
        <v>435</v>
      </c>
      <c r="F2549" s="31" t="s">
        <v>444</v>
      </c>
      <c r="G2549" s="30">
        <v>28</v>
      </c>
    </row>
    <row r="2550" spans="2:7" hidden="1" x14ac:dyDescent="0.25">
      <c r="B2550" s="31" t="s">
        <v>432</v>
      </c>
      <c r="C2550" s="31" t="s">
        <v>308</v>
      </c>
      <c r="D2550" s="31" t="s">
        <v>453</v>
      </c>
      <c r="E2550" s="31" t="s">
        <v>435</v>
      </c>
      <c r="F2550" s="31" t="s">
        <v>444</v>
      </c>
      <c r="G2550" s="30">
        <v>72</v>
      </c>
    </row>
    <row r="2551" spans="2:7" hidden="1" x14ac:dyDescent="0.25">
      <c r="B2551" s="31" t="s">
        <v>432</v>
      </c>
      <c r="C2551" s="31" t="s">
        <v>308</v>
      </c>
      <c r="D2551" s="31" t="s">
        <v>26</v>
      </c>
      <c r="E2551" s="31" t="s">
        <v>435</v>
      </c>
      <c r="F2551" s="31" t="s">
        <v>444</v>
      </c>
      <c r="G2551" s="30">
        <v>68</v>
      </c>
    </row>
    <row r="2552" spans="2:7" hidden="1" x14ac:dyDescent="0.25">
      <c r="B2552" s="31" t="s">
        <v>432</v>
      </c>
      <c r="C2552" s="31" t="s">
        <v>308</v>
      </c>
      <c r="D2552" s="31" t="s">
        <v>25</v>
      </c>
      <c r="E2552" s="31" t="s">
        <v>435</v>
      </c>
      <c r="F2552" s="31" t="s">
        <v>444</v>
      </c>
      <c r="G2552" s="30">
        <v>1</v>
      </c>
    </row>
    <row r="2553" spans="2:7" hidden="1" x14ac:dyDescent="0.25">
      <c r="B2553" s="31" t="s">
        <v>432</v>
      </c>
      <c r="C2553" s="31" t="s">
        <v>308</v>
      </c>
      <c r="D2553" s="31" t="s">
        <v>454</v>
      </c>
      <c r="E2553" s="31" t="s">
        <v>435</v>
      </c>
      <c r="F2553" s="31" t="s">
        <v>444</v>
      </c>
      <c r="G2553" s="30">
        <v>0</v>
      </c>
    </row>
    <row r="2554" spans="2:7" hidden="1" x14ac:dyDescent="0.25">
      <c r="B2554" s="31" t="s">
        <v>432</v>
      </c>
      <c r="C2554" s="31" t="s">
        <v>308</v>
      </c>
      <c r="D2554" s="31" t="s">
        <v>28</v>
      </c>
      <c r="E2554" s="31" t="s">
        <v>435</v>
      </c>
      <c r="F2554" s="31" t="s">
        <v>444</v>
      </c>
      <c r="G2554" s="30">
        <v>0</v>
      </c>
    </row>
    <row r="2555" spans="2:7" hidden="1" x14ac:dyDescent="0.25">
      <c r="B2555" s="31" t="s">
        <v>432</v>
      </c>
      <c r="C2555" s="31" t="s">
        <v>308</v>
      </c>
      <c r="D2555" s="31" t="s">
        <v>29</v>
      </c>
      <c r="E2555" s="31" t="s">
        <v>435</v>
      </c>
      <c r="F2555" s="31" t="s">
        <v>444</v>
      </c>
      <c r="G2555" s="30">
        <v>2</v>
      </c>
    </row>
    <row r="2556" spans="2:7" hidden="1" x14ac:dyDescent="0.25">
      <c r="B2556" s="31" t="s">
        <v>432</v>
      </c>
      <c r="C2556" s="31" t="s">
        <v>308</v>
      </c>
      <c r="D2556" s="31" t="s">
        <v>452</v>
      </c>
      <c r="E2556" s="31" t="s">
        <v>436</v>
      </c>
      <c r="F2556" s="31" t="s">
        <v>444</v>
      </c>
      <c r="G2556" s="30">
        <v>32</v>
      </c>
    </row>
    <row r="2557" spans="2:7" hidden="1" x14ac:dyDescent="0.25">
      <c r="B2557" s="31" t="s">
        <v>432</v>
      </c>
      <c r="C2557" s="31" t="s">
        <v>308</v>
      </c>
      <c r="D2557" s="31" t="s">
        <v>453</v>
      </c>
      <c r="E2557" s="31" t="s">
        <v>436</v>
      </c>
      <c r="F2557" s="31" t="s">
        <v>444</v>
      </c>
      <c r="G2557" s="30">
        <v>64</v>
      </c>
    </row>
    <row r="2558" spans="2:7" hidden="1" x14ac:dyDescent="0.25">
      <c r="B2558" s="31" t="s">
        <v>432</v>
      </c>
      <c r="C2558" s="31" t="s">
        <v>308</v>
      </c>
      <c r="D2558" s="31" t="s">
        <v>26</v>
      </c>
      <c r="E2558" s="31" t="s">
        <v>436</v>
      </c>
      <c r="F2558" s="31" t="s">
        <v>444</v>
      </c>
      <c r="G2558" s="30">
        <v>61</v>
      </c>
    </row>
    <row r="2559" spans="2:7" hidden="1" x14ac:dyDescent="0.25">
      <c r="B2559" s="31" t="s">
        <v>432</v>
      </c>
      <c r="C2559" s="31" t="s">
        <v>308</v>
      </c>
      <c r="D2559" s="31" t="s">
        <v>25</v>
      </c>
      <c r="E2559" s="31" t="s">
        <v>436</v>
      </c>
      <c r="F2559" s="31" t="s">
        <v>444</v>
      </c>
      <c r="G2559" s="30">
        <v>1</v>
      </c>
    </row>
    <row r="2560" spans="2:7" hidden="1" x14ac:dyDescent="0.25">
      <c r="B2560" s="31" t="s">
        <v>432</v>
      </c>
      <c r="C2560" s="31" t="s">
        <v>308</v>
      </c>
      <c r="D2560" s="31" t="s">
        <v>454</v>
      </c>
      <c r="E2560" s="31" t="s">
        <v>436</v>
      </c>
      <c r="F2560" s="31" t="s">
        <v>444</v>
      </c>
      <c r="G2560" s="30">
        <v>0</v>
      </c>
    </row>
    <row r="2561" spans="2:7" hidden="1" x14ac:dyDescent="0.25">
      <c r="B2561" s="31" t="s">
        <v>432</v>
      </c>
      <c r="C2561" s="31" t="s">
        <v>308</v>
      </c>
      <c r="D2561" s="31" t="s">
        <v>28</v>
      </c>
      <c r="E2561" s="31" t="s">
        <v>436</v>
      </c>
      <c r="F2561" s="31" t="s">
        <v>444</v>
      </c>
      <c r="G2561" s="30">
        <v>0</v>
      </c>
    </row>
    <row r="2562" spans="2:7" hidden="1" x14ac:dyDescent="0.25">
      <c r="B2562" s="31" t="s">
        <v>432</v>
      </c>
      <c r="C2562" s="31" t="s">
        <v>308</v>
      </c>
      <c r="D2562" s="31" t="s">
        <v>29</v>
      </c>
      <c r="E2562" s="31" t="s">
        <v>436</v>
      </c>
      <c r="F2562" s="31" t="s">
        <v>444</v>
      </c>
      <c r="G2562" s="30">
        <v>2</v>
      </c>
    </row>
    <row r="2563" spans="2:7" hidden="1" x14ac:dyDescent="0.25">
      <c r="B2563" s="31" t="s">
        <v>437</v>
      </c>
      <c r="C2563" s="31" t="s">
        <v>308</v>
      </c>
      <c r="D2563" s="31" t="s">
        <v>452</v>
      </c>
      <c r="E2563" s="31" t="s">
        <v>433</v>
      </c>
      <c r="F2563" s="31" t="s">
        <v>444</v>
      </c>
      <c r="G2563" s="30">
        <v>0</v>
      </c>
    </row>
    <row r="2564" spans="2:7" hidden="1" x14ac:dyDescent="0.25">
      <c r="B2564" s="31" t="s">
        <v>437</v>
      </c>
      <c r="C2564" s="31" t="s">
        <v>308</v>
      </c>
      <c r="D2564" s="31" t="s">
        <v>453</v>
      </c>
      <c r="E2564" s="31" t="s">
        <v>433</v>
      </c>
      <c r="F2564" s="31" t="s">
        <v>444</v>
      </c>
      <c r="G2564" s="30">
        <v>24</v>
      </c>
    </row>
    <row r="2565" spans="2:7" hidden="1" x14ac:dyDescent="0.25">
      <c r="B2565" s="31" t="s">
        <v>437</v>
      </c>
      <c r="C2565" s="31" t="s">
        <v>308</v>
      </c>
      <c r="D2565" s="31" t="s">
        <v>25</v>
      </c>
      <c r="E2565" s="31" t="s">
        <v>433</v>
      </c>
      <c r="F2565" s="31" t="s">
        <v>444</v>
      </c>
      <c r="G2565" s="30">
        <v>0</v>
      </c>
    </row>
    <row r="2566" spans="2:7" hidden="1" x14ac:dyDescent="0.25">
      <c r="B2566" s="31" t="s">
        <v>437</v>
      </c>
      <c r="C2566" s="31" t="s">
        <v>308</v>
      </c>
      <c r="D2566" s="31" t="s">
        <v>28</v>
      </c>
      <c r="E2566" s="31" t="s">
        <v>433</v>
      </c>
      <c r="F2566" s="31" t="s">
        <v>444</v>
      </c>
      <c r="G2566" s="30">
        <v>0</v>
      </c>
    </row>
    <row r="2567" spans="2:7" hidden="1" x14ac:dyDescent="0.25">
      <c r="B2567" s="31" t="s">
        <v>437</v>
      </c>
      <c r="C2567" s="31" t="s">
        <v>308</v>
      </c>
      <c r="D2567" s="31" t="s">
        <v>29</v>
      </c>
      <c r="E2567" s="31" t="s">
        <v>433</v>
      </c>
      <c r="F2567" s="31" t="s">
        <v>444</v>
      </c>
      <c r="G2567" s="30">
        <v>24</v>
      </c>
    </row>
    <row r="2568" spans="2:7" hidden="1" x14ac:dyDescent="0.25">
      <c r="B2568" s="31" t="s">
        <v>437</v>
      </c>
      <c r="C2568" s="31" t="s">
        <v>308</v>
      </c>
      <c r="D2568" s="31" t="s">
        <v>452</v>
      </c>
      <c r="E2568" s="31" t="s">
        <v>435</v>
      </c>
      <c r="F2568" s="31" t="s">
        <v>444</v>
      </c>
      <c r="G2568" s="30">
        <v>0</v>
      </c>
    </row>
    <row r="2569" spans="2:7" hidden="1" x14ac:dyDescent="0.25">
      <c r="B2569" s="31" t="s">
        <v>437</v>
      </c>
      <c r="C2569" s="31" t="s">
        <v>308</v>
      </c>
      <c r="D2569" s="31" t="s">
        <v>453</v>
      </c>
      <c r="E2569" s="31" t="s">
        <v>435</v>
      </c>
      <c r="F2569" s="31" t="s">
        <v>444</v>
      </c>
      <c r="G2569" s="30">
        <v>24</v>
      </c>
    </row>
    <row r="2570" spans="2:7" hidden="1" x14ac:dyDescent="0.25">
      <c r="B2570" s="31" t="s">
        <v>437</v>
      </c>
      <c r="C2570" s="31" t="s">
        <v>308</v>
      </c>
      <c r="D2570" s="31" t="s">
        <v>25</v>
      </c>
      <c r="E2570" s="31" t="s">
        <v>435</v>
      </c>
      <c r="F2570" s="31" t="s">
        <v>444</v>
      </c>
      <c r="G2570" s="30">
        <v>0</v>
      </c>
    </row>
    <row r="2571" spans="2:7" hidden="1" x14ac:dyDescent="0.25">
      <c r="B2571" s="31" t="s">
        <v>437</v>
      </c>
      <c r="C2571" s="31" t="s">
        <v>308</v>
      </c>
      <c r="D2571" s="31" t="s">
        <v>28</v>
      </c>
      <c r="E2571" s="31" t="s">
        <v>435</v>
      </c>
      <c r="F2571" s="31" t="s">
        <v>444</v>
      </c>
      <c r="G2571" s="30">
        <v>0</v>
      </c>
    </row>
    <row r="2572" spans="2:7" hidden="1" x14ac:dyDescent="0.25">
      <c r="B2572" s="31" t="s">
        <v>437</v>
      </c>
      <c r="C2572" s="31" t="s">
        <v>308</v>
      </c>
      <c r="D2572" s="31" t="s">
        <v>29</v>
      </c>
      <c r="E2572" s="31" t="s">
        <v>435</v>
      </c>
      <c r="F2572" s="31" t="s">
        <v>444</v>
      </c>
      <c r="G2572" s="30">
        <v>24</v>
      </c>
    </row>
    <row r="2573" spans="2:7" hidden="1" x14ac:dyDescent="0.25">
      <c r="B2573" s="31" t="s">
        <v>437</v>
      </c>
      <c r="C2573" s="31" t="s">
        <v>308</v>
      </c>
      <c r="D2573" s="31" t="s">
        <v>452</v>
      </c>
      <c r="E2573" s="31" t="s">
        <v>436</v>
      </c>
      <c r="F2573" s="31" t="s">
        <v>444</v>
      </c>
      <c r="G2573" s="30">
        <v>0</v>
      </c>
    </row>
    <row r="2574" spans="2:7" hidden="1" x14ac:dyDescent="0.25">
      <c r="B2574" s="31" t="s">
        <v>437</v>
      </c>
      <c r="C2574" s="31" t="s">
        <v>308</v>
      </c>
      <c r="D2574" s="31" t="s">
        <v>453</v>
      </c>
      <c r="E2574" s="31" t="s">
        <v>436</v>
      </c>
      <c r="F2574" s="31" t="s">
        <v>444</v>
      </c>
      <c r="G2574" s="30">
        <v>26</v>
      </c>
    </row>
    <row r="2575" spans="2:7" hidden="1" x14ac:dyDescent="0.25">
      <c r="B2575" s="31" t="s">
        <v>437</v>
      </c>
      <c r="C2575" s="31" t="s">
        <v>308</v>
      </c>
      <c r="D2575" s="31" t="s">
        <v>25</v>
      </c>
      <c r="E2575" s="31" t="s">
        <v>436</v>
      </c>
      <c r="F2575" s="31" t="s">
        <v>444</v>
      </c>
      <c r="G2575" s="30">
        <v>0</v>
      </c>
    </row>
    <row r="2576" spans="2:7" hidden="1" x14ac:dyDescent="0.25">
      <c r="B2576" s="31" t="s">
        <v>437</v>
      </c>
      <c r="C2576" s="31" t="s">
        <v>308</v>
      </c>
      <c r="D2576" s="31" t="s">
        <v>28</v>
      </c>
      <c r="E2576" s="31" t="s">
        <v>436</v>
      </c>
      <c r="F2576" s="31" t="s">
        <v>444</v>
      </c>
      <c r="G2576" s="30">
        <v>0</v>
      </c>
    </row>
    <row r="2577" spans="2:7" hidden="1" x14ac:dyDescent="0.25">
      <c r="B2577" s="31" t="s">
        <v>437</v>
      </c>
      <c r="C2577" s="31" t="s">
        <v>308</v>
      </c>
      <c r="D2577" s="31" t="s">
        <v>29</v>
      </c>
      <c r="E2577" s="31" t="s">
        <v>436</v>
      </c>
      <c r="F2577" s="31" t="s">
        <v>444</v>
      </c>
      <c r="G2577" s="30">
        <v>26</v>
      </c>
    </row>
    <row r="2578" spans="2:7" hidden="1" x14ac:dyDescent="0.25">
      <c r="B2578" s="31" t="s">
        <v>438</v>
      </c>
      <c r="C2578" s="31" t="s">
        <v>308</v>
      </c>
      <c r="D2578" s="31" t="s">
        <v>452</v>
      </c>
      <c r="E2578" s="31" t="s">
        <v>433</v>
      </c>
      <c r="F2578" s="31" t="s">
        <v>444</v>
      </c>
      <c r="G2578" s="30">
        <v>3</v>
      </c>
    </row>
    <row r="2579" spans="2:7" hidden="1" x14ac:dyDescent="0.25">
      <c r="B2579" s="31" t="s">
        <v>438</v>
      </c>
      <c r="C2579" s="31" t="s">
        <v>308</v>
      </c>
      <c r="D2579" s="31" t="s">
        <v>453</v>
      </c>
      <c r="E2579" s="31" t="s">
        <v>433</v>
      </c>
      <c r="F2579" s="31" t="s">
        <v>444</v>
      </c>
      <c r="G2579" s="30">
        <v>56</v>
      </c>
    </row>
    <row r="2580" spans="2:7" hidden="1" x14ac:dyDescent="0.25">
      <c r="B2580" s="31" t="s">
        <v>438</v>
      </c>
      <c r="C2580" s="31" t="s">
        <v>308</v>
      </c>
      <c r="D2580" s="31" t="s">
        <v>26</v>
      </c>
      <c r="E2580" s="31" t="s">
        <v>433</v>
      </c>
      <c r="F2580" s="31" t="s">
        <v>444</v>
      </c>
      <c r="G2580" s="30">
        <v>0</v>
      </c>
    </row>
    <row r="2581" spans="2:7" hidden="1" x14ac:dyDescent="0.25">
      <c r="B2581" s="31" t="s">
        <v>438</v>
      </c>
      <c r="C2581" s="31" t="s">
        <v>308</v>
      </c>
      <c r="D2581" s="31" t="s">
        <v>25</v>
      </c>
      <c r="E2581" s="31" t="s">
        <v>433</v>
      </c>
      <c r="F2581" s="31" t="s">
        <v>444</v>
      </c>
      <c r="G2581" s="30">
        <v>1</v>
      </c>
    </row>
    <row r="2582" spans="2:7" hidden="1" x14ac:dyDescent="0.25">
      <c r="B2582" s="31" t="s">
        <v>438</v>
      </c>
      <c r="C2582" s="31" t="s">
        <v>308</v>
      </c>
      <c r="D2582" s="31" t="s">
        <v>28</v>
      </c>
      <c r="E2582" s="31" t="s">
        <v>433</v>
      </c>
      <c r="F2582" s="31" t="s">
        <v>444</v>
      </c>
      <c r="G2582" s="30">
        <v>0</v>
      </c>
    </row>
    <row r="2583" spans="2:7" hidden="1" x14ac:dyDescent="0.25">
      <c r="B2583" s="31" t="s">
        <v>438</v>
      </c>
      <c r="C2583" s="31" t="s">
        <v>308</v>
      </c>
      <c r="D2583" s="31" t="s">
        <v>29</v>
      </c>
      <c r="E2583" s="31" t="s">
        <v>433</v>
      </c>
      <c r="F2583" s="31" t="s">
        <v>444</v>
      </c>
      <c r="G2583" s="30">
        <v>55</v>
      </c>
    </row>
    <row r="2584" spans="2:7" hidden="1" x14ac:dyDescent="0.25">
      <c r="B2584" s="31" t="s">
        <v>438</v>
      </c>
      <c r="C2584" s="31" t="s">
        <v>308</v>
      </c>
      <c r="D2584" s="31" t="s">
        <v>452</v>
      </c>
      <c r="E2584" s="31" t="s">
        <v>435</v>
      </c>
      <c r="F2584" s="31" t="s">
        <v>444</v>
      </c>
      <c r="G2584" s="30">
        <v>3</v>
      </c>
    </row>
    <row r="2585" spans="2:7" hidden="1" x14ac:dyDescent="0.25">
      <c r="B2585" s="31" t="s">
        <v>438</v>
      </c>
      <c r="C2585" s="31" t="s">
        <v>308</v>
      </c>
      <c r="D2585" s="31" t="s">
        <v>453</v>
      </c>
      <c r="E2585" s="31" t="s">
        <v>435</v>
      </c>
      <c r="F2585" s="31" t="s">
        <v>444</v>
      </c>
      <c r="G2585" s="30">
        <v>54</v>
      </c>
    </row>
    <row r="2586" spans="2:7" hidden="1" x14ac:dyDescent="0.25">
      <c r="B2586" s="31" t="s">
        <v>438</v>
      </c>
      <c r="C2586" s="31" t="s">
        <v>308</v>
      </c>
      <c r="D2586" s="31" t="s">
        <v>26</v>
      </c>
      <c r="E2586" s="31" t="s">
        <v>435</v>
      </c>
      <c r="F2586" s="31" t="s">
        <v>444</v>
      </c>
      <c r="G2586" s="30">
        <v>0</v>
      </c>
    </row>
    <row r="2587" spans="2:7" hidden="1" x14ac:dyDescent="0.25">
      <c r="B2587" s="31" t="s">
        <v>438</v>
      </c>
      <c r="C2587" s="31" t="s">
        <v>308</v>
      </c>
      <c r="D2587" s="31" t="s">
        <v>25</v>
      </c>
      <c r="E2587" s="31" t="s">
        <v>435</v>
      </c>
      <c r="F2587" s="31" t="s">
        <v>444</v>
      </c>
      <c r="G2587" s="30">
        <v>1</v>
      </c>
    </row>
    <row r="2588" spans="2:7" hidden="1" x14ac:dyDescent="0.25">
      <c r="B2588" s="31" t="s">
        <v>438</v>
      </c>
      <c r="C2588" s="31" t="s">
        <v>308</v>
      </c>
      <c r="D2588" s="31" t="s">
        <v>28</v>
      </c>
      <c r="E2588" s="31" t="s">
        <v>435</v>
      </c>
      <c r="F2588" s="31" t="s">
        <v>444</v>
      </c>
      <c r="G2588" s="30">
        <v>0</v>
      </c>
    </row>
    <row r="2589" spans="2:7" hidden="1" x14ac:dyDescent="0.25">
      <c r="B2589" s="31" t="s">
        <v>438</v>
      </c>
      <c r="C2589" s="31" t="s">
        <v>308</v>
      </c>
      <c r="D2589" s="31" t="s">
        <v>29</v>
      </c>
      <c r="E2589" s="31" t="s">
        <v>435</v>
      </c>
      <c r="F2589" s="31" t="s">
        <v>444</v>
      </c>
      <c r="G2589" s="30">
        <v>54</v>
      </c>
    </row>
    <row r="2590" spans="2:7" hidden="1" x14ac:dyDescent="0.25">
      <c r="B2590" s="31" t="s">
        <v>438</v>
      </c>
      <c r="C2590" s="31" t="s">
        <v>308</v>
      </c>
      <c r="D2590" s="31" t="s">
        <v>452</v>
      </c>
      <c r="E2590" s="31" t="s">
        <v>436</v>
      </c>
      <c r="F2590" s="31" t="s">
        <v>444</v>
      </c>
      <c r="G2590" s="30">
        <v>4</v>
      </c>
    </row>
    <row r="2591" spans="2:7" hidden="1" x14ac:dyDescent="0.25">
      <c r="B2591" s="31" t="s">
        <v>438</v>
      </c>
      <c r="C2591" s="31" t="s">
        <v>308</v>
      </c>
      <c r="D2591" s="31" t="s">
        <v>453</v>
      </c>
      <c r="E2591" s="31" t="s">
        <v>436</v>
      </c>
      <c r="F2591" s="31" t="s">
        <v>444</v>
      </c>
      <c r="G2591" s="30">
        <v>123</v>
      </c>
    </row>
    <row r="2592" spans="2:7" hidden="1" x14ac:dyDescent="0.25">
      <c r="B2592" s="31" t="s">
        <v>438</v>
      </c>
      <c r="C2592" s="31" t="s">
        <v>308</v>
      </c>
      <c r="D2592" s="31" t="s">
        <v>26</v>
      </c>
      <c r="E2592" s="31" t="s">
        <v>436</v>
      </c>
      <c r="F2592" s="31" t="s">
        <v>444</v>
      </c>
      <c r="G2592" s="30">
        <v>0</v>
      </c>
    </row>
    <row r="2593" spans="2:7" hidden="1" x14ac:dyDescent="0.25">
      <c r="B2593" s="31" t="s">
        <v>438</v>
      </c>
      <c r="C2593" s="31" t="s">
        <v>308</v>
      </c>
      <c r="D2593" s="31" t="s">
        <v>25</v>
      </c>
      <c r="E2593" s="31" t="s">
        <v>436</v>
      </c>
      <c r="F2593" s="31" t="s">
        <v>444</v>
      </c>
      <c r="G2593" s="30">
        <v>1</v>
      </c>
    </row>
    <row r="2594" spans="2:7" hidden="1" x14ac:dyDescent="0.25">
      <c r="B2594" s="31" t="s">
        <v>438</v>
      </c>
      <c r="C2594" s="31" t="s">
        <v>308</v>
      </c>
      <c r="D2594" s="31" t="s">
        <v>28</v>
      </c>
      <c r="E2594" s="31" t="s">
        <v>436</v>
      </c>
      <c r="F2594" s="31" t="s">
        <v>444</v>
      </c>
      <c r="G2594" s="30">
        <v>0</v>
      </c>
    </row>
    <row r="2595" spans="2:7" hidden="1" x14ac:dyDescent="0.25">
      <c r="B2595" s="31" t="s">
        <v>438</v>
      </c>
      <c r="C2595" s="31" t="s">
        <v>308</v>
      </c>
      <c r="D2595" s="31" t="s">
        <v>29</v>
      </c>
      <c r="E2595" s="31" t="s">
        <v>436</v>
      </c>
      <c r="F2595" s="31" t="s">
        <v>444</v>
      </c>
      <c r="G2595" s="30">
        <v>122</v>
      </c>
    </row>
    <row r="2596" spans="2:7" hidden="1" x14ac:dyDescent="0.25">
      <c r="B2596" s="31" t="s">
        <v>439</v>
      </c>
      <c r="C2596" s="31" t="s">
        <v>308</v>
      </c>
      <c r="D2596" s="31" t="s">
        <v>452</v>
      </c>
      <c r="E2596" s="31" t="s">
        <v>433</v>
      </c>
      <c r="F2596" s="31" t="s">
        <v>444</v>
      </c>
      <c r="G2596" s="30">
        <v>0</v>
      </c>
    </row>
    <row r="2597" spans="2:7" hidden="1" x14ac:dyDescent="0.25">
      <c r="B2597" s="31" t="s">
        <v>439</v>
      </c>
      <c r="C2597" s="31" t="s">
        <v>308</v>
      </c>
      <c r="D2597" s="31" t="s">
        <v>453</v>
      </c>
      <c r="E2597" s="31" t="s">
        <v>433</v>
      </c>
      <c r="F2597" s="31" t="s">
        <v>444</v>
      </c>
      <c r="G2597" s="30">
        <v>0</v>
      </c>
    </row>
    <row r="2598" spans="2:7" hidden="1" x14ac:dyDescent="0.25">
      <c r="B2598" s="31" t="s">
        <v>439</v>
      </c>
      <c r="C2598" s="31" t="s">
        <v>308</v>
      </c>
      <c r="D2598" s="31" t="s">
        <v>28</v>
      </c>
      <c r="E2598" s="31" t="s">
        <v>433</v>
      </c>
      <c r="F2598" s="31" t="s">
        <v>444</v>
      </c>
      <c r="G2598" s="30">
        <v>0</v>
      </c>
    </row>
    <row r="2599" spans="2:7" hidden="1" x14ac:dyDescent="0.25">
      <c r="B2599" s="31" t="s">
        <v>439</v>
      </c>
      <c r="C2599" s="31" t="s">
        <v>308</v>
      </c>
      <c r="D2599" s="31" t="s">
        <v>29</v>
      </c>
      <c r="E2599" s="31" t="s">
        <v>433</v>
      </c>
      <c r="F2599" s="31" t="s">
        <v>444</v>
      </c>
      <c r="G2599" s="30">
        <v>0</v>
      </c>
    </row>
    <row r="2600" spans="2:7" hidden="1" x14ac:dyDescent="0.25">
      <c r="B2600" s="31" t="s">
        <v>439</v>
      </c>
      <c r="C2600" s="31" t="s">
        <v>308</v>
      </c>
      <c r="D2600" s="31" t="s">
        <v>452</v>
      </c>
      <c r="E2600" s="31" t="s">
        <v>435</v>
      </c>
      <c r="F2600" s="31" t="s">
        <v>444</v>
      </c>
      <c r="G2600" s="30">
        <v>0</v>
      </c>
    </row>
    <row r="2601" spans="2:7" hidden="1" x14ac:dyDescent="0.25">
      <c r="B2601" s="31" t="s">
        <v>439</v>
      </c>
      <c r="C2601" s="31" t="s">
        <v>308</v>
      </c>
      <c r="D2601" s="31" t="s">
        <v>453</v>
      </c>
      <c r="E2601" s="31" t="s">
        <v>435</v>
      </c>
      <c r="F2601" s="31" t="s">
        <v>444</v>
      </c>
      <c r="G2601" s="30">
        <v>0</v>
      </c>
    </row>
    <row r="2602" spans="2:7" hidden="1" x14ac:dyDescent="0.25">
      <c r="B2602" s="31" t="s">
        <v>439</v>
      </c>
      <c r="C2602" s="31" t="s">
        <v>308</v>
      </c>
      <c r="D2602" s="31" t="s">
        <v>28</v>
      </c>
      <c r="E2602" s="31" t="s">
        <v>435</v>
      </c>
      <c r="F2602" s="31" t="s">
        <v>444</v>
      </c>
      <c r="G2602" s="30">
        <v>0</v>
      </c>
    </row>
    <row r="2603" spans="2:7" hidden="1" x14ac:dyDescent="0.25">
      <c r="B2603" s="31" t="s">
        <v>439</v>
      </c>
      <c r="C2603" s="31" t="s">
        <v>308</v>
      </c>
      <c r="D2603" s="31" t="s">
        <v>29</v>
      </c>
      <c r="E2603" s="31" t="s">
        <v>435</v>
      </c>
      <c r="F2603" s="31" t="s">
        <v>444</v>
      </c>
      <c r="G2603" s="30">
        <v>0</v>
      </c>
    </row>
    <row r="2604" spans="2:7" hidden="1" x14ac:dyDescent="0.25">
      <c r="B2604" s="31" t="s">
        <v>439</v>
      </c>
      <c r="C2604" s="31" t="s">
        <v>308</v>
      </c>
      <c r="D2604" s="31" t="s">
        <v>452</v>
      </c>
      <c r="E2604" s="31" t="s">
        <v>436</v>
      </c>
      <c r="F2604" s="31" t="s">
        <v>444</v>
      </c>
      <c r="G2604" s="30">
        <v>0</v>
      </c>
    </row>
    <row r="2605" spans="2:7" hidden="1" x14ac:dyDescent="0.25">
      <c r="B2605" s="31" t="s">
        <v>439</v>
      </c>
      <c r="C2605" s="31" t="s">
        <v>308</v>
      </c>
      <c r="D2605" s="31" t="s">
        <v>453</v>
      </c>
      <c r="E2605" s="31" t="s">
        <v>436</v>
      </c>
      <c r="F2605" s="31" t="s">
        <v>444</v>
      </c>
      <c r="G2605" s="30">
        <v>0</v>
      </c>
    </row>
    <row r="2606" spans="2:7" hidden="1" x14ac:dyDescent="0.25">
      <c r="B2606" s="31" t="s">
        <v>439</v>
      </c>
      <c r="C2606" s="31" t="s">
        <v>308</v>
      </c>
      <c r="D2606" s="31" t="s">
        <v>28</v>
      </c>
      <c r="E2606" s="31" t="s">
        <v>436</v>
      </c>
      <c r="F2606" s="31" t="s">
        <v>444</v>
      </c>
      <c r="G2606" s="30">
        <v>0</v>
      </c>
    </row>
    <row r="2607" spans="2:7" hidden="1" x14ac:dyDescent="0.25">
      <c r="B2607" s="31" t="s">
        <v>439</v>
      </c>
      <c r="C2607" s="31" t="s">
        <v>308</v>
      </c>
      <c r="D2607" s="31" t="s">
        <v>29</v>
      </c>
      <c r="E2607" s="31" t="s">
        <v>436</v>
      </c>
      <c r="F2607" s="31" t="s">
        <v>444</v>
      </c>
      <c r="G2607" s="30">
        <v>0</v>
      </c>
    </row>
    <row r="2608" spans="2:7" hidden="1" x14ac:dyDescent="0.25">
      <c r="B2608" s="31" t="s">
        <v>440</v>
      </c>
      <c r="C2608" s="31" t="s">
        <v>308</v>
      </c>
      <c r="D2608" s="31" t="s">
        <v>452</v>
      </c>
      <c r="E2608" s="31" t="s">
        <v>433</v>
      </c>
      <c r="F2608" s="31" t="s">
        <v>444</v>
      </c>
      <c r="G2608" s="30">
        <v>1</v>
      </c>
    </row>
    <row r="2609" spans="2:7" hidden="1" x14ac:dyDescent="0.25">
      <c r="B2609" s="31" t="s">
        <v>440</v>
      </c>
      <c r="C2609" s="31" t="s">
        <v>308</v>
      </c>
      <c r="D2609" s="31" t="s">
        <v>453</v>
      </c>
      <c r="E2609" s="31" t="s">
        <v>433</v>
      </c>
      <c r="F2609" s="31" t="s">
        <v>444</v>
      </c>
      <c r="G2609" s="30">
        <v>15</v>
      </c>
    </row>
    <row r="2610" spans="2:7" hidden="1" x14ac:dyDescent="0.25">
      <c r="B2610" s="31" t="s">
        <v>440</v>
      </c>
      <c r="C2610" s="31" t="s">
        <v>308</v>
      </c>
      <c r="D2610" s="31" t="s">
        <v>26</v>
      </c>
      <c r="E2610" s="31" t="s">
        <v>433</v>
      </c>
      <c r="F2610" s="31" t="s">
        <v>444</v>
      </c>
      <c r="G2610" s="30">
        <v>0</v>
      </c>
    </row>
    <row r="2611" spans="2:7" hidden="1" x14ac:dyDescent="0.25">
      <c r="B2611" s="31" t="s">
        <v>440</v>
      </c>
      <c r="C2611" s="31" t="s">
        <v>308</v>
      </c>
      <c r="D2611" s="31" t="s">
        <v>25</v>
      </c>
      <c r="E2611" s="31" t="s">
        <v>433</v>
      </c>
      <c r="F2611" s="31" t="s">
        <v>444</v>
      </c>
      <c r="G2611" s="30">
        <v>0</v>
      </c>
    </row>
    <row r="2612" spans="2:7" hidden="1" x14ac:dyDescent="0.25">
      <c r="B2612" s="31" t="s">
        <v>440</v>
      </c>
      <c r="C2612" s="31" t="s">
        <v>308</v>
      </c>
      <c r="D2612" s="31" t="s">
        <v>28</v>
      </c>
      <c r="E2612" s="31" t="s">
        <v>433</v>
      </c>
      <c r="F2612" s="31" t="s">
        <v>444</v>
      </c>
      <c r="G2612" s="30">
        <v>0</v>
      </c>
    </row>
    <row r="2613" spans="2:7" hidden="1" x14ac:dyDescent="0.25">
      <c r="B2613" s="31" t="s">
        <v>440</v>
      </c>
      <c r="C2613" s="31" t="s">
        <v>308</v>
      </c>
      <c r="D2613" s="31" t="s">
        <v>29</v>
      </c>
      <c r="E2613" s="31" t="s">
        <v>433</v>
      </c>
      <c r="F2613" s="31" t="s">
        <v>444</v>
      </c>
      <c r="G2613" s="30">
        <v>15</v>
      </c>
    </row>
    <row r="2614" spans="2:7" hidden="1" x14ac:dyDescent="0.25">
      <c r="B2614" s="31" t="s">
        <v>440</v>
      </c>
      <c r="C2614" s="31" t="s">
        <v>308</v>
      </c>
      <c r="D2614" s="31" t="s">
        <v>452</v>
      </c>
      <c r="E2614" s="31" t="s">
        <v>435</v>
      </c>
      <c r="F2614" s="31" t="s">
        <v>444</v>
      </c>
      <c r="G2614" s="30">
        <v>1</v>
      </c>
    </row>
    <row r="2615" spans="2:7" hidden="1" x14ac:dyDescent="0.25">
      <c r="B2615" s="31" t="s">
        <v>440</v>
      </c>
      <c r="C2615" s="31" t="s">
        <v>308</v>
      </c>
      <c r="D2615" s="31" t="s">
        <v>453</v>
      </c>
      <c r="E2615" s="31" t="s">
        <v>435</v>
      </c>
      <c r="F2615" s="31" t="s">
        <v>444</v>
      </c>
      <c r="G2615" s="30">
        <v>15</v>
      </c>
    </row>
    <row r="2616" spans="2:7" hidden="1" x14ac:dyDescent="0.25">
      <c r="B2616" s="31" t="s">
        <v>440</v>
      </c>
      <c r="C2616" s="31" t="s">
        <v>308</v>
      </c>
      <c r="D2616" s="31" t="s">
        <v>26</v>
      </c>
      <c r="E2616" s="31" t="s">
        <v>435</v>
      </c>
      <c r="F2616" s="31" t="s">
        <v>444</v>
      </c>
      <c r="G2616" s="30">
        <v>0</v>
      </c>
    </row>
    <row r="2617" spans="2:7" hidden="1" x14ac:dyDescent="0.25">
      <c r="B2617" s="31" t="s">
        <v>440</v>
      </c>
      <c r="C2617" s="31" t="s">
        <v>308</v>
      </c>
      <c r="D2617" s="31" t="s">
        <v>25</v>
      </c>
      <c r="E2617" s="31" t="s">
        <v>435</v>
      </c>
      <c r="F2617" s="31" t="s">
        <v>444</v>
      </c>
      <c r="G2617" s="30">
        <v>0</v>
      </c>
    </row>
    <row r="2618" spans="2:7" hidden="1" x14ac:dyDescent="0.25">
      <c r="B2618" s="31" t="s">
        <v>440</v>
      </c>
      <c r="C2618" s="31" t="s">
        <v>308</v>
      </c>
      <c r="D2618" s="31" t="s">
        <v>28</v>
      </c>
      <c r="E2618" s="31" t="s">
        <v>435</v>
      </c>
      <c r="F2618" s="31" t="s">
        <v>444</v>
      </c>
      <c r="G2618" s="30">
        <v>0</v>
      </c>
    </row>
    <row r="2619" spans="2:7" hidden="1" x14ac:dyDescent="0.25">
      <c r="B2619" s="31" t="s">
        <v>440</v>
      </c>
      <c r="C2619" s="31" t="s">
        <v>308</v>
      </c>
      <c r="D2619" s="31" t="s">
        <v>29</v>
      </c>
      <c r="E2619" s="31" t="s">
        <v>435</v>
      </c>
      <c r="F2619" s="31" t="s">
        <v>444</v>
      </c>
      <c r="G2619" s="30">
        <v>14</v>
      </c>
    </row>
    <row r="2620" spans="2:7" hidden="1" x14ac:dyDescent="0.25">
      <c r="B2620" s="31" t="s">
        <v>440</v>
      </c>
      <c r="C2620" s="31" t="s">
        <v>308</v>
      </c>
      <c r="D2620" s="31" t="s">
        <v>452</v>
      </c>
      <c r="E2620" s="31" t="s">
        <v>436</v>
      </c>
      <c r="F2620" s="31" t="s">
        <v>444</v>
      </c>
      <c r="G2620" s="30">
        <v>1</v>
      </c>
    </row>
    <row r="2621" spans="2:7" hidden="1" x14ac:dyDescent="0.25">
      <c r="B2621" s="31" t="s">
        <v>440</v>
      </c>
      <c r="C2621" s="31" t="s">
        <v>308</v>
      </c>
      <c r="D2621" s="31" t="s">
        <v>453</v>
      </c>
      <c r="E2621" s="31" t="s">
        <v>436</v>
      </c>
      <c r="F2621" s="31" t="s">
        <v>444</v>
      </c>
      <c r="G2621" s="30">
        <v>17</v>
      </c>
    </row>
    <row r="2622" spans="2:7" hidden="1" x14ac:dyDescent="0.25">
      <c r="B2622" s="31" t="s">
        <v>440</v>
      </c>
      <c r="C2622" s="31" t="s">
        <v>308</v>
      </c>
      <c r="D2622" s="31" t="s">
        <v>26</v>
      </c>
      <c r="E2622" s="31" t="s">
        <v>436</v>
      </c>
      <c r="F2622" s="31" t="s">
        <v>444</v>
      </c>
      <c r="G2622" s="30">
        <v>0</v>
      </c>
    </row>
    <row r="2623" spans="2:7" hidden="1" x14ac:dyDescent="0.25">
      <c r="B2623" s="31" t="s">
        <v>440</v>
      </c>
      <c r="C2623" s="31" t="s">
        <v>308</v>
      </c>
      <c r="D2623" s="31" t="s">
        <v>25</v>
      </c>
      <c r="E2623" s="31" t="s">
        <v>436</v>
      </c>
      <c r="F2623" s="31" t="s">
        <v>444</v>
      </c>
      <c r="G2623" s="30">
        <v>0</v>
      </c>
    </row>
    <row r="2624" spans="2:7" hidden="1" x14ac:dyDescent="0.25">
      <c r="B2624" s="31" t="s">
        <v>440</v>
      </c>
      <c r="C2624" s="31" t="s">
        <v>308</v>
      </c>
      <c r="D2624" s="31" t="s">
        <v>28</v>
      </c>
      <c r="E2624" s="31" t="s">
        <v>436</v>
      </c>
      <c r="F2624" s="31" t="s">
        <v>444</v>
      </c>
      <c r="G2624" s="30">
        <v>0</v>
      </c>
    </row>
    <row r="2625" spans="2:7" hidden="1" x14ac:dyDescent="0.25">
      <c r="B2625" s="31" t="s">
        <v>440</v>
      </c>
      <c r="C2625" s="31" t="s">
        <v>308</v>
      </c>
      <c r="D2625" s="31" t="s">
        <v>29</v>
      </c>
      <c r="E2625" s="31" t="s">
        <v>436</v>
      </c>
      <c r="F2625" s="31" t="s">
        <v>444</v>
      </c>
      <c r="G2625" s="30">
        <v>16</v>
      </c>
    </row>
    <row r="2626" spans="2:7" hidden="1" x14ac:dyDescent="0.25">
      <c r="B2626" s="31" t="s">
        <v>441</v>
      </c>
      <c r="C2626" s="31" t="s">
        <v>308</v>
      </c>
      <c r="D2626" s="31" t="s">
        <v>452</v>
      </c>
      <c r="E2626" s="31" t="s">
        <v>433</v>
      </c>
      <c r="F2626" s="31" t="s">
        <v>444</v>
      </c>
      <c r="G2626" s="30">
        <v>13</v>
      </c>
    </row>
    <row r="2627" spans="2:7" hidden="1" x14ac:dyDescent="0.25">
      <c r="B2627" s="31" t="s">
        <v>441</v>
      </c>
      <c r="C2627" s="31" t="s">
        <v>308</v>
      </c>
      <c r="D2627" s="31" t="s">
        <v>453</v>
      </c>
      <c r="E2627" s="31" t="s">
        <v>433</v>
      </c>
      <c r="F2627" s="31" t="s">
        <v>444</v>
      </c>
      <c r="G2627" s="30">
        <v>17</v>
      </c>
    </row>
    <row r="2628" spans="2:7" hidden="1" x14ac:dyDescent="0.25">
      <c r="B2628" s="31" t="s">
        <v>441</v>
      </c>
      <c r="C2628" s="31" t="s">
        <v>308</v>
      </c>
      <c r="D2628" s="31" t="s">
        <v>25</v>
      </c>
      <c r="E2628" s="31" t="s">
        <v>433</v>
      </c>
      <c r="F2628" s="31" t="s">
        <v>444</v>
      </c>
      <c r="G2628" s="30">
        <v>1</v>
      </c>
    </row>
    <row r="2629" spans="2:7" hidden="1" x14ac:dyDescent="0.25">
      <c r="B2629" s="31" t="s">
        <v>441</v>
      </c>
      <c r="C2629" s="31" t="s">
        <v>308</v>
      </c>
      <c r="D2629" s="31" t="s">
        <v>30</v>
      </c>
      <c r="E2629" s="31" t="s">
        <v>433</v>
      </c>
      <c r="F2629" s="31" t="s">
        <v>444</v>
      </c>
      <c r="G2629" s="30">
        <v>14</v>
      </c>
    </row>
    <row r="2630" spans="2:7" hidden="1" x14ac:dyDescent="0.25">
      <c r="B2630" s="31" t="s">
        <v>441</v>
      </c>
      <c r="C2630" s="31" t="s">
        <v>308</v>
      </c>
      <c r="D2630" s="31" t="s">
        <v>28</v>
      </c>
      <c r="E2630" s="31" t="s">
        <v>433</v>
      </c>
      <c r="F2630" s="31" t="s">
        <v>444</v>
      </c>
      <c r="G2630" s="30">
        <v>0</v>
      </c>
    </row>
    <row r="2631" spans="2:7" hidden="1" x14ac:dyDescent="0.25">
      <c r="B2631" s="31" t="s">
        <v>441</v>
      </c>
      <c r="C2631" s="31" t="s">
        <v>308</v>
      </c>
      <c r="D2631" s="31" t="s">
        <v>29</v>
      </c>
      <c r="E2631" s="31" t="s">
        <v>433</v>
      </c>
      <c r="F2631" s="31" t="s">
        <v>444</v>
      </c>
      <c r="G2631" s="30">
        <v>2</v>
      </c>
    </row>
    <row r="2632" spans="2:7" hidden="1" x14ac:dyDescent="0.25">
      <c r="B2632" s="31" t="s">
        <v>441</v>
      </c>
      <c r="C2632" s="31" t="s">
        <v>308</v>
      </c>
      <c r="D2632" s="31" t="s">
        <v>452</v>
      </c>
      <c r="E2632" s="31" t="s">
        <v>435</v>
      </c>
      <c r="F2632" s="31" t="s">
        <v>444</v>
      </c>
      <c r="G2632" s="30">
        <v>13</v>
      </c>
    </row>
    <row r="2633" spans="2:7" hidden="1" x14ac:dyDescent="0.25">
      <c r="B2633" s="31" t="s">
        <v>441</v>
      </c>
      <c r="C2633" s="31" t="s">
        <v>308</v>
      </c>
      <c r="D2633" s="31" t="s">
        <v>453</v>
      </c>
      <c r="E2633" s="31" t="s">
        <v>435</v>
      </c>
      <c r="F2633" s="31" t="s">
        <v>444</v>
      </c>
      <c r="G2633" s="30">
        <v>18</v>
      </c>
    </row>
    <row r="2634" spans="2:7" hidden="1" x14ac:dyDescent="0.25">
      <c r="B2634" s="31" t="s">
        <v>441</v>
      </c>
      <c r="C2634" s="31" t="s">
        <v>308</v>
      </c>
      <c r="D2634" s="31" t="s">
        <v>25</v>
      </c>
      <c r="E2634" s="31" t="s">
        <v>435</v>
      </c>
      <c r="F2634" s="31" t="s">
        <v>444</v>
      </c>
      <c r="G2634" s="30">
        <v>1</v>
      </c>
    </row>
    <row r="2635" spans="2:7" hidden="1" x14ac:dyDescent="0.25">
      <c r="B2635" s="31" t="s">
        <v>441</v>
      </c>
      <c r="C2635" s="31" t="s">
        <v>308</v>
      </c>
      <c r="D2635" s="31" t="s">
        <v>30</v>
      </c>
      <c r="E2635" s="31" t="s">
        <v>435</v>
      </c>
      <c r="F2635" s="31" t="s">
        <v>444</v>
      </c>
      <c r="G2635" s="30">
        <v>14</v>
      </c>
    </row>
    <row r="2636" spans="2:7" hidden="1" x14ac:dyDescent="0.25">
      <c r="B2636" s="31" t="s">
        <v>441</v>
      </c>
      <c r="C2636" s="31" t="s">
        <v>308</v>
      </c>
      <c r="D2636" s="31" t="s">
        <v>28</v>
      </c>
      <c r="E2636" s="31" t="s">
        <v>435</v>
      </c>
      <c r="F2636" s="31" t="s">
        <v>444</v>
      </c>
      <c r="G2636" s="30">
        <v>0</v>
      </c>
    </row>
    <row r="2637" spans="2:7" hidden="1" x14ac:dyDescent="0.25">
      <c r="B2637" s="31" t="s">
        <v>441</v>
      </c>
      <c r="C2637" s="31" t="s">
        <v>308</v>
      </c>
      <c r="D2637" s="31" t="s">
        <v>29</v>
      </c>
      <c r="E2637" s="31" t="s">
        <v>435</v>
      </c>
      <c r="F2637" s="31" t="s">
        <v>444</v>
      </c>
      <c r="G2637" s="30">
        <v>3</v>
      </c>
    </row>
    <row r="2638" spans="2:7" hidden="1" x14ac:dyDescent="0.25">
      <c r="B2638" s="31" t="s">
        <v>441</v>
      </c>
      <c r="C2638" s="31" t="s">
        <v>308</v>
      </c>
      <c r="D2638" s="31" t="s">
        <v>452</v>
      </c>
      <c r="E2638" s="31" t="s">
        <v>436</v>
      </c>
      <c r="F2638" s="31" t="s">
        <v>444</v>
      </c>
      <c r="G2638" s="30">
        <v>12</v>
      </c>
    </row>
    <row r="2639" spans="2:7" hidden="1" x14ac:dyDescent="0.25">
      <c r="B2639" s="31" t="s">
        <v>441</v>
      </c>
      <c r="C2639" s="31" t="s">
        <v>308</v>
      </c>
      <c r="D2639" s="31" t="s">
        <v>453</v>
      </c>
      <c r="E2639" s="31" t="s">
        <v>436</v>
      </c>
      <c r="F2639" s="31" t="s">
        <v>444</v>
      </c>
      <c r="G2639" s="30">
        <v>17</v>
      </c>
    </row>
    <row r="2640" spans="2:7" hidden="1" x14ac:dyDescent="0.25">
      <c r="B2640" s="31" t="s">
        <v>441</v>
      </c>
      <c r="C2640" s="31" t="s">
        <v>308</v>
      </c>
      <c r="D2640" s="31" t="s">
        <v>25</v>
      </c>
      <c r="E2640" s="31" t="s">
        <v>436</v>
      </c>
      <c r="F2640" s="31" t="s">
        <v>444</v>
      </c>
      <c r="G2640" s="30">
        <v>1</v>
      </c>
    </row>
    <row r="2641" spans="2:7" hidden="1" x14ac:dyDescent="0.25">
      <c r="B2641" s="31" t="s">
        <v>441</v>
      </c>
      <c r="C2641" s="31" t="s">
        <v>308</v>
      </c>
      <c r="D2641" s="31" t="s">
        <v>30</v>
      </c>
      <c r="E2641" s="31" t="s">
        <v>436</v>
      </c>
      <c r="F2641" s="31" t="s">
        <v>444</v>
      </c>
      <c r="G2641" s="30">
        <v>13</v>
      </c>
    </row>
    <row r="2642" spans="2:7" hidden="1" x14ac:dyDescent="0.25">
      <c r="B2642" s="31" t="s">
        <v>441</v>
      </c>
      <c r="C2642" s="31" t="s">
        <v>308</v>
      </c>
      <c r="D2642" s="31" t="s">
        <v>28</v>
      </c>
      <c r="E2642" s="31" t="s">
        <v>436</v>
      </c>
      <c r="F2642" s="31" t="s">
        <v>444</v>
      </c>
      <c r="G2642" s="30">
        <v>0</v>
      </c>
    </row>
    <row r="2643" spans="2:7" hidden="1" x14ac:dyDescent="0.25">
      <c r="B2643" s="31" t="s">
        <v>441</v>
      </c>
      <c r="C2643" s="31" t="s">
        <v>308</v>
      </c>
      <c r="D2643" s="31" t="s">
        <v>29</v>
      </c>
      <c r="E2643" s="31" t="s">
        <v>436</v>
      </c>
      <c r="F2643" s="31" t="s">
        <v>444</v>
      </c>
      <c r="G2643" s="30">
        <v>3</v>
      </c>
    </row>
    <row r="2644" spans="2:7" hidden="1" x14ac:dyDescent="0.25">
      <c r="B2644" s="31" t="s">
        <v>442</v>
      </c>
      <c r="C2644" s="31" t="s">
        <v>308</v>
      </c>
      <c r="D2644" s="31" t="s">
        <v>452</v>
      </c>
      <c r="E2644" s="31" t="s">
        <v>433</v>
      </c>
      <c r="F2644" s="31" t="s">
        <v>444</v>
      </c>
      <c r="G2644" s="30">
        <v>10</v>
      </c>
    </row>
    <row r="2645" spans="2:7" hidden="1" x14ac:dyDescent="0.25">
      <c r="B2645" s="31" t="s">
        <v>442</v>
      </c>
      <c r="C2645" s="31" t="s">
        <v>308</v>
      </c>
      <c r="D2645" s="31" t="s">
        <v>453</v>
      </c>
      <c r="E2645" s="31" t="s">
        <v>433</v>
      </c>
      <c r="F2645" s="31" t="s">
        <v>444</v>
      </c>
      <c r="G2645" s="30">
        <v>18</v>
      </c>
    </row>
    <row r="2646" spans="2:7" hidden="1" x14ac:dyDescent="0.25">
      <c r="B2646" s="31" t="s">
        <v>442</v>
      </c>
      <c r="C2646" s="31" t="s">
        <v>308</v>
      </c>
      <c r="D2646" s="31" t="s">
        <v>28</v>
      </c>
      <c r="E2646" s="31" t="s">
        <v>433</v>
      </c>
      <c r="F2646" s="31" t="s">
        <v>444</v>
      </c>
      <c r="G2646" s="30">
        <v>0</v>
      </c>
    </row>
    <row r="2647" spans="2:7" hidden="1" x14ac:dyDescent="0.25">
      <c r="B2647" s="31" t="s">
        <v>442</v>
      </c>
      <c r="C2647" s="31" t="s">
        <v>308</v>
      </c>
      <c r="D2647" s="31" t="s">
        <v>29</v>
      </c>
      <c r="E2647" s="31" t="s">
        <v>433</v>
      </c>
      <c r="F2647" s="31" t="s">
        <v>444</v>
      </c>
      <c r="G2647" s="30">
        <v>18</v>
      </c>
    </row>
    <row r="2648" spans="2:7" hidden="1" x14ac:dyDescent="0.25">
      <c r="B2648" s="31" t="s">
        <v>442</v>
      </c>
      <c r="C2648" s="31" t="s">
        <v>308</v>
      </c>
      <c r="D2648" s="31" t="s">
        <v>452</v>
      </c>
      <c r="E2648" s="31" t="s">
        <v>435</v>
      </c>
      <c r="F2648" s="31" t="s">
        <v>444</v>
      </c>
      <c r="G2648" s="30">
        <v>11</v>
      </c>
    </row>
    <row r="2649" spans="2:7" hidden="1" x14ac:dyDescent="0.25">
      <c r="B2649" s="31" t="s">
        <v>442</v>
      </c>
      <c r="C2649" s="31" t="s">
        <v>308</v>
      </c>
      <c r="D2649" s="31" t="s">
        <v>453</v>
      </c>
      <c r="E2649" s="31" t="s">
        <v>435</v>
      </c>
      <c r="F2649" s="31" t="s">
        <v>444</v>
      </c>
      <c r="G2649" s="30">
        <v>20</v>
      </c>
    </row>
    <row r="2650" spans="2:7" hidden="1" x14ac:dyDescent="0.25">
      <c r="B2650" s="31" t="s">
        <v>442</v>
      </c>
      <c r="C2650" s="31" t="s">
        <v>308</v>
      </c>
      <c r="D2650" s="31" t="s">
        <v>28</v>
      </c>
      <c r="E2650" s="31" t="s">
        <v>435</v>
      </c>
      <c r="F2650" s="31" t="s">
        <v>444</v>
      </c>
      <c r="G2650" s="30">
        <v>0</v>
      </c>
    </row>
    <row r="2651" spans="2:7" hidden="1" x14ac:dyDescent="0.25">
      <c r="B2651" s="31" t="s">
        <v>442</v>
      </c>
      <c r="C2651" s="31" t="s">
        <v>308</v>
      </c>
      <c r="D2651" s="31" t="s">
        <v>29</v>
      </c>
      <c r="E2651" s="31" t="s">
        <v>435</v>
      </c>
      <c r="F2651" s="31" t="s">
        <v>444</v>
      </c>
      <c r="G2651" s="30">
        <v>20</v>
      </c>
    </row>
    <row r="2652" spans="2:7" hidden="1" x14ac:dyDescent="0.25">
      <c r="B2652" s="31" t="s">
        <v>442</v>
      </c>
      <c r="C2652" s="31" t="s">
        <v>308</v>
      </c>
      <c r="D2652" s="31" t="s">
        <v>452</v>
      </c>
      <c r="E2652" s="31" t="s">
        <v>436</v>
      </c>
      <c r="F2652" s="31" t="s">
        <v>444</v>
      </c>
      <c r="G2652" s="30">
        <v>10</v>
      </c>
    </row>
    <row r="2653" spans="2:7" hidden="1" x14ac:dyDescent="0.25">
      <c r="B2653" s="31" t="s">
        <v>442</v>
      </c>
      <c r="C2653" s="31" t="s">
        <v>308</v>
      </c>
      <c r="D2653" s="31" t="s">
        <v>453</v>
      </c>
      <c r="E2653" s="31" t="s">
        <v>436</v>
      </c>
      <c r="F2653" s="31" t="s">
        <v>444</v>
      </c>
      <c r="G2653" s="30">
        <v>20</v>
      </c>
    </row>
    <row r="2654" spans="2:7" hidden="1" x14ac:dyDescent="0.25">
      <c r="B2654" s="31" t="s">
        <v>442</v>
      </c>
      <c r="C2654" s="31" t="s">
        <v>308</v>
      </c>
      <c r="D2654" s="31" t="s">
        <v>28</v>
      </c>
      <c r="E2654" s="31" t="s">
        <v>436</v>
      </c>
      <c r="F2654" s="31" t="s">
        <v>444</v>
      </c>
      <c r="G2654" s="30">
        <v>0</v>
      </c>
    </row>
    <row r="2655" spans="2:7" hidden="1" x14ac:dyDescent="0.25">
      <c r="B2655" s="31" t="s">
        <v>442</v>
      </c>
      <c r="C2655" s="31" t="s">
        <v>308</v>
      </c>
      <c r="D2655" s="31" t="s">
        <v>29</v>
      </c>
      <c r="E2655" s="31" t="s">
        <v>436</v>
      </c>
      <c r="F2655" s="31" t="s">
        <v>444</v>
      </c>
      <c r="G2655" s="30">
        <v>20</v>
      </c>
    </row>
    <row r="2656" spans="2:7" hidden="1" x14ac:dyDescent="0.25">
      <c r="B2656" s="31" t="s">
        <v>443</v>
      </c>
      <c r="C2656" s="31" t="s">
        <v>308</v>
      </c>
      <c r="D2656" s="31" t="s">
        <v>452</v>
      </c>
      <c r="E2656" s="31" t="s">
        <v>433</v>
      </c>
      <c r="F2656" s="31" t="s">
        <v>444</v>
      </c>
      <c r="G2656" s="30">
        <v>0</v>
      </c>
    </row>
    <row r="2657" spans="2:7" hidden="1" x14ac:dyDescent="0.25">
      <c r="B2657" s="31" t="s">
        <v>443</v>
      </c>
      <c r="C2657" s="31" t="s">
        <v>308</v>
      </c>
      <c r="D2657" s="31" t="s">
        <v>453</v>
      </c>
      <c r="E2657" s="31" t="s">
        <v>433</v>
      </c>
      <c r="F2657" s="31" t="s">
        <v>444</v>
      </c>
      <c r="G2657" s="30">
        <v>12</v>
      </c>
    </row>
    <row r="2658" spans="2:7" hidden="1" x14ac:dyDescent="0.25">
      <c r="B2658" s="31" t="s">
        <v>443</v>
      </c>
      <c r="C2658" s="31" t="s">
        <v>308</v>
      </c>
      <c r="D2658" s="31" t="s">
        <v>28</v>
      </c>
      <c r="E2658" s="31" t="s">
        <v>433</v>
      </c>
      <c r="F2658" s="31" t="s">
        <v>444</v>
      </c>
      <c r="G2658" s="30">
        <v>0</v>
      </c>
    </row>
    <row r="2659" spans="2:7" hidden="1" x14ac:dyDescent="0.25">
      <c r="B2659" s="31" t="s">
        <v>443</v>
      </c>
      <c r="C2659" s="31" t="s">
        <v>308</v>
      </c>
      <c r="D2659" s="31" t="s">
        <v>29</v>
      </c>
      <c r="E2659" s="31" t="s">
        <v>433</v>
      </c>
      <c r="F2659" s="31" t="s">
        <v>444</v>
      </c>
      <c r="G2659" s="30">
        <v>12</v>
      </c>
    </row>
    <row r="2660" spans="2:7" hidden="1" x14ac:dyDescent="0.25">
      <c r="B2660" s="31" t="s">
        <v>443</v>
      </c>
      <c r="C2660" s="31" t="s">
        <v>308</v>
      </c>
      <c r="D2660" s="31" t="s">
        <v>452</v>
      </c>
      <c r="E2660" s="31" t="s">
        <v>435</v>
      </c>
      <c r="F2660" s="31" t="s">
        <v>444</v>
      </c>
      <c r="G2660" s="30">
        <v>0</v>
      </c>
    </row>
    <row r="2661" spans="2:7" hidden="1" x14ac:dyDescent="0.25">
      <c r="B2661" s="31" t="s">
        <v>443</v>
      </c>
      <c r="C2661" s="31" t="s">
        <v>308</v>
      </c>
      <c r="D2661" s="31" t="s">
        <v>453</v>
      </c>
      <c r="E2661" s="31" t="s">
        <v>435</v>
      </c>
      <c r="F2661" s="31" t="s">
        <v>444</v>
      </c>
      <c r="G2661" s="30">
        <v>12</v>
      </c>
    </row>
    <row r="2662" spans="2:7" hidden="1" x14ac:dyDescent="0.25">
      <c r="B2662" s="31" t="s">
        <v>443</v>
      </c>
      <c r="C2662" s="31" t="s">
        <v>308</v>
      </c>
      <c r="D2662" s="31" t="s">
        <v>28</v>
      </c>
      <c r="E2662" s="31" t="s">
        <v>435</v>
      </c>
      <c r="F2662" s="31" t="s">
        <v>444</v>
      </c>
      <c r="G2662" s="30">
        <v>0</v>
      </c>
    </row>
    <row r="2663" spans="2:7" hidden="1" x14ac:dyDescent="0.25">
      <c r="B2663" s="31" t="s">
        <v>443</v>
      </c>
      <c r="C2663" s="31" t="s">
        <v>308</v>
      </c>
      <c r="D2663" s="31" t="s">
        <v>29</v>
      </c>
      <c r="E2663" s="31" t="s">
        <v>435</v>
      </c>
      <c r="F2663" s="31" t="s">
        <v>444</v>
      </c>
      <c r="G2663" s="30">
        <v>12</v>
      </c>
    </row>
    <row r="2664" spans="2:7" hidden="1" x14ac:dyDescent="0.25">
      <c r="B2664" s="31" t="s">
        <v>443</v>
      </c>
      <c r="C2664" s="31" t="s">
        <v>308</v>
      </c>
      <c r="D2664" s="31" t="s">
        <v>452</v>
      </c>
      <c r="E2664" s="31" t="s">
        <v>436</v>
      </c>
      <c r="F2664" s="31" t="s">
        <v>444</v>
      </c>
      <c r="G2664" s="30">
        <v>0</v>
      </c>
    </row>
    <row r="2665" spans="2:7" hidden="1" x14ac:dyDescent="0.25">
      <c r="B2665" s="31" t="s">
        <v>443</v>
      </c>
      <c r="C2665" s="31" t="s">
        <v>308</v>
      </c>
      <c r="D2665" s="31" t="s">
        <v>453</v>
      </c>
      <c r="E2665" s="31" t="s">
        <v>436</v>
      </c>
      <c r="F2665" s="31" t="s">
        <v>444</v>
      </c>
      <c r="G2665" s="30">
        <v>13</v>
      </c>
    </row>
    <row r="2666" spans="2:7" hidden="1" x14ac:dyDescent="0.25">
      <c r="B2666" s="31" t="s">
        <v>443</v>
      </c>
      <c r="C2666" s="31" t="s">
        <v>308</v>
      </c>
      <c r="D2666" s="31" t="s">
        <v>28</v>
      </c>
      <c r="E2666" s="31" t="s">
        <v>436</v>
      </c>
      <c r="F2666" s="31" t="s">
        <v>444</v>
      </c>
      <c r="G2666" s="30">
        <v>0</v>
      </c>
    </row>
    <row r="2667" spans="2:7" hidden="1" x14ac:dyDescent="0.25">
      <c r="B2667" s="31" t="s">
        <v>443</v>
      </c>
      <c r="C2667" s="31" t="s">
        <v>308</v>
      </c>
      <c r="D2667" s="31" t="s">
        <v>29</v>
      </c>
      <c r="E2667" s="31" t="s">
        <v>436</v>
      </c>
      <c r="F2667" s="31" t="s">
        <v>444</v>
      </c>
      <c r="G2667" s="30">
        <v>13</v>
      </c>
    </row>
    <row r="2668" spans="2:7" hidden="1" x14ac:dyDescent="0.25">
      <c r="B2668" s="31" t="s">
        <v>150</v>
      </c>
      <c r="C2668" s="31" t="s">
        <v>308</v>
      </c>
      <c r="D2668" s="31" t="s">
        <v>452</v>
      </c>
      <c r="E2668" s="31" t="s">
        <v>433</v>
      </c>
      <c r="F2668" s="31" t="s">
        <v>444</v>
      </c>
      <c r="G2668" s="30">
        <v>2</v>
      </c>
    </row>
    <row r="2669" spans="2:7" hidden="1" x14ac:dyDescent="0.25">
      <c r="B2669" s="31" t="s">
        <v>150</v>
      </c>
      <c r="C2669" s="31" t="s">
        <v>308</v>
      </c>
      <c r="D2669" s="31" t="s">
        <v>453</v>
      </c>
      <c r="E2669" s="31" t="s">
        <v>433</v>
      </c>
      <c r="F2669" s="31" t="s">
        <v>444</v>
      </c>
      <c r="G2669" s="30">
        <v>12</v>
      </c>
    </row>
    <row r="2670" spans="2:7" hidden="1" x14ac:dyDescent="0.25">
      <c r="B2670" s="31" t="s">
        <v>150</v>
      </c>
      <c r="C2670" s="31" t="s">
        <v>308</v>
      </c>
      <c r="D2670" s="31" t="s">
        <v>25</v>
      </c>
      <c r="E2670" s="31" t="s">
        <v>433</v>
      </c>
      <c r="F2670" s="31" t="s">
        <v>444</v>
      </c>
      <c r="G2670" s="30">
        <v>0</v>
      </c>
    </row>
    <row r="2671" spans="2:7" hidden="1" x14ac:dyDescent="0.25">
      <c r="B2671" s="31" t="s">
        <v>150</v>
      </c>
      <c r="C2671" s="31" t="s">
        <v>308</v>
      </c>
      <c r="D2671" s="31" t="s">
        <v>454</v>
      </c>
      <c r="E2671" s="31" t="s">
        <v>433</v>
      </c>
      <c r="F2671" s="31" t="s">
        <v>444</v>
      </c>
      <c r="G2671" s="30">
        <v>0</v>
      </c>
    </row>
    <row r="2672" spans="2:7" hidden="1" x14ac:dyDescent="0.25">
      <c r="B2672" s="31" t="s">
        <v>150</v>
      </c>
      <c r="C2672" s="31" t="s">
        <v>308</v>
      </c>
      <c r="D2672" s="31" t="s">
        <v>28</v>
      </c>
      <c r="E2672" s="31" t="s">
        <v>433</v>
      </c>
      <c r="F2672" s="31" t="s">
        <v>444</v>
      </c>
      <c r="G2672" s="30">
        <v>0</v>
      </c>
    </row>
    <row r="2673" spans="2:7" hidden="1" x14ac:dyDescent="0.25">
      <c r="B2673" s="31" t="s">
        <v>150</v>
      </c>
      <c r="C2673" s="31" t="s">
        <v>308</v>
      </c>
      <c r="D2673" s="31" t="s">
        <v>29</v>
      </c>
      <c r="E2673" s="31" t="s">
        <v>433</v>
      </c>
      <c r="F2673" s="31" t="s">
        <v>444</v>
      </c>
      <c r="G2673" s="30">
        <v>11</v>
      </c>
    </row>
    <row r="2674" spans="2:7" hidden="1" x14ac:dyDescent="0.25">
      <c r="B2674" s="31" t="s">
        <v>150</v>
      </c>
      <c r="C2674" s="31" t="s">
        <v>308</v>
      </c>
      <c r="D2674" s="31" t="s">
        <v>452</v>
      </c>
      <c r="E2674" s="31" t="s">
        <v>435</v>
      </c>
      <c r="F2674" s="31" t="s">
        <v>444</v>
      </c>
      <c r="G2674" s="30">
        <v>2</v>
      </c>
    </row>
    <row r="2675" spans="2:7" hidden="1" x14ac:dyDescent="0.25">
      <c r="B2675" s="31" t="s">
        <v>150</v>
      </c>
      <c r="C2675" s="31" t="s">
        <v>308</v>
      </c>
      <c r="D2675" s="31" t="s">
        <v>453</v>
      </c>
      <c r="E2675" s="31" t="s">
        <v>435</v>
      </c>
      <c r="F2675" s="31" t="s">
        <v>444</v>
      </c>
      <c r="G2675" s="30">
        <v>11</v>
      </c>
    </row>
    <row r="2676" spans="2:7" hidden="1" x14ac:dyDescent="0.25">
      <c r="B2676" s="31" t="s">
        <v>150</v>
      </c>
      <c r="C2676" s="31" t="s">
        <v>308</v>
      </c>
      <c r="D2676" s="31" t="s">
        <v>25</v>
      </c>
      <c r="E2676" s="31" t="s">
        <v>435</v>
      </c>
      <c r="F2676" s="31" t="s">
        <v>444</v>
      </c>
      <c r="G2676" s="30">
        <v>0</v>
      </c>
    </row>
    <row r="2677" spans="2:7" hidden="1" x14ac:dyDescent="0.25">
      <c r="B2677" s="31" t="s">
        <v>150</v>
      </c>
      <c r="C2677" s="31" t="s">
        <v>308</v>
      </c>
      <c r="D2677" s="31" t="s">
        <v>454</v>
      </c>
      <c r="E2677" s="31" t="s">
        <v>435</v>
      </c>
      <c r="F2677" s="31" t="s">
        <v>444</v>
      </c>
      <c r="G2677" s="30">
        <v>0</v>
      </c>
    </row>
    <row r="2678" spans="2:7" hidden="1" x14ac:dyDescent="0.25">
      <c r="B2678" s="31" t="s">
        <v>150</v>
      </c>
      <c r="C2678" s="31" t="s">
        <v>308</v>
      </c>
      <c r="D2678" s="31" t="s">
        <v>28</v>
      </c>
      <c r="E2678" s="31" t="s">
        <v>435</v>
      </c>
      <c r="F2678" s="31" t="s">
        <v>444</v>
      </c>
      <c r="G2678" s="30">
        <v>0</v>
      </c>
    </row>
    <row r="2679" spans="2:7" hidden="1" x14ac:dyDescent="0.25">
      <c r="B2679" s="31" t="s">
        <v>150</v>
      </c>
      <c r="C2679" s="31" t="s">
        <v>308</v>
      </c>
      <c r="D2679" s="31" t="s">
        <v>29</v>
      </c>
      <c r="E2679" s="31" t="s">
        <v>435</v>
      </c>
      <c r="F2679" s="31" t="s">
        <v>444</v>
      </c>
      <c r="G2679" s="30">
        <v>11</v>
      </c>
    </row>
    <row r="2680" spans="2:7" hidden="1" x14ac:dyDescent="0.25">
      <c r="B2680" s="31" t="s">
        <v>150</v>
      </c>
      <c r="C2680" s="31" t="s">
        <v>308</v>
      </c>
      <c r="D2680" s="31" t="s">
        <v>452</v>
      </c>
      <c r="E2680" s="31" t="s">
        <v>436</v>
      </c>
      <c r="F2680" s="31" t="s">
        <v>444</v>
      </c>
      <c r="G2680" s="30">
        <v>2</v>
      </c>
    </row>
    <row r="2681" spans="2:7" hidden="1" x14ac:dyDescent="0.25">
      <c r="B2681" s="31" t="s">
        <v>150</v>
      </c>
      <c r="C2681" s="31" t="s">
        <v>308</v>
      </c>
      <c r="D2681" s="31" t="s">
        <v>453</v>
      </c>
      <c r="E2681" s="31" t="s">
        <v>436</v>
      </c>
      <c r="F2681" s="31" t="s">
        <v>444</v>
      </c>
      <c r="G2681" s="30">
        <v>14</v>
      </c>
    </row>
    <row r="2682" spans="2:7" hidden="1" x14ac:dyDescent="0.25">
      <c r="B2682" s="31" t="s">
        <v>150</v>
      </c>
      <c r="C2682" s="31" t="s">
        <v>308</v>
      </c>
      <c r="D2682" s="31" t="s">
        <v>25</v>
      </c>
      <c r="E2682" s="31" t="s">
        <v>436</v>
      </c>
      <c r="F2682" s="31" t="s">
        <v>444</v>
      </c>
      <c r="G2682" s="30">
        <v>0</v>
      </c>
    </row>
    <row r="2683" spans="2:7" hidden="1" x14ac:dyDescent="0.25">
      <c r="B2683" s="31" t="s">
        <v>150</v>
      </c>
      <c r="C2683" s="31" t="s">
        <v>308</v>
      </c>
      <c r="D2683" s="31" t="s">
        <v>454</v>
      </c>
      <c r="E2683" s="31" t="s">
        <v>436</v>
      </c>
      <c r="F2683" s="31" t="s">
        <v>444</v>
      </c>
      <c r="G2683" s="30">
        <v>0</v>
      </c>
    </row>
    <row r="2684" spans="2:7" hidden="1" x14ac:dyDescent="0.25">
      <c r="B2684" s="31" t="s">
        <v>150</v>
      </c>
      <c r="C2684" s="31" t="s">
        <v>308</v>
      </c>
      <c r="D2684" s="31" t="s">
        <v>28</v>
      </c>
      <c r="E2684" s="31" t="s">
        <v>436</v>
      </c>
      <c r="F2684" s="31" t="s">
        <v>444</v>
      </c>
      <c r="G2684" s="30">
        <v>0</v>
      </c>
    </row>
    <row r="2685" spans="2:7" hidden="1" x14ac:dyDescent="0.25">
      <c r="B2685" s="31" t="s">
        <v>150</v>
      </c>
      <c r="C2685" s="31" t="s">
        <v>308</v>
      </c>
      <c r="D2685" s="31" t="s">
        <v>29</v>
      </c>
      <c r="E2685" s="31" t="s">
        <v>436</v>
      </c>
      <c r="F2685" s="31" t="s">
        <v>444</v>
      </c>
      <c r="G2685" s="30">
        <v>13</v>
      </c>
    </row>
    <row r="2686" spans="2:7" hidden="1" x14ac:dyDescent="0.25">
      <c r="B2686" s="31" t="s">
        <v>432</v>
      </c>
      <c r="C2686" s="31" t="s">
        <v>309</v>
      </c>
      <c r="D2686" s="31" t="s">
        <v>452</v>
      </c>
      <c r="E2686" s="31" t="s">
        <v>433</v>
      </c>
      <c r="F2686" s="31" t="s">
        <v>444</v>
      </c>
      <c r="G2686" s="30">
        <v>0</v>
      </c>
    </row>
    <row r="2687" spans="2:7" hidden="1" x14ac:dyDescent="0.25">
      <c r="B2687" s="31" t="s">
        <v>432</v>
      </c>
      <c r="C2687" s="31" t="s">
        <v>309</v>
      </c>
      <c r="D2687" s="31" t="s">
        <v>453</v>
      </c>
      <c r="E2687" s="31" t="s">
        <v>433</v>
      </c>
      <c r="F2687" s="31" t="s">
        <v>444</v>
      </c>
      <c r="G2687" s="30">
        <v>2</v>
      </c>
    </row>
    <row r="2688" spans="2:7" hidden="1" x14ac:dyDescent="0.25">
      <c r="B2688" s="31" t="s">
        <v>432</v>
      </c>
      <c r="C2688" s="31" t="s">
        <v>309</v>
      </c>
      <c r="D2688" s="31" t="s">
        <v>26</v>
      </c>
      <c r="E2688" s="31" t="s">
        <v>433</v>
      </c>
      <c r="F2688" s="31" t="s">
        <v>444</v>
      </c>
      <c r="G2688" s="30">
        <v>1</v>
      </c>
    </row>
    <row r="2689" spans="2:7" hidden="1" x14ac:dyDescent="0.25">
      <c r="B2689" s="31" t="s">
        <v>432</v>
      </c>
      <c r="C2689" s="31" t="s">
        <v>309</v>
      </c>
      <c r="D2689" s="31" t="s">
        <v>454</v>
      </c>
      <c r="E2689" s="31" t="s">
        <v>433</v>
      </c>
      <c r="F2689" s="31" t="s">
        <v>444</v>
      </c>
      <c r="G2689" s="30">
        <v>0</v>
      </c>
    </row>
    <row r="2690" spans="2:7" hidden="1" x14ac:dyDescent="0.25">
      <c r="B2690" s="31" t="s">
        <v>432</v>
      </c>
      <c r="C2690" s="31" t="s">
        <v>309</v>
      </c>
      <c r="D2690" s="31" t="s">
        <v>28</v>
      </c>
      <c r="E2690" s="31" t="s">
        <v>433</v>
      </c>
      <c r="F2690" s="31" t="s">
        <v>444</v>
      </c>
      <c r="G2690" s="30">
        <v>0</v>
      </c>
    </row>
    <row r="2691" spans="2:7" hidden="1" x14ac:dyDescent="0.25">
      <c r="B2691" s="31" t="s">
        <v>432</v>
      </c>
      <c r="C2691" s="31" t="s">
        <v>309</v>
      </c>
      <c r="D2691" s="31" t="s">
        <v>29</v>
      </c>
      <c r="E2691" s="31" t="s">
        <v>433</v>
      </c>
      <c r="F2691" s="31" t="s">
        <v>444</v>
      </c>
      <c r="G2691" s="30">
        <v>1</v>
      </c>
    </row>
    <row r="2692" spans="2:7" hidden="1" x14ac:dyDescent="0.25">
      <c r="B2692" s="31" t="s">
        <v>432</v>
      </c>
      <c r="C2692" s="31" t="s">
        <v>309</v>
      </c>
      <c r="D2692" s="31" t="s">
        <v>452</v>
      </c>
      <c r="E2692" s="31" t="s">
        <v>435</v>
      </c>
      <c r="F2692" s="31" t="s">
        <v>444</v>
      </c>
      <c r="G2692" s="30">
        <v>0</v>
      </c>
    </row>
    <row r="2693" spans="2:7" hidden="1" x14ac:dyDescent="0.25">
      <c r="B2693" s="31" t="s">
        <v>432</v>
      </c>
      <c r="C2693" s="31" t="s">
        <v>309</v>
      </c>
      <c r="D2693" s="31" t="s">
        <v>453</v>
      </c>
      <c r="E2693" s="31" t="s">
        <v>435</v>
      </c>
      <c r="F2693" s="31" t="s">
        <v>444</v>
      </c>
      <c r="G2693" s="30">
        <v>1</v>
      </c>
    </row>
    <row r="2694" spans="2:7" hidden="1" x14ac:dyDescent="0.25">
      <c r="B2694" s="31" t="s">
        <v>432</v>
      </c>
      <c r="C2694" s="31" t="s">
        <v>309</v>
      </c>
      <c r="D2694" s="31" t="s">
        <v>26</v>
      </c>
      <c r="E2694" s="31" t="s">
        <v>435</v>
      </c>
      <c r="F2694" s="31" t="s">
        <v>444</v>
      </c>
      <c r="G2694" s="30">
        <v>1</v>
      </c>
    </row>
    <row r="2695" spans="2:7" hidden="1" x14ac:dyDescent="0.25">
      <c r="B2695" s="31" t="s">
        <v>432</v>
      </c>
      <c r="C2695" s="31" t="s">
        <v>309</v>
      </c>
      <c r="D2695" s="31" t="s">
        <v>454</v>
      </c>
      <c r="E2695" s="31" t="s">
        <v>435</v>
      </c>
      <c r="F2695" s="31" t="s">
        <v>444</v>
      </c>
      <c r="G2695" s="30">
        <v>0</v>
      </c>
    </row>
    <row r="2696" spans="2:7" hidden="1" x14ac:dyDescent="0.25">
      <c r="B2696" s="31" t="s">
        <v>432</v>
      </c>
      <c r="C2696" s="31" t="s">
        <v>309</v>
      </c>
      <c r="D2696" s="31" t="s">
        <v>28</v>
      </c>
      <c r="E2696" s="31" t="s">
        <v>435</v>
      </c>
      <c r="F2696" s="31" t="s">
        <v>444</v>
      </c>
      <c r="G2696" s="30">
        <v>0</v>
      </c>
    </row>
    <row r="2697" spans="2:7" hidden="1" x14ac:dyDescent="0.25">
      <c r="B2697" s="31" t="s">
        <v>432</v>
      </c>
      <c r="C2697" s="31" t="s">
        <v>309</v>
      </c>
      <c r="D2697" s="31" t="s">
        <v>29</v>
      </c>
      <c r="E2697" s="31" t="s">
        <v>435</v>
      </c>
      <c r="F2697" s="31" t="s">
        <v>444</v>
      </c>
      <c r="G2697" s="30">
        <v>1</v>
      </c>
    </row>
    <row r="2698" spans="2:7" hidden="1" x14ac:dyDescent="0.25">
      <c r="B2698" s="31" t="s">
        <v>432</v>
      </c>
      <c r="C2698" s="31" t="s">
        <v>309</v>
      </c>
      <c r="D2698" s="31" t="s">
        <v>452</v>
      </c>
      <c r="E2698" s="31" t="s">
        <v>436</v>
      </c>
      <c r="F2698" s="31" t="s">
        <v>444</v>
      </c>
      <c r="G2698" s="30">
        <v>0</v>
      </c>
    </row>
    <row r="2699" spans="2:7" hidden="1" x14ac:dyDescent="0.25">
      <c r="B2699" s="31" t="s">
        <v>432</v>
      </c>
      <c r="C2699" s="31" t="s">
        <v>309</v>
      </c>
      <c r="D2699" s="31" t="s">
        <v>453</v>
      </c>
      <c r="E2699" s="31" t="s">
        <v>436</v>
      </c>
      <c r="F2699" s="31" t="s">
        <v>444</v>
      </c>
      <c r="G2699" s="30">
        <v>8</v>
      </c>
    </row>
    <row r="2700" spans="2:7" hidden="1" x14ac:dyDescent="0.25">
      <c r="B2700" s="31" t="s">
        <v>432</v>
      </c>
      <c r="C2700" s="31" t="s">
        <v>309</v>
      </c>
      <c r="D2700" s="31" t="s">
        <v>26</v>
      </c>
      <c r="E2700" s="31" t="s">
        <v>436</v>
      </c>
      <c r="F2700" s="31" t="s">
        <v>444</v>
      </c>
      <c r="G2700" s="30">
        <v>8</v>
      </c>
    </row>
    <row r="2701" spans="2:7" hidden="1" x14ac:dyDescent="0.25">
      <c r="B2701" s="31" t="s">
        <v>432</v>
      </c>
      <c r="C2701" s="31" t="s">
        <v>309</v>
      </c>
      <c r="D2701" s="31" t="s">
        <v>28</v>
      </c>
      <c r="E2701" s="31" t="s">
        <v>436</v>
      </c>
      <c r="F2701" s="31" t="s">
        <v>444</v>
      </c>
      <c r="G2701" s="30">
        <v>0</v>
      </c>
    </row>
    <row r="2702" spans="2:7" hidden="1" x14ac:dyDescent="0.25">
      <c r="B2702" s="31" t="s">
        <v>432</v>
      </c>
      <c r="C2702" s="31" t="s">
        <v>309</v>
      </c>
      <c r="D2702" s="31" t="s">
        <v>29</v>
      </c>
      <c r="E2702" s="31" t="s">
        <v>436</v>
      </c>
      <c r="F2702" s="31" t="s">
        <v>444</v>
      </c>
      <c r="G2702" s="30">
        <v>0</v>
      </c>
    </row>
    <row r="2703" spans="2:7" hidden="1" x14ac:dyDescent="0.25">
      <c r="B2703" s="31" t="s">
        <v>437</v>
      </c>
      <c r="C2703" s="31" t="s">
        <v>309</v>
      </c>
      <c r="D2703" s="31" t="s">
        <v>452</v>
      </c>
      <c r="E2703" s="31" t="s">
        <v>433</v>
      </c>
      <c r="F2703" s="31" t="s">
        <v>444</v>
      </c>
      <c r="G2703" s="30">
        <v>11</v>
      </c>
    </row>
    <row r="2704" spans="2:7" hidden="1" x14ac:dyDescent="0.25">
      <c r="B2704" s="31" t="s">
        <v>437</v>
      </c>
      <c r="C2704" s="31" t="s">
        <v>309</v>
      </c>
      <c r="D2704" s="31" t="s">
        <v>453</v>
      </c>
      <c r="E2704" s="31" t="s">
        <v>433</v>
      </c>
      <c r="F2704" s="31" t="s">
        <v>444</v>
      </c>
      <c r="G2704" s="30">
        <v>24</v>
      </c>
    </row>
    <row r="2705" spans="2:7" hidden="1" x14ac:dyDescent="0.25">
      <c r="B2705" s="31" t="s">
        <v>437</v>
      </c>
      <c r="C2705" s="31" t="s">
        <v>309</v>
      </c>
      <c r="D2705" s="31" t="s">
        <v>25</v>
      </c>
      <c r="E2705" s="31" t="s">
        <v>433</v>
      </c>
      <c r="F2705" s="31" t="s">
        <v>444</v>
      </c>
      <c r="G2705" s="30">
        <v>1</v>
      </c>
    </row>
    <row r="2706" spans="2:7" hidden="1" x14ac:dyDescent="0.25">
      <c r="B2706" s="31" t="s">
        <v>437</v>
      </c>
      <c r="C2706" s="31" t="s">
        <v>309</v>
      </c>
      <c r="D2706" s="31" t="s">
        <v>454</v>
      </c>
      <c r="E2706" s="31" t="s">
        <v>433</v>
      </c>
      <c r="F2706" s="31" t="s">
        <v>444</v>
      </c>
      <c r="G2706" s="30">
        <v>0</v>
      </c>
    </row>
    <row r="2707" spans="2:7" hidden="1" x14ac:dyDescent="0.25">
      <c r="B2707" s="31" t="s">
        <v>437</v>
      </c>
      <c r="C2707" s="31" t="s">
        <v>309</v>
      </c>
      <c r="D2707" s="31" t="s">
        <v>28</v>
      </c>
      <c r="E2707" s="31" t="s">
        <v>433</v>
      </c>
      <c r="F2707" s="31" t="s">
        <v>444</v>
      </c>
      <c r="G2707" s="30">
        <v>0</v>
      </c>
    </row>
    <row r="2708" spans="2:7" hidden="1" x14ac:dyDescent="0.25">
      <c r="B2708" s="31" t="s">
        <v>437</v>
      </c>
      <c r="C2708" s="31" t="s">
        <v>309</v>
      </c>
      <c r="D2708" s="31" t="s">
        <v>29</v>
      </c>
      <c r="E2708" s="31" t="s">
        <v>433</v>
      </c>
      <c r="F2708" s="31" t="s">
        <v>444</v>
      </c>
      <c r="G2708" s="30">
        <v>23</v>
      </c>
    </row>
    <row r="2709" spans="2:7" hidden="1" x14ac:dyDescent="0.25">
      <c r="B2709" s="31" t="s">
        <v>437</v>
      </c>
      <c r="C2709" s="31" t="s">
        <v>309</v>
      </c>
      <c r="D2709" s="31" t="s">
        <v>452</v>
      </c>
      <c r="E2709" s="31" t="s">
        <v>435</v>
      </c>
      <c r="F2709" s="31" t="s">
        <v>444</v>
      </c>
      <c r="G2709" s="30">
        <v>8</v>
      </c>
    </row>
    <row r="2710" spans="2:7" hidden="1" x14ac:dyDescent="0.25">
      <c r="B2710" s="31" t="s">
        <v>437</v>
      </c>
      <c r="C2710" s="31" t="s">
        <v>309</v>
      </c>
      <c r="D2710" s="31" t="s">
        <v>453</v>
      </c>
      <c r="E2710" s="31" t="s">
        <v>435</v>
      </c>
      <c r="F2710" s="31" t="s">
        <v>444</v>
      </c>
      <c r="G2710" s="30">
        <v>15</v>
      </c>
    </row>
    <row r="2711" spans="2:7" hidden="1" x14ac:dyDescent="0.25">
      <c r="B2711" s="31" t="s">
        <v>437</v>
      </c>
      <c r="C2711" s="31" t="s">
        <v>309</v>
      </c>
      <c r="D2711" s="31" t="s">
        <v>25</v>
      </c>
      <c r="E2711" s="31" t="s">
        <v>435</v>
      </c>
      <c r="F2711" s="31" t="s">
        <v>444</v>
      </c>
      <c r="G2711" s="30">
        <v>1</v>
      </c>
    </row>
    <row r="2712" spans="2:7" hidden="1" x14ac:dyDescent="0.25">
      <c r="B2712" s="31" t="s">
        <v>437</v>
      </c>
      <c r="C2712" s="31" t="s">
        <v>309</v>
      </c>
      <c r="D2712" s="31" t="s">
        <v>454</v>
      </c>
      <c r="E2712" s="31" t="s">
        <v>435</v>
      </c>
      <c r="F2712" s="31" t="s">
        <v>444</v>
      </c>
      <c r="G2712" s="30">
        <v>0</v>
      </c>
    </row>
    <row r="2713" spans="2:7" hidden="1" x14ac:dyDescent="0.25">
      <c r="B2713" s="31" t="s">
        <v>437</v>
      </c>
      <c r="C2713" s="31" t="s">
        <v>309</v>
      </c>
      <c r="D2713" s="31" t="s">
        <v>28</v>
      </c>
      <c r="E2713" s="31" t="s">
        <v>435</v>
      </c>
      <c r="F2713" s="31" t="s">
        <v>444</v>
      </c>
      <c r="G2713" s="30">
        <v>0</v>
      </c>
    </row>
    <row r="2714" spans="2:7" hidden="1" x14ac:dyDescent="0.25">
      <c r="B2714" s="31" t="s">
        <v>437</v>
      </c>
      <c r="C2714" s="31" t="s">
        <v>309</v>
      </c>
      <c r="D2714" s="31" t="s">
        <v>29</v>
      </c>
      <c r="E2714" s="31" t="s">
        <v>435</v>
      </c>
      <c r="F2714" s="31" t="s">
        <v>444</v>
      </c>
      <c r="G2714" s="30">
        <v>15</v>
      </c>
    </row>
    <row r="2715" spans="2:7" hidden="1" x14ac:dyDescent="0.25">
      <c r="B2715" s="31" t="s">
        <v>437</v>
      </c>
      <c r="C2715" s="31" t="s">
        <v>309</v>
      </c>
      <c r="D2715" s="31" t="s">
        <v>452</v>
      </c>
      <c r="E2715" s="31" t="s">
        <v>436</v>
      </c>
      <c r="F2715" s="31" t="s">
        <v>444</v>
      </c>
      <c r="G2715" s="30">
        <v>7</v>
      </c>
    </row>
    <row r="2716" spans="2:7" hidden="1" x14ac:dyDescent="0.25">
      <c r="B2716" s="31" t="s">
        <v>437</v>
      </c>
      <c r="C2716" s="31" t="s">
        <v>309</v>
      </c>
      <c r="D2716" s="31" t="s">
        <v>453</v>
      </c>
      <c r="E2716" s="31" t="s">
        <v>436</v>
      </c>
      <c r="F2716" s="31" t="s">
        <v>444</v>
      </c>
      <c r="G2716" s="30">
        <v>16</v>
      </c>
    </row>
    <row r="2717" spans="2:7" hidden="1" x14ac:dyDescent="0.25">
      <c r="B2717" s="31" t="s">
        <v>437</v>
      </c>
      <c r="C2717" s="31" t="s">
        <v>309</v>
      </c>
      <c r="D2717" s="31" t="s">
        <v>25</v>
      </c>
      <c r="E2717" s="31" t="s">
        <v>436</v>
      </c>
      <c r="F2717" s="31" t="s">
        <v>444</v>
      </c>
      <c r="G2717" s="30">
        <v>1</v>
      </c>
    </row>
    <row r="2718" spans="2:7" hidden="1" x14ac:dyDescent="0.25">
      <c r="B2718" s="31" t="s">
        <v>437</v>
      </c>
      <c r="C2718" s="31" t="s">
        <v>309</v>
      </c>
      <c r="D2718" s="31" t="s">
        <v>28</v>
      </c>
      <c r="E2718" s="31" t="s">
        <v>436</v>
      </c>
      <c r="F2718" s="31" t="s">
        <v>444</v>
      </c>
      <c r="G2718" s="30">
        <v>0</v>
      </c>
    </row>
    <row r="2719" spans="2:7" hidden="1" x14ac:dyDescent="0.25">
      <c r="B2719" s="31" t="s">
        <v>437</v>
      </c>
      <c r="C2719" s="31" t="s">
        <v>309</v>
      </c>
      <c r="D2719" s="31" t="s">
        <v>29</v>
      </c>
      <c r="E2719" s="31" t="s">
        <v>436</v>
      </c>
      <c r="F2719" s="31" t="s">
        <v>444</v>
      </c>
      <c r="G2719" s="30">
        <v>14</v>
      </c>
    </row>
    <row r="2720" spans="2:7" hidden="1" x14ac:dyDescent="0.25">
      <c r="B2720" s="31" t="s">
        <v>438</v>
      </c>
      <c r="C2720" s="31" t="s">
        <v>309</v>
      </c>
      <c r="D2720" s="31" t="s">
        <v>452</v>
      </c>
      <c r="E2720" s="31" t="s">
        <v>433</v>
      </c>
      <c r="F2720" s="31" t="s">
        <v>444</v>
      </c>
      <c r="G2720" s="30">
        <v>28</v>
      </c>
    </row>
    <row r="2721" spans="2:7" hidden="1" x14ac:dyDescent="0.25">
      <c r="B2721" s="31" t="s">
        <v>438</v>
      </c>
      <c r="C2721" s="31" t="s">
        <v>309</v>
      </c>
      <c r="D2721" s="31" t="s">
        <v>453</v>
      </c>
      <c r="E2721" s="31" t="s">
        <v>433</v>
      </c>
      <c r="F2721" s="31" t="s">
        <v>444</v>
      </c>
      <c r="G2721" s="30">
        <v>43</v>
      </c>
    </row>
    <row r="2722" spans="2:7" hidden="1" x14ac:dyDescent="0.25">
      <c r="B2722" s="31" t="s">
        <v>438</v>
      </c>
      <c r="C2722" s="31" t="s">
        <v>309</v>
      </c>
      <c r="D2722" s="31" t="s">
        <v>26</v>
      </c>
      <c r="E2722" s="31" t="s">
        <v>433</v>
      </c>
      <c r="F2722" s="31" t="s">
        <v>444</v>
      </c>
      <c r="G2722" s="30">
        <v>0</v>
      </c>
    </row>
    <row r="2723" spans="2:7" hidden="1" x14ac:dyDescent="0.25">
      <c r="B2723" s="31" t="s">
        <v>438</v>
      </c>
      <c r="C2723" s="31" t="s">
        <v>309</v>
      </c>
      <c r="D2723" s="31" t="s">
        <v>25</v>
      </c>
      <c r="E2723" s="31" t="s">
        <v>433</v>
      </c>
      <c r="F2723" s="31" t="s">
        <v>444</v>
      </c>
      <c r="G2723" s="30">
        <v>2</v>
      </c>
    </row>
    <row r="2724" spans="2:7" hidden="1" x14ac:dyDescent="0.25">
      <c r="B2724" s="31" t="s">
        <v>438</v>
      </c>
      <c r="C2724" s="31" t="s">
        <v>309</v>
      </c>
      <c r="D2724" s="31" t="s">
        <v>454</v>
      </c>
      <c r="E2724" s="31" t="s">
        <v>433</v>
      </c>
      <c r="F2724" s="31" t="s">
        <v>444</v>
      </c>
      <c r="G2724" s="30">
        <v>0</v>
      </c>
    </row>
    <row r="2725" spans="2:7" hidden="1" x14ac:dyDescent="0.25">
      <c r="B2725" s="31" t="s">
        <v>438</v>
      </c>
      <c r="C2725" s="31" t="s">
        <v>309</v>
      </c>
      <c r="D2725" s="31" t="s">
        <v>28</v>
      </c>
      <c r="E2725" s="31" t="s">
        <v>433</v>
      </c>
      <c r="F2725" s="31" t="s">
        <v>444</v>
      </c>
      <c r="G2725" s="30">
        <v>0</v>
      </c>
    </row>
    <row r="2726" spans="2:7" hidden="1" x14ac:dyDescent="0.25">
      <c r="B2726" s="31" t="s">
        <v>438</v>
      </c>
      <c r="C2726" s="31" t="s">
        <v>309</v>
      </c>
      <c r="D2726" s="31" t="s">
        <v>29</v>
      </c>
      <c r="E2726" s="31" t="s">
        <v>433</v>
      </c>
      <c r="F2726" s="31" t="s">
        <v>444</v>
      </c>
      <c r="G2726" s="30">
        <v>40</v>
      </c>
    </row>
    <row r="2727" spans="2:7" hidden="1" x14ac:dyDescent="0.25">
      <c r="B2727" s="31" t="s">
        <v>438</v>
      </c>
      <c r="C2727" s="31" t="s">
        <v>309</v>
      </c>
      <c r="D2727" s="31" t="s">
        <v>452</v>
      </c>
      <c r="E2727" s="31" t="s">
        <v>435</v>
      </c>
      <c r="F2727" s="31" t="s">
        <v>444</v>
      </c>
      <c r="G2727" s="30">
        <v>28</v>
      </c>
    </row>
    <row r="2728" spans="2:7" hidden="1" x14ac:dyDescent="0.25">
      <c r="B2728" s="31" t="s">
        <v>438</v>
      </c>
      <c r="C2728" s="31" t="s">
        <v>309</v>
      </c>
      <c r="D2728" s="31" t="s">
        <v>453</v>
      </c>
      <c r="E2728" s="31" t="s">
        <v>435</v>
      </c>
      <c r="F2728" s="31" t="s">
        <v>444</v>
      </c>
      <c r="G2728" s="30">
        <v>45</v>
      </c>
    </row>
    <row r="2729" spans="2:7" hidden="1" x14ac:dyDescent="0.25">
      <c r="B2729" s="31" t="s">
        <v>438</v>
      </c>
      <c r="C2729" s="31" t="s">
        <v>309</v>
      </c>
      <c r="D2729" s="31" t="s">
        <v>26</v>
      </c>
      <c r="E2729" s="31" t="s">
        <v>435</v>
      </c>
      <c r="F2729" s="31" t="s">
        <v>444</v>
      </c>
      <c r="G2729" s="30">
        <v>0</v>
      </c>
    </row>
    <row r="2730" spans="2:7" hidden="1" x14ac:dyDescent="0.25">
      <c r="B2730" s="31" t="s">
        <v>438</v>
      </c>
      <c r="C2730" s="31" t="s">
        <v>309</v>
      </c>
      <c r="D2730" s="31" t="s">
        <v>25</v>
      </c>
      <c r="E2730" s="31" t="s">
        <v>435</v>
      </c>
      <c r="F2730" s="31" t="s">
        <v>444</v>
      </c>
      <c r="G2730" s="30">
        <v>3</v>
      </c>
    </row>
    <row r="2731" spans="2:7" hidden="1" x14ac:dyDescent="0.25">
      <c r="B2731" s="31" t="s">
        <v>438</v>
      </c>
      <c r="C2731" s="31" t="s">
        <v>309</v>
      </c>
      <c r="D2731" s="31" t="s">
        <v>454</v>
      </c>
      <c r="E2731" s="31" t="s">
        <v>435</v>
      </c>
      <c r="F2731" s="31" t="s">
        <v>444</v>
      </c>
      <c r="G2731" s="30">
        <v>0</v>
      </c>
    </row>
    <row r="2732" spans="2:7" hidden="1" x14ac:dyDescent="0.25">
      <c r="B2732" s="31" t="s">
        <v>438</v>
      </c>
      <c r="C2732" s="31" t="s">
        <v>309</v>
      </c>
      <c r="D2732" s="31" t="s">
        <v>28</v>
      </c>
      <c r="E2732" s="31" t="s">
        <v>435</v>
      </c>
      <c r="F2732" s="31" t="s">
        <v>444</v>
      </c>
      <c r="G2732" s="30">
        <v>0</v>
      </c>
    </row>
    <row r="2733" spans="2:7" hidden="1" x14ac:dyDescent="0.25">
      <c r="B2733" s="31" t="s">
        <v>438</v>
      </c>
      <c r="C2733" s="31" t="s">
        <v>309</v>
      </c>
      <c r="D2733" s="31" t="s">
        <v>29</v>
      </c>
      <c r="E2733" s="31" t="s">
        <v>435</v>
      </c>
      <c r="F2733" s="31" t="s">
        <v>444</v>
      </c>
      <c r="G2733" s="30">
        <v>42</v>
      </c>
    </row>
    <row r="2734" spans="2:7" hidden="1" x14ac:dyDescent="0.25">
      <c r="B2734" s="31" t="s">
        <v>438</v>
      </c>
      <c r="C2734" s="31" t="s">
        <v>309</v>
      </c>
      <c r="D2734" s="31" t="s">
        <v>452</v>
      </c>
      <c r="E2734" s="31" t="s">
        <v>436</v>
      </c>
      <c r="F2734" s="31" t="s">
        <v>444</v>
      </c>
      <c r="G2734" s="30">
        <v>28</v>
      </c>
    </row>
    <row r="2735" spans="2:7" hidden="1" x14ac:dyDescent="0.25">
      <c r="B2735" s="31" t="s">
        <v>438</v>
      </c>
      <c r="C2735" s="31" t="s">
        <v>309</v>
      </c>
      <c r="D2735" s="31" t="s">
        <v>453</v>
      </c>
      <c r="E2735" s="31" t="s">
        <v>436</v>
      </c>
      <c r="F2735" s="31" t="s">
        <v>444</v>
      </c>
      <c r="G2735" s="30">
        <v>85</v>
      </c>
    </row>
    <row r="2736" spans="2:7" hidden="1" x14ac:dyDescent="0.25">
      <c r="B2736" s="31" t="s">
        <v>438</v>
      </c>
      <c r="C2736" s="31" t="s">
        <v>309</v>
      </c>
      <c r="D2736" s="31" t="s">
        <v>26</v>
      </c>
      <c r="E2736" s="31" t="s">
        <v>436</v>
      </c>
      <c r="F2736" s="31" t="s">
        <v>444</v>
      </c>
      <c r="G2736" s="30">
        <v>0</v>
      </c>
    </row>
    <row r="2737" spans="2:7" hidden="1" x14ac:dyDescent="0.25">
      <c r="B2737" s="31" t="s">
        <v>438</v>
      </c>
      <c r="C2737" s="31" t="s">
        <v>309</v>
      </c>
      <c r="D2737" s="31" t="s">
        <v>25</v>
      </c>
      <c r="E2737" s="31" t="s">
        <v>436</v>
      </c>
      <c r="F2737" s="31" t="s">
        <v>444</v>
      </c>
      <c r="G2737" s="30">
        <v>3</v>
      </c>
    </row>
    <row r="2738" spans="2:7" hidden="1" x14ac:dyDescent="0.25">
      <c r="B2738" s="31" t="s">
        <v>438</v>
      </c>
      <c r="C2738" s="31" t="s">
        <v>309</v>
      </c>
      <c r="D2738" s="31" t="s">
        <v>28</v>
      </c>
      <c r="E2738" s="31" t="s">
        <v>436</v>
      </c>
      <c r="F2738" s="31" t="s">
        <v>444</v>
      </c>
      <c r="G2738" s="30">
        <v>0</v>
      </c>
    </row>
    <row r="2739" spans="2:7" hidden="1" x14ac:dyDescent="0.25">
      <c r="B2739" s="31" t="s">
        <v>438</v>
      </c>
      <c r="C2739" s="31" t="s">
        <v>309</v>
      </c>
      <c r="D2739" s="31" t="s">
        <v>29</v>
      </c>
      <c r="E2739" s="31" t="s">
        <v>436</v>
      </c>
      <c r="F2739" s="31" t="s">
        <v>444</v>
      </c>
      <c r="G2739" s="30">
        <v>76</v>
      </c>
    </row>
    <row r="2740" spans="2:7" hidden="1" x14ac:dyDescent="0.25">
      <c r="B2740" s="31" t="s">
        <v>439</v>
      </c>
      <c r="C2740" s="31" t="s">
        <v>309</v>
      </c>
      <c r="D2740" s="31" t="s">
        <v>452</v>
      </c>
      <c r="E2740" s="31" t="s">
        <v>433</v>
      </c>
      <c r="F2740" s="31" t="s">
        <v>444</v>
      </c>
      <c r="G2740" s="30">
        <v>0</v>
      </c>
    </row>
    <row r="2741" spans="2:7" hidden="1" x14ac:dyDescent="0.25">
      <c r="B2741" s="31" t="s">
        <v>439</v>
      </c>
      <c r="C2741" s="31" t="s">
        <v>309</v>
      </c>
      <c r="D2741" s="31" t="s">
        <v>453</v>
      </c>
      <c r="E2741" s="31" t="s">
        <v>433</v>
      </c>
      <c r="F2741" s="31" t="s">
        <v>444</v>
      </c>
      <c r="G2741" s="30">
        <v>0</v>
      </c>
    </row>
    <row r="2742" spans="2:7" hidden="1" x14ac:dyDescent="0.25">
      <c r="B2742" s="31" t="s">
        <v>439</v>
      </c>
      <c r="C2742" s="31" t="s">
        <v>309</v>
      </c>
      <c r="D2742" s="31" t="s">
        <v>25</v>
      </c>
      <c r="E2742" s="31" t="s">
        <v>433</v>
      </c>
      <c r="F2742" s="31" t="s">
        <v>444</v>
      </c>
      <c r="G2742" s="30">
        <v>0</v>
      </c>
    </row>
    <row r="2743" spans="2:7" hidden="1" x14ac:dyDescent="0.25">
      <c r="B2743" s="31" t="s">
        <v>439</v>
      </c>
      <c r="C2743" s="31" t="s">
        <v>309</v>
      </c>
      <c r="D2743" s="31" t="s">
        <v>30</v>
      </c>
      <c r="E2743" s="31" t="s">
        <v>433</v>
      </c>
      <c r="F2743" s="31" t="s">
        <v>444</v>
      </c>
      <c r="G2743" s="30">
        <v>0</v>
      </c>
    </row>
    <row r="2744" spans="2:7" hidden="1" x14ac:dyDescent="0.25">
      <c r="B2744" s="31" t="s">
        <v>439</v>
      </c>
      <c r="C2744" s="31" t="s">
        <v>309</v>
      </c>
      <c r="D2744" s="31" t="s">
        <v>454</v>
      </c>
      <c r="E2744" s="31" t="s">
        <v>433</v>
      </c>
      <c r="F2744" s="31" t="s">
        <v>444</v>
      </c>
      <c r="G2744" s="30">
        <v>0</v>
      </c>
    </row>
    <row r="2745" spans="2:7" hidden="1" x14ac:dyDescent="0.25">
      <c r="B2745" s="31" t="s">
        <v>439</v>
      </c>
      <c r="C2745" s="31" t="s">
        <v>309</v>
      </c>
      <c r="D2745" s="31" t="s">
        <v>28</v>
      </c>
      <c r="E2745" s="31" t="s">
        <v>433</v>
      </c>
      <c r="F2745" s="31" t="s">
        <v>444</v>
      </c>
      <c r="G2745" s="30">
        <v>0</v>
      </c>
    </row>
    <row r="2746" spans="2:7" hidden="1" x14ac:dyDescent="0.25">
      <c r="B2746" s="31" t="s">
        <v>439</v>
      </c>
      <c r="C2746" s="31" t="s">
        <v>309</v>
      </c>
      <c r="D2746" s="31" t="s">
        <v>29</v>
      </c>
      <c r="E2746" s="31" t="s">
        <v>433</v>
      </c>
      <c r="F2746" s="31" t="s">
        <v>444</v>
      </c>
      <c r="G2746" s="30">
        <v>0</v>
      </c>
    </row>
    <row r="2747" spans="2:7" hidden="1" x14ac:dyDescent="0.25">
      <c r="B2747" s="31" t="s">
        <v>439</v>
      </c>
      <c r="C2747" s="31" t="s">
        <v>309</v>
      </c>
      <c r="D2747" s="31" t="s">
        <v>452</v>
      </c>
      <c r="E2747" s="31" t="s">
        <v>435</v>
      </c>
      <c r="F2747" s="31" t="s">
        <v>444</v>
      </c>
      <c r="G2747" s="30">
        <v>0</v>
      </c>
    </row>
    <row r="2748" spans="2:7" hidden="1" x14ac:dyDescent="0.25">
      <c r="B2748" s="31" t="s">
        <v>439</v>
      </c>
      <c r="C2748" s="31" t="s">
        <v>309</v>
      </c>
      <c r="D2748" s="31" t="s">
        <v>453</v>
      </c>
      <c r="E2748" s="31" t="s">
        <v>435</v>
      </c>
      <c r="F2748" s="31" t="s">
        <v>444</v>
      </c>
      <c r="G2748" s="30">
        <v>0</v>
      </c>
    </row>
    <row r="2749" spans="2:7" hidden="1" x14ac:dyDescent="0.25">
      <c r="B2749" s="31" t="s">
        <v>439</v>
      </c>
      <c r="C2749" s="31" t="s">
        <v>309</v>
      </c>
      <c r="D2749" s="31" t="s">
        <v>25</v>
      </c>
      <c r="E2749" s="31" t="s">
        <v>435</v>
      </c>
      <c r="F2749" s="31" t="s">
        <v>444</v>
      </c>
      <c r="G2749" s="30">
        <v>0</v>
      </c>
    </row>
    <row r="2750" spans="2:7" hidden="1" x14ac:dyDescent="0.25">
      <c r="B2750" s="31" t="s">
        <v>439</v>
      </c>
      <c r="C2750" s="31" t="s">
        <v>309</v>
      </c>
      <c r="D2750" s="31" t="s">
        <v>30</v>
      </c>
      <c r="E2750" s="31" t="s">
        <v>435</v>
      </c>
      <c r="F2750" s="31" t="s">
        <v>444</v>
      </c>
      <c r="G2750" s="30">
        <v>0</v>
      </c>
    </row>
    <row r="2751" spans="2:7" hidden="1" x14ac:dyDescent="0.25">
      <c r="B2751" s="31" t="s">
        <v>439</v>
      </c>
      <c r="C2751" s="31" t="s">
        <v>309</v>
      </c>
      <c r="D2751" s="31" t="s">
        <v>454</v>
      </c>
      <c r="E2751" s="31" t="s">
        <v>435</v>
      </c>
      <c r="F2751" s="31" t="s">
        <v>444</v>
      </c>
      <c r="G2751" s="30">
        <v>0</v>
      </c>
    </row>
    <row r="2752" spans="2:7" hidden="1" x14ac:dyDescent="0.25">
      <c r="B2752" s="31" t="s">
        <v>439</v>
      </c>
      <c r="C2752" s="31" t="s">
        <v>309</v>
      </c>
      <c r="D2752" s="31" t="s">
        <v>28</v>
      </c>
      <c r="E2752" s="31" t="s">
        <v>435</v>
      </c>
      <c r="F2752" s="31" t="s">
        <v>444</v>
      </c>
      <c r="G2752" s="30">
        <v>0</v>
      </c>
    </row>
    <row r="2753" spans="2:7" hidden="1" x14ac:dyDescent="0.25">
      <c r="B2753" s="31" t="s">
        <v>439</v>
      </c>
      <c r="C2753" s="31" t="s">
        <v>309</v>
      </c>
      <c r="D2753" s="31" t="s">
        <v>29</v>
      </c>
      <c r="E2753" s="31" t="s">
        <v>435</v>
      </c>
      <c r="F2753" s="31" t="s">
        <v>444</v>
      </c>
      <c r="G2753" s="30">
        <v>0</v>
      </c>
    </row>
    <row r="2754" spans="2:7" hidden="1" x14ac:dyDescent="0.25">
      <c r="B2754" s="31" t="s">
        <v>439</v>
      </c>
      <c r="C2754" s="31" t="s">
        <v>309</v>
      </c>
      <c r="D2754" s="31" t="s">
        <v>452</v>
      </c>
      <c r="E2754" s="31" t="s">
        <v>436</v>
      </c>
      <c r="F2754" s="31" t="s">
        <v>444</v>
      </c>
      <c r="G2754" s="30">
        <v>0</v>
      </c>
    </row>
    <row r="2755" spans="2:7" hidden="1" x14ac:dyDescent="0.25">
      <c r="B2755" s="31" t="s">
        <v>439</v>
      </c>
      <c r="C2755" s="31" t="s">
        <v>309</v>
      </c>
      <c r="D2755" s="31" t="s">
        <v>453</v>
      </c>
      <c r="E2755" s="31" t="s">
        <v>436</v>
      </c>
      <c r="F2755" s="31" t="s">
        <v>444</v>
      </c>
      <c r="G2755" s="30">
        <v>0</v>
      </c>
    </row>
    <row r="2756" spans="2:7" hidden="1" x14ac:dyDescent="0.25">
      <c r="B2756" s="31" t="s">
        <v>439</v>
      </c>
      <c r="C2756" s="31" t="s">
        <v>309</v>
      </c>
      <c r="D2756" s="31" t="s">
        <v>25</v>
      </c>
      <c r="E2756" s="31" t="s">
        <v>436</v>
      </c>
      <c r="F2756" s="31" t="s">
        <v>444</v>
      </c>
      <c r="G2756" s="30">
        <v>0</v>
      </c>
    </row>
    <row r="2757" spans="2:7" hidden="1" x14ac:dyDescent="0.25">
      <c r="B2757" s="31" t="s">
        <v>439</v>
      </c>
      <c r="C2757" s="31" t="s">
        <v>309</v>
      </c>
      <c r="D2757" s="31" t="s">
        <v>30</v>
      </c>
      <c r="E2757" s="31" t="s">
        <v>436</v>
      </c>
      <c r="F2757" s="31" t="s">
        <v>444</v>
      </c>
      <c r="G2757" s="30">
        <v>0</v>
      </c>
    </row>
    <row r="2758" spans="2:7" hidden="1" x14ac:dyDescent="0.25">
      <c r="B2758" s="31" t="s">
        <v>439</v>
      </c>
      <c r="C2758" s="31" t="s">
        <v>309</v>
      </c>
      <c r="D2758" s="31" t="s">
        <v>28</v>
      </c>
      <c r="E2758" s="31" t="s">
        <v>436</v>
      </c>
      <c r="F2758" s="31" t="s">
        <v>444</v>
      </c>
      <c r="G2758" s="30">
        <v>0</v>
      </c>
    </row>
    <row r="2759" spans="2:7" hidden="1" x14ac:dyDescent="0.25">
      <c r="B2759" s="31" t="s">
        <v>439</v>
      </c>
      <c r="C2759" s="31" t="s">
        <v>309</v>
      </c>
      <c r="D2759" s="31" t="s">
        <v>29</v>
      </c>
      <c r="E2759" s="31" t="s">
        <v>436</v>
      </c>
      <c r="F2759" s="31" t="s">
        <v>444</v>
      </c>
      <c r="G2759" s="30">
        <v>0</v>
      </c>
    </row>
    <row r="2760" spans="2:7" hidden="1" x14ac:dyDescent="0.25">
      <c r="B2760" s="31" t="s">
        <v>440</v>
      </c>
      <c r="C2760" s="31" t="s">
        <v>309</v>
      </c>
      <c r="D2760" s="31" t="s">
        <v>452</v>
      </c>
      <c r="E2760" s="31" t="s">
        <v>433</v>
      </c>
      <c r="F2760" s="31" t="s">
        <v>444</v>
      </c>
      <c r="G2760" s="30">
        <v>0</v>
      </c>
    </row>
    <row r="2761" spans="2:7" hidden="1" x14ac:dyDescent="0.25">
      <c r="B2761" s="31" t="s">
        <v>440</v>
      </c>
      <c r="C2761" s="31" t="s">
        <v>309</v>
      </c>
      <c r="D2761" s="31" t="s">
        <v>453</v>
      </c>
      <c r="E2761" s="31" t="s">
        <v>433</v>
      </c>
      <c r="F2761" s="31" t="s">
        <v>444</v>
      </c>
      <c r="G2761" s="30">
        <v>4</v>
      </c>
    </row>
    <row r="2762" spans="2:7" hidden="1" x14ac:dyDescent="0.25">
      <c r="B2762" s="31" t="s">
        <v>440</v>
      </c>
      <c r="C2762" s="31" t="s">
        <v>309</v>
      </c>
      <c r="D2762" s="31" t="s">
        <v>25</v>
      </c>
      <c r="E2762" s="31" t="s">
        <v>433</v>
      </c>
      <c r="F2762" s="31" t="s">
        <v>444</v>
      </c>
      <c r="G2762" s="30">
        <v>0</v>
      </c>
    </row>
    <row r="2763" spans="2:7" hidden="1" x14ac:dyDescent="0.25">
      <c r="B2763" s="31" t="s">
        <v>440</v>
      </c>
      <c r="C2763" s="31" t="s">
        <v>309</v>
      </c>
      <c r="D2763" s="31" t="s">
        <v>454</v>
      </c>
      <c r="E2763" s="31" t="s">
        <v>433</v>
      </c>
      <c r="F2763" s="31" t="s">
        <v>444</v>
      </c>
      <c r="G2763" s="30">
        <v>0</v>
      </c>
    </row>
    <row r="2764" spans="2:7" hidden="1" x14ac:dyDescent="0.25">
      <c r="B2764" s="31" t="s">
        <v>440</v>
      </c>
      <c r="C2764" s="31" t="s">
        <v>309</v>
      </c>
      <c r="D2764" s="31" t="s">
        <v>28</v>
      </c>
      <c r="E2764" s="31" t="s">
        <v>433</v>
      </c>
      <c r="F2764" s="31" t="s">
        <v>444</v>
      </c>
      <c r="G2764" s="30">
        <v>0</v>
      </c>
    </row>
    <row r="2765" spans="2:7" hidden="1" x14ac:dyDescent="0.25">
      <c r="B2765" s="31" t="s">
        <v>440</v>
      </c>
      <c r="C2765" s="31" t="s">
        <v>309</v>
      </c>
      <c r="D2765" s="31" t="s">
        <v>29</v>
      </c>
      <c r="E2765" s="31" t="s">
        <v>433</v>
      </c>
      <c r="F2765" s="31" t="s">
        <v>444</v>
      </c>
      <c r="G2765" s="30">
        <v>4</v>
      </c>
    </row>
    <row r="2766" spans="2:7" hidden="1" x14ac:dyDescent="0.25">
      <c r="B2766" s="31" t="s">
        <v>440</v>
      </c>
      <c r="C2766" s="31" t="s">
        <v>309</v>
      </c>
      <c r="D2766" s="31" t="s">
        <v>452</v>
      </c>
      <c r="E2766" s="31" t="s">
        <v>435</v>
      </c>
      <c r="F2766" s="31" t="s">
        <v>444</v>
      </c>
      <c r="G2766" s="30">
        <v>0</v>
      </c>
    </row>
    <row r="2767" spans="2:7" hidden="1" x14ac:dyDescent="0.25">
      <c r="B2767" s="31" t="s">
        <v>440</v>
      </c>
      <c r="C2767" s="31" t="s">
        <v>309</v>
      </c>
      <c r="D2767" s="31" t="s">
        <v>453</v>
      </c>
      <c r="E2767" s="31" t="s">
        <v>435</v>
      </c>
      <c r="F2767" s="31" t="s">
        <v>444</v>
      </c>
      <c r="G2767" s="30">
        <v>6</v>
      </c>
    </row>
    <row r="2768" spans="2:7" hidden="1" x14ac:dyDescent="0.25">
      <c r="B2768" s="31" t="s">
        <v>440</v>
      </c>
      <c r="C2768" s="31" t="s">
        <v>309</v>
      </c>
      <c r="D2768" s="31" t="s">
        <v>25</v>
      </c>
      <c r="E2768" s="31" t="s">
        <v>435</v>
      </c>
      <c r="F2768" s="31" t="s">
        <v>444</v>
      </c>
      <c r="G2768" s="30">
        <v>0</v>
      </c>
    </row>
    <row r="2769" spans="2:7" hidden="1" x14ac:dyDescent="0.25">
      <c r="B2769" s="31" t="s">
        <v>440</v>
      </c>
      <c r="C2769" s="31" t="s">
        <v>309</v>
      </c>
      <c r="D2769" s="31" t="s">
        <v>454</v>
      </c>
      <c r="E2769" s="31" t="s">
        <v>435</v>
      </c>
      <c r="F2769" s="31" t="s">
        <v>444</v>
      </c>
      <c r="G2769" s="30">
        <v>0</v>
      </c>
    </row>
    <row r="2770" spans="2:7" hidden="1" x14ac:dyDescent="0.25">
      <c r="B2770" s="31" t="s">
        <v>440</v>
      </c>
      <c r="C2770" s="31" t="s">
        <v>309</v>
      </c>
      <c r="D2770" s="31" t="s">
        <v>28</v>
      </c>
      <c r="E2770" s="31" t="s">
        <v>435</v>
      </c>
      <c r="F2770" s="31" t="s">
        <v>444</v>
      </c>
      <c r="G2770" s="30">
        <v>0</v>
      </c>
    </row>
    <row r="2771" spans="2:7" hidden="1" x14ac:dyDescent="0.25">
      <c r="B2771" s="31" t="s">
        <v>440</v>
      </c>
      <c r="C2771" s="31" t="s">
        <v>309</v>
      </c>
      <c r="D2771" s="31" t="s">
        <v>29</v>
      </c>
      <c r="E2771" s="31" t="s">
        <v>435</v>
      </c>
      <c r="F2771" s="31" t="s">
        <v>444</v>
      </c>
      <c r="G2771" s="30">
        <v>6</v>
      </c>
    </row>
    <row r="2772" spans="2:7" hidden="1" x14ac:dyDescent="0.25">
      <c r="B2772" s="31" t="s">
        <v>440</v>
      </c>
      <c r="C2772" s="31" t="s">
        <v>309</v>
      </c>
      <c r="D2772" s="31" t="s">
        <v>452</v>
      </c>
      <c r="E2772" s="31" t="s">
        <v>436</v>
      </c>
      <c r="F2772" s="31" t="s">
        <v>444</v>
      </c>
      <c r="G2772" s="30">
        <v>0</v>
      </c>
    </row>
    <row r="2773" spans="2:7" hidden="1" x14ac:dyDescent="0.25">
      <c r="B2773" s="31" t="s">
        <v>440</v>
      </c>
      <c r="C2773" s="31" t="s">
        <v>309</v>
      </c>
      <c r="D2773" s="31" t="s">
        <v>453</v>
      </c>
      <c r="E2773" s="31" t="s">
        <v>436</v>
      </c>
      <c r="F2773" s="31" t="s">
        <v>444</v>
      </c>
      <c r="G2773" s="30">
        <v>5</v>
      </c>
    </row>
    <row r="2774" spans="2:7" hidden="1" x14ac:dyDescent="0.25">
      <c r="B2774" s="31" t="s">
        <v>440</v>
      </c>
      <c r="C2774" s="31" t="s">
        <v>309</v>
      </c>
      <c r="D2774" s="31" t="s">
        <v>25</v>
      </c>
      <c r="E2774" s="31" t="s">
        <v>436</v>
      </c>
      <c r="F2774" s="31" t="s">
        <v>444</v>
      </c>
      <c r="G2774" s="30">
        <v>0</v>
      </c>
    </row>
    <row r="2775" spans="2:7" hidden="1" x14ac:dyDescent="0.25">
      <c r="B2775" s="31" t="s">
        <v>440</v>
      </c>
      <c r="C2775" s="31" t="s">
        <v>309</v>
      </c>
      <c r="D2775" s="31" t="s">
        <v>28</v>
      </c>
      <c r="E2775" s="31" t="s">
        <v>436</v>
      </c>
      <c r="F2775" s="31" t="s">
        <v>444</v>
      </c>
      <c r="G2775" s="30">
        <v>0</v>
      </c>
    </row>
    <row r="2776" spans="2:7" hidden="1" x14ac:dyDescent="0.25">
      <c r="B2776" s="31" t="s">
        <v>440</v>
      </c>
      <c r="C2776" s="31" t="s">
        <v>309</v>
      </c>
      <c r="D2776" s="31" t="s">
        <v>29</v>
      </c>
      <c r="E2776" s="31" t="s">
        <v>436</v>
      </c>
      <c r="F2776" s="31" t="s">
        <v>444</v>
      </c>
      <c r="G2776" s="30">
        <v>5</v>
      </c>
    </row>
    <row r="2777" spans="2:7" hidden="1" x14ac:dyDescent="0.25">
      <c r="B2777" s="31" t="s">
        <v>441</v>
      </c>
      <c r="C2777" s="31" t="s">
        <v>309</v>
      </c>
      <c r="D2777" s="31" t="s">
        <v>452</v>
      </c>
      <c r="E2777" s="31" t="s">
        <v>433</v>
      </c>
      <c r="F2777" s="31" t="s">
        <v>444</v>
      </c>
      <c r="G2777" s="30">
        <v>3</v>
      </c>
    </row>
    <row r="2778" spans="2:7" hidden="1" x14ac:dyDescent="0.25">
      <c r="B2778" s="31" t="s">
        <v>441</v>
      </c>
      <c r="C2778" s="31" t="s">
        <v>309</v>
      </c>
      <c r="D2778" s="31" t="s">
        <v>453</v>
      </c>
      <c r="E2778" s="31" t="s">
        <v>433</v>
      </c>
      <c r="F2778" s="31" t="s">
        <v>444</v>
      </c>
      <c r="G2778" s="30">
        <v>4</v>
      </c>
    </row>
    <row r="2779" spans="2:7" hidden="1" x14ac:dyDescent="0.25">
      <c r="B2779" s="31" t="s">
        <v>441</v>
      </c>
      <c r="C2779" s="31" t="s">
        <v>309</v>
      </c>
      <c r="D2779" s="31" t="s">
        <v>25</v>
      </c>
      <c r="E2779" s="31" t="s">
        <v>433</v>
      </c>
      <c r="F2779" s="31" t="s">
        <v>444</v>
      </c>
      <c r="G2779" s="30">
        <v>0</v>
      </c>
    </row>
    <row r="2780" spans="2:7" hidden="1" x14ac:dyDescent="0.25">
      <c r="B2780" s="31" t="s">
        <v>441</v>
      </c>
      <c r="C2780" s="31" t="s">
        <v>309</v>
      </c>
      <c r="D2780" s="31" t="s">
        <v>454</v>
      </c>
      <c r="E2780" s="31" t="s">
        <v>433</v>
      </c>
      <c r="F2780" s="31" t="s">
        <v>444</v>
      </c>
      <c r="G2780" s="30">
        <v>0</v>
      </c>
    </row>
    <row r="2781" spans="2:7" hidden="1" x14ac:dyDescent="0.25">
      <c r="B2781" s="31" t="s">
        <v>441</v>
      </c>
      <c r="C2781" s="31" t="s">
        <v>309</v>
      </c>
      <c r="D2781" s="31" t="s">
        <v>28</v>
      </c>
      <c r="E2781" s="31" t="s">
        <v>433</v>
      </c>
      <c r="F2781" s="31" t="s">
        <v>444</v>
      </c>
      <c r="G2781" s="30">
        <v>0</v>
      </c>
    </row>
    <row r="2782" spans="2:7" hidden="1" x14ac:dyDescent="0.25">
      <c r="B2782" s="31" t="s">
        <v>441</v>
      </c>
      <c r="C2782" s="31" t="s">
        <v>309</v>
      </c>
      <c r="D2782" s="31" t="s">
        <v>29</v>
      </c>
      <c r="E2782" s="31" t="s">
        <v>433</v>
      </c>
      <c r="F2782" s="31" t="s">
        <v>444</v>
      </c>
      <c r="G2782" s="30">
        <v>4</v>
      </c>
    </row>
    <row r="2783" spans="2:7" hidden="1" x14ac:dyDescent="0.25">
      <c r="B2783" s="31" t="s">
        <v>441</v>
      </c>
      <c r="C2783" s="31" t="s">
        <v>309</v>
      </c>
      <c r="D2783" s="31" t="s">
        <v>452</v>
      </c>
      <c r="E2783" s="31" t="s">
        <v>435</v>
      </c>
      <c r="F2783" s="31" t="s">
        <v>444</v>
      </c>
      <c r="G2783" s="30">
        <v>3</v>
      </c>
    </row>
    <row r="2784" spans="2:7" hidden="1" x14ac:dyDescent="0.25">
      <c r="B2784" s="31" t="s">
        <v>441</v>
      </c>
      <c r="C2784" s="31" t="s">
        <v>309</v>
      </c>
      <c r="D2784" s="31" t="s">
        <v>453</v>
      </c>
      <c r="E2784" s="31" t="s">
        <v>435</v>
      </c>
      <c r="F2784" s="31" t="s">
        <v>444</v>
      </c>
      <c r="G2784" s="30">
        <v>5</v>
      </c>
    </row>
    <row r="2785" spans="2:7" hidden="1" x14ac:dyDescent="0.25">
      <c r="B2785" s="31" t="s">
        <v>441</v>
      </c>
      <c r="C2785" s="31" t="s">
        <v>309</v>
      </c>
      <c r="D2785" s="31" t="s">
        <v>25</v>
      </c>
      <c r="E2785" s="31" t="s">
        <v>435</v>
      </c>
      <c r="F2785" s="31" t="s">
        <v>444</v>
      </c>
      <c r="G2785" s="30">
        <v>0</v>
      </c>
    </row>
    <row r="2786" spans="2:7" hidden="1" x14ac:dyDescent="0.25">
      <c r="B2786" s="31" t="s">
        <v>441</v>
      </c>
      <c r="C2786" s="31" t="s">
        <v>309</v>
      </c>
      <c r="D2786" s="31" t="s">
        <v>454</v>
      </c>
      <c r="E2786" s="31" t="s">
        <v>435</v>
      </c>
      <c r="F2786" s="31" t="s">
        <v>444</v>
      </c>
      <c r="G2786" s="30">
        <v>0</v>
      </c>
    </row>
    <row r="2787" spans="2:7" hidden="1" x14ac:dyDescent="0.25">
      <c r="B2787" s="31" t="s">
        <v>441</v>
      </c>
      <c r="C2787" s="31" t="s">
        <v>309</v>
      </c>
      <c r="D2787" s="31" t="s">
        <v>28</v>
      </c>
      <c r="E2787" s="31" t="s">
        <v>435</v>
      </c>
      <c r="F2787" s="31" t="s">
        <v>444</v>
      </c>
      <c r="G2787" s="30">
        <v>0</v>
      </c>
    </row>
    <row r="2788" spans="2:7" hidden="1" x14ac:dyDescent="0.25">
      <c r="B2788" s="31" t="s">
        <v>441</v>
      </c>
      <c r="C2788" s="31" t="s">
        <v>309</v>
      </c>
      <c r="D2788" s="31" t="s">
        <v>29</v>
      </c>
      <c r="E2788" s="31" t="s">
        <v>435</v>
      </c>
      <c r="F2788" s="31" t="s">
        <v>444</v>
      </c>
      <c r="G2788" s="30">
        <v>5</v>
      </c>
    </row>
    <row r="2789" spans="2:7" hidden="1" x14ac:dyDescent="0.25">
      <c r="B2789" s="31" t="s">
        <v>441</v>
      </c>
      <c r="C2789" s="31" t="s">
        <v>309</v>
      </c>
      <c r="D2789" s="31" t="s">
        <v>452</v>
      </c>
      <c r="E2789" s="31" t="s">
        <v>436</v>
      </c>
      <c r="F2789" s="31" t="s">
        <v>444</v>
      </c>
      <c r="G2789" s="30">
        <v>4</v>
      </c>
    </row>
    <row r="2790" spans="2:7" hidden="1" x14ac:dyDescent="0.25">
      <c r="B2790" s="31" t="s">
        <v>441</v>
      </c>
      <c r="C2790" s="31" t="s">
        <v>309</v>
      </c>
      <c r="D2790" s="31" t="s">
        <v>453</v>
      </c>
      <c r="E2790" s="31" t="s">
        <v>436</v>
      </c>
      <c r="F2790" s="31" t="s">
        <v>444</v>
      </c>
      <c r="G2790" s="30">
        <v>5</v>
      </c>
    </row>
    <row r="2791" spans="2:7" hidden="1" x14ac:dyDescent="0.25">
      <c r="B2791" s="31" t="s">
        <v>441</v>
      </c>
      <c r="C2791" s="31" t="s">
        <v>309</v>
      </c>
      <c r="D2791" s="31" t="s">
        <v>25</v>
      </c>
      <c r="E2791" s="31" t="s">
        <v>436</v>
      </c>
      <c r="F2791" s="31" t="s">
        <v>444</v>
      </c>
      <c r="G2791" s="30">
        <v>0</v>
      </c>
    </row>
    <row r="2792" spans="2:7" hidden="1" x14ac:dyDescent="0.25">
      <c r="B2792" s="31" t="s">
        <v>441</v>
      </c>
      <c r="C2792" s="31" t="s">
        <v>309</v>
      </c>
      <c r="D2792" s="31" t="s">
        <v>28</v>
      </c>
      <c r="E2792" s="31" t="s">
        <v>436</v>
      </c>
      <c r="F2792" s="31" t="s">
        <v>444</v>
      </c>
      <c r="G2792" s="30">
        <v>0</v>
      </c>
    </row>
    <row r="2793" spans="2:7" hidden="1" x14ac:dyDescent="0.25">
      <c r="B2793" s="31" t="s">
        <v>441</v>
      </c>
      <c r="C2793" s="31" t="s">
        <v>309</v>
      </c>
      <c r="D2793" s="31" t="s">
        <v>29</v>
      </c>
      <c r="E2793" s="31" t="s">
        <v>436</v>
      </c>
      <c r="F2793" s="31" t="s">
        <v>444</v>
      </c>
      <c r="G2793" s="30">
        <v>5</v>
      </c>
    </row>
    <row r="2794" spans="2:7" hidden="1" x14ac:dyDescent="0.25">
      <c r="B2794" s="31" t="s">
        <v>442</v>
      </c>
      <c r="C2794" s="31" t="s">
        <v>309</v>
      </c>
      <c r="D2794" s="31" t="s">
        <v>452</v>
      </c>
      <c r="E2794" s="31" t="s">
        <v>433</v>
      </c>
      <c r="F2794" s="31" t="s">
        <v>444</v>
      </c>
      <c r="G2794" s="30">
        <v>1</v>
      </c>
    </row>
    <row r="2795" spans="2:7" hidden="1" x14ac:dyDescent="0.25">
      <c r="B2795" s="31" t="s">
        <v>442</v>
      </c>
      <c r="C2795" s="31" t="s">
        <v>309</v>
      </c>
      <c r="D2795" s="31" t="s">
        <v>453</v>
      </c>
      <c r="E2795" s="31" t="s">
        <v>433</v>
      </c>
      <c r="F2795" s="31" t="s">
        <v>444</v>
      </c>
      <c r="G2795" s="30">
        <v>12</v>
      </c>
    </row>
    <row r="2796" spans="2:7" hidden="1" x14ac:dyDescent="0.25">
      <c r="B2796" s="31" t="s">
        <v>442</v>
      </c>
      <c r="C2796" s="31" t="s">
        <v>309</v>
      </c>
      <c r="D2796" s="31" t="s">
        <v>30</v>
      </c>
      <c r="E2796" s="31" t="s">
        <v>433</v>
      </c>
      <c r="F2796" s="31" t="s">
        <v>444</v>
      </c>
      <c r="G2796" s="30">
        <v>0</v>
      </c>
    </row>
    <row r="2797" spans="2:7" hidden="1" x14ac:dyDescent="0.25">
      <c r="B2797" s="31" t="s">
        <v>442</v>
      </c>
      <c r="C2797" s="31" t="s">
        <v>309</v>
      </c>
      <c r="D2797" s="31" t="s">
        <v>454</v>
      </c>
      <c r="E2797" s="31" t="s">
        <v>433</v>
      </c>
      <c r="F2797" s="31" t="s">
        <v>444</v>
      </c>
      <c r="G2797" s="30">
        <v>0</v>
      </c>
    </row>
    <row r="2798" spans="2:7" hidden="1" x14ac:dyDescent="0.25">
      <c r="B2798" s="31" t="s">
        <v>442</v>
      </c>
      <c r="C2798" s="31" t="s">
        <v>309</v>
      </c>
      <c r="D2798" s="31" t="s">
        <v>28</v>
      </c>
      <c r="E2798" s="31" t="s">
        <v>433</v>
      </c>
      <c r="F2798" s="31" t="s">
        <v>444</v>
      </c>
      <c r="G2798" s="30">
        <v>0</v>
      </c>
    </row>
    <row r="2799" spans="2:7" hidden="1" x14ac:dyDescent="0.25">
      <c r="B2799" s="31" t="s">
        <v>442</v>
      </c>
      <c r="C2799" s="31" t="s">
        <v>309</v>
      </c>
      <c r="D2799" s="31" t="s">
        <v>29</v>
      </c>
      <c r="E2799" s="31" t="s">
        <v>433</v>
      </c>
      <c r="F2799" s="31" t="s">
        <v>444</v>
      </c>
      <c r="G2799" s="30">
        <v>12</v>
      </c>
    </row>
    <row r="2800" spans="2:7" hidden="1" x14ac:dyDescent="0.25">
      <c r="B2800" s="31" t="s">
        <v>442</v>
      </c>
      <c r="C2800" s="31" t="s">
        <v>309</v>
      </c>
      <c r="D2800" s="31" t="s">
        <v>452</v>
      </c>
      <c r="E2800" s="31" t="s">
        <v>435</v>
      </c>
      <c r="F2800" s="31" t="s">
        <v>444</v>
      </c>
      <c r="G2800" s="30">
        <v>1</v>
      </c>
    </row>
    <row r="2801" spans="2:7" hidden="1" x14ac:dyDescent="0.25">
      <c r="B2801" s="31" t="s">
        <v>442</v>
      </c>
      <c r="C2801" s="31" t="s">
        <v>309</v>
      </c>
      <c r="D2801" s="31" t="s">
        <v>453</v>
      </c>
      <c r="E2801" s="31" t="s">
        <v>435</v>
      </c>
      <c r="F2801" s="31" t="s">
        <v>444</v>
      </c>
      <c r="G2801" s="30">
        <v>9</v>
      </c>
    </row>
    <row r="2802" spans="2:7" hidden="1" x14ac:dyDescent="0.25">
      <c r="B2802" s="31" t="s">
        <v>442</v>
      </c>
      <c r="C2802" s="31" t="s">
        <v>309</v>
      </c>
      <c r="D2802" s="31" t="s">
        <v>30</v>
      </c>
      <c r="E2802" s="31" t="s">
        <v>435</v>
      </c>
      <c r="F2802" s="31" t="s">
        <v>444</v>
      </c>
      <c r="G2802" s="30">
        <v>0</v>
      </c>
    </row>
    <row r="2803" spans="2:7" hidden="1" x14ac:dyDescent="0.25">
      <c r="B2803" s="31" t="s">
        <v>442</v>
      </c>
      <c r="C2803" s="31" t="s">
        <v>309</v>
      </c>
      <c r="D2803" s="31" t="s">
        <v>454</v>
      </c>
      <c r="E2803" s="31" t="s">
        <v>435</v>
      </c>
      <c r="F2803" s="31" t="s">
        <v>444</v>
      </c>
      <c r="G2803" s="30">
        <v>0</v>
      </c>
    </row>
    <row r="2804" spans="2:7" hidden="1" x14ac:dyDescent="0.25">
      <c r="B2804" s="31" t="s">
        <v>442</v>
      </c>
      <c r="C2804" s="31" t="s">
        <v>309</v>
      </c>
      <c r="D2804" s="31" t="s">
        <v>28</v>
      </c>
      <c r="E2804" s="31" t="s">
        <v>435</v>
      </c>
      <c r="F2804" s="31" t="s">
        <v>444</v>
      </c>
      <c r="G2804" s="30">
        <v>0</v>
      </c>
    </row>
    <row r="2805" spans="2:7" hidden="1" x14ac:dyDescent="0.25">
      <c r="B2805" s="31" t="s">
        <v>442</v>
      </c>
      <c r="C2805" s="31" t="s">
        <v>309</v>
      </c>
      <c r="D2805" s="31" t="s">
        <v>29</v>
      </c>
      <c r="E2805" s="31" t="s">
        <v>435</v>
      </c>
      <c r="F2805" s="31" t="s">
        <v>444</v>
      </c>
      <c r="G2805" s="30">
        <v>9</v>
      </c>
    </row>
    <row r="2806" spans="2:7" hidden="1" x14ac:dyDescent="0.25">
      <c r="B2806" s="31" t="s">
        <v>442</v>
      </c>
      <c r="C2806" s="31" t="s">
        <v>309</v>
      </c>
      <c r="D2806" s="31" t="s">
        <v>452</v>
      </c>
      <c r="E2806" s="31" t="s">
        <v>436</v>
      </c>
      <c r="F2806" s="31" t="s">
        <v>444</v>
      </c>
      <c r="G2806" s="30">
        <v>1</v>
      </c>
    </row>
    <row r="2807" spans="2:7" hidden="1" x14ac:dyDescent="0.25">
      <c r="B2807" s="31" t="s">
        <v>442</v>
      </c>
      <c r="C2807" s="31" t="s">
        <v>309</v>
      </c>
      <c r="D2807" s="31" t="s">
        <v>453</v>
      </c>
      <c r="E2807" s="31" t="s">
        <v>436</v>
      </c>
      <c r="F2807" s="31" t="s">
        <v>444</v>
      </c>
      <c r="G2807" s="30">
        <v>10</v>
      </c>
    </row>
    <row r="2808" spans="2:7" hidden="1" x14ac:dyDescent="0.25">
      <c r="B2808" s="31" t="s">
        <v>442</v>
      </c>
      <c r="C2808" s="31" t="s">
        <v>309</v>
      </c>
      <c r="D2808" s="31" t="s">
        <v>30</v>
      </c>
      <c r="E2808" s="31" t="s">
        <v>436</v>
      </c>
      <c r="F2808" s="31" t="s">
        <v>444</v>
      </c>
      <c r="G2808" s="30">
        <v>0</v>
      </c>
    </row>
    <row r="2809" spans="2:7" hidden="1" x14ac:dyDescent="0.25">
      <c r="B2809" s="31" t="s">
        <v>442</v>
      </c>
      <c r="C2809" s="31" t="s">
        <v>309</v>
      </c>
      <c r="D2809" s="31" t="s">
        <v>28</v>
      </c>
      <c r="E2809" s="31" t="s">
        <v>436</v>
      </c>
      <c r="F2809" s="31" t="s">
        <v>444</v>
      </c>
      <c r="G2809" s="30">
        <v>0</v>
      </c>
    </row>
    <row r="2810" spans="2:7" hidden="1" x14ac:dyDescent="0.25">
      <c r="B2810" s="31" t="s">
        <v>442</v>
      </c>
      <c r="C2810" s="31" t="s">
        <v>309</v>
      </c>
      <c r="D2810" s="31" t="s">
        <v>29</v>
      </c>
      <c r="E2810" s="31" t="s">
        <v>436</v>
      </c>
      <c r="F2810" s="31" t="s">
        <v>444</v>
      </c>
      <c r="G2810" s="30">
        <v>9</v>
      </c>
    </row>
    <row r="2811" spans="2:7" hidden="1" x14ac:dyDescent="0.25">
      <c r="B2811" s="31" t="s">
        <v>443</v>
      </c>
      <c r="C2811" s="31" t="s">
        <v>309</v>
      </c>
      <c r="D2811" s="31" t="s">
        <v>452</v>
      </c>
      <c r="E2811" s="31" t="s">
        <v>433</v>
      </c>
      <c r="F2811" s="31" t="s">
        <v>444</v>
      </c>
      <c r="G2811" s="30">
        <v>4</v>
      </c>
    </row>
    <row r="2812" spans="2:7" hidden="1" x14ac:dyDescent="0.25">
      <c r="B2812" s="31" t="s">
        <v>443</v>
      </c>
      <c r="C2812" s="31" t="s">
        <v>309</v>
      </c>
      <c r="D2812" s="31" t="s">
        <v>453</v>
      </c>
      <c r="E2812" s="31" t="s">
        <v>433</v>
      </c>
      <c r="F2812" s="31" t="s">
        <v>444</v>
      </c>
      <c r="G2812" s="30">
        <v>13</v>
      </c>
    </row>
    <row r="2813" spans="2:7" hidden="1" x14ac:dyDescent="0.25">
      <c r="B2813" s="31" t="s">
        <v>443</v>
      </c>
      <c r="C2813" s="31" t="s">
        <v>309</v>
      </c>
      <c r="D2813" s="31" t="s">
        <v>454</v>
      </c>
      <c r="E2813" s="31" t="s">
        <v>433</v>
      </c>
      <c r="F2813" s="31" t="s">
        <v>444</v>
      </c>
      <c r="G2813" s="30">
        <v>0</v>
      </c>
    </row>
    <row r="2814" spans="2:7" hidden="1" x14ac:dyDescent="0.25">
      <c r="B2814" s="31" t="s">
        <v>443</v>
      </c>
      <c r="C2814" s="31" t="s">
        <v>309</v>
      </c>
      <c r="D2814" s="31" t="s">
        <v>28</v>
      </c>
      <c r="E2814" s="31" t="s">
        <v>433</v>
      </c>
      <c r="F2814" s="31" t="s">
        <v>444</v>
      </c>
      <c r="G2814" s="30">
        <v>0</v>
      </c>
    </row>
    <row r="2815" spans="2:7" hidden="1" x14ac:dyDescent="0.25">
      <c r="B2815" s="31" t="s">
        <v>443</v>
      </c>
      <c r="C2815" s="31" t="s">
        <v>309</v>
      </c>
      <c r="D2815" s="31" t="s">
        <v>29</v>
      </c>
      <c r="E2815" s="31" t="s">
        <v>433</v>
      </c>
      <c r="F2815" s="31" t="s">
        <v>444</v>
      </c>
      <c r="G2815" s="30">
        <v>13</v>
      </c>
    </row>
    <row r="2816" spans="2:7" hidden="1" x14ac:dyDescent="0.25">
      <c r="B2816" s="31" t="s">
        <v>443</v>
      </c>
      <c r="C2816" s="31" t="s">
        <v>309</v>
      </c>
      <c r="D2816" s="31" t="s">
        <v>452</v>
      </c>
      <c r="E2816" s="31" t="s">
        <v>435</v>
      </c>
      <c r="F2816" s="31" t="s">
        <v>444</v>
      </c>
      <c r="G2816" s="30">
        <v>4</v>
      </c>
    </row>
    <row r="2817" spans="2:7" hidden="1" x14ac:dyDescent="0.25">
      <c r="B2817" s="31" t="s">
        <v>443</v>
      </c>
      <c r="C2817" s="31" t="s">
        <v>309</v>
      </c>
      <c r="D2817" s="31" t="s">
        <v>453</v>
      </c>
      <c r="E2817" s="31" t="s">
        <v>435</v>
      </c>
      <c r="F2817" s="31" t="s">
        <v>444</v>
      </c>
      <c r="G2817" s="30">
        <v>13</v>
      </c>
    </row>
    <row r="2818" spans="2:7" hidden="1" x14ac:dyDescent="0.25">
      <c r="B2818" s="31" t="s">
        <v>443</v>
      </c>
      <c r="C2818" s="31" t="s">
        <v>309</v>
      </c>
      <c r="D2818" s="31" t="s">
        <v>454</v>
      </c>
      <c r="E2818" s="31" t="s">
        <v>435</v>
      </c>
      <c r="F2818" s="31" t="s">
        <v>444</v>
      </c>
      <c r="G2818" s="30">
        <v>0</v>
      </c>
    </row>
    <row r="2819" spans="2:7" hidden="1" x14ac:dyDescent="0.25">
      <c r="B2819" s="31" t="s">
        <v>443</v>
      </c>
      <c r="C2819" s="31" t="s">
        <v>309</v>
      </c>
      <c r="D2819" s="31" t="s">
        <v>28</v>
      </c>
      <c r="E2819" s="31" t="s">
        <v>435</v>
      </c>
      <c r="F2819" s="31" t="s">
        <v>444</v>
      </c>
      <c r="G2819" s="30">
        <v>0</v>
      </c>
    </row>
    <row r="2820" spans="2:7" hidden="1" x14ac:dyDescent="0.25">
      <c r="B2820" s="31" t="s">
        <v>443</v>
      </c>
      <c r="C2820" s="31" t="s">
        <v>309</v>
      </c>
      <c r="D2820" s="31" t="s">
        <v>29</v>
      </c>
      <c r="E2820" s="31" t="s">
        <v>435</v>
      </c>
      <c r="F2820" s="31" t="s">
        <v>444</v>
      </c>
      <c r="G2820" s="30">
        <v>13</v>
      </c>
    </row>
    <row r="2821" spans="2:7" hidden="1" x14ac:dyDescent="0.25">
      <c r="B2821" s="31" t="s">
        <v>443</v>
      </c>
      <c r="C2821" s="31" t="s">
        <v>309</v>
      </c>
      <c r="D2821" s="31" t="s">
        <v>452</v>
      </c>
      <c r="E2821" s="31" t="s">
        <v>436</v>
      </c>
      <c r="F2821" s="31" t="s">
        <v>444</v>
      </c>
      <c r="G2821" s="30">
        <v>4</v>
      </c>
    </row>
    <row r="2822" spans="2:7" hidden="1" x14ac:dyDescent="0.25">
      <c r="B2822" s="31" t="s">
        <v>443</v>
      </c>
      <c r="C2822" s="31" t="s">
        <v>309</v>
      </c>
      <c r="D2822" s="31" t="s">
        <v>453</v>
      </c>
      <c r="E2822" s="31" t="s">
        <v>436</v>
      </c>
      <c r="F2822" s="31" t="s">
        <v>444</v>
      </c>
      <c r="G2822" s="30">
        <v>14</v>
      </c>
    </row>
    <row r="2823" spans="2:7" hidden="1" x14ac:dyDescent="0.25">
      <c r="B2823" s="31" t="s">
        <v>443</v>
      </c>
      <c r="C2823" s="31" t="s">
        <v>309</v>
      </c>
      <c r="D2823" s="31" t="s">
        <v>28</v>
      </c>
      <c r="E2823" s="31" t="s">
        <v>436</v>
      </c>
      <c r="F2823" s="31" t="s">
        <v>444</v>
      </c>
      <c r="G2823" s="30">
        <v>0</v>
      </c>
    </row>
    <row r="2824" spans="2:7" hidden="1" x14ac:dyDescent="0.25">
      <c r="B2824" s="31" t="s">
        <v>443</v>
      </c>
      <c r="C2824" s="31" t="s">
        <v>309</v>
      </c>
      <c r="D2824" s="31" t="s">
        <v>29</v>
      </c>
      <c r="E2824" s="31" t="s">
        <v>436</v>
      </c>
      <c r="F2824" s="31" t="s">
        <v>444</v>
      </c>
      <c r="G2824" s="30">
        <v>13</v>
      </c>
    </row>
    <row r="2825" spans="2:7" hidden="1" x14ac:dyDescent="0.25">
      <c r="B2825" s="31" t="s">
        <v>150</v>
      </c>
      <c r="C2825" s="31" t="s">
        <v>309</v>
      </c>
      <c r="D2825" s="31" t="s">
        <v>452</v>
      </c>
      <c r="E2825" s="31" t="s">
        <v>433</v>
      </c>
      <c r="F2825" s="31" t="s">
        <v>444</v>
      </c>
      <c r="G2825" s="30">
        <v>5</v>
      </c>
    </row>
    <row r="2826" spans="2:7" hidden="1" x14ac:dyDescent="0.25">
      <c r="B2826" s="31" t="s">
        <v>150</v>
      </c>
      <c r="C2826" s="31" t="s">
        <v>309</v>
      </c>
      <c r="D2826" s="31" t="s">
        <v>453</v>
      </c>
      <c r="E2826" s="31" t="s">
        <v>433</v>
      </c>
      <c r="F2826" s="31" t="s">
        <v>444</v>
      </c>
      <c r="G2826" s="30">
        <v>6</v>
      </c>
    </row>
    <row r="2827" spans="2:7" hidden="1" x14ac:dyDescent="0.25">
      <c r="B2827" s="31" t="s">
        <v>150</v>
      </c>
      <c r="C2827" s="31" t="s">
        <v>309</v>
      </c>
      <c r="D2827" s="31" t="s">
        <v>25</v>
      </c>
      <c r="E2827" s="31" t="s">
        <v>433</v>
      </c>
      <c r="F2827" s="31" t="s">
        <v>444</v>
      </c>
      <c r="G2827" s="30">
        <v>0</v>
      </c>
    </row>
    <row r="2828" spans="2:7" hidden="1" x14ac:dyDescent="0.25">
      <c r="B2828" s="31" t="s">
        <v>150</v>
      </c>
      <c r="C2828" s="31" t="s">
        <v>309</v>
      </c>
      <c r="D2828" s="31" t="s">
        <v>454</v>
      </c>
      <c r="E2828" s="31" t="s">
        <v>433</v>
      </c>
      <c r="F2828" s="31" t="s">
        <v>444</v>
      </c>
      <c r="G2828" s="30">
        <v>0</v>
      </c>
    </row>
    <row r="2829" spans="2:7" hidden="1" x14ac:dyDescent="0.25">
      <c r="B2829" s="31" t="s">
        <v>150</v>
      </c>
      <c r="C2829" s="31" t="s">
        <v>309</v>
      </c>
      <c r="D2829" s="31" t="s">
        <v>28</v>
      </c>
      <c r="E2829" s="31" t="s">
        <v>433</v>
      </c>
      <c r="F2829" s="31" t="s">
        <v>444</v>
      </c>
      <c r="G2829" s="30">
        <v>0</v>
      </c>
    </row>
    <row r="2830" spans="2:7" hidden="1" x14ac:dyDescent="0.25">
      <c r="B2830" s="31" t="s">
        <v>150</v>
      </c>
      <c r="C2830" s="31" t="s">
        <v>309</v>
      </c>
      <c r="D2830" s="31" t="s">
        <v>29</v>
      </c>
      <c r="E2830" s="31" t="s">
        <v>433</v>
      </c>
      <c r="F2830" s="31" t="s">
        <v>444</v>
      </c>
      <c r="G2830" s="30">
        <v>6</v>
      </c>
    </row>
    <row r="2831" spans="2:7" hidden="1" x14ac:dyDescent="0.25">
      <c r="B2831" s="31" t="s">
        <v>150</v>
      </c>
      <c r="C2831" s="31" t="s">
        <v>309</v>
      </c>
      <c r="D2831" s="31" t="s">
        <v>452</v>
      </c>
      <c r="E2831" s="31" t="s">
        <v>435</v>
      </c>
      <c r="F2831" s="31" t="s">
        <v>444</v>
      </c>
      <c r="G2831" s="30">
        <v>5</v>
      </c>
    </row>
    <row r="2832" spans="2:7" hidden="1" x14ac:dyDescent="0.25">
      <c r="B2832" s="31" t="s">
        <v>150</v>
      </c>
      <c r="C2832" s="31" t="s">
        <v>309</v>
      </c>
      <c r="D2832" s="31" t="s">
        <v>453</v>
      </c>
      <c r="E2832" s="31" t="s">
        <v>435</v>
      </c>
      <c r="F2832" s="31" t="s">
        <v>444</v>
      </c>
      <c r="G2832" s="30">
        <v>7</v>
      </c>
    </row>
    <row r="2833" spans="2:7" hidden="1" x14ac:dyDescent="0.25">
      <c r="B2833" s="31" t="s">
        <v>150</v>
      </c>
      <c r="C2833" s="31" t="s">
        <v>309</v>
      </c>
      <c r="D2833" s="31" t="s">
        <v>25</v>
      </c>
      <c r="E2833" s="31" t="s">
        <v>435</v>
      </c>
      <c r="F2833" s="31" t="s">
        <v>444</v>
      </c>
      <c r="G2833" s="30">
        <v>0</v>
      </c>
    </row>
    <row r="2834" spans="2:7" hidden="1" x14ac:dyDescent="0.25">
      <c r="B2834" s="31" t="s">
        <v>150</v>
      </c>
      <c r="C2834" s="31" t="s">
        <v>309</v>
      </c>
      <c r="D2834" s="31" t="s">
        <v>454</v>
      </c>
      <c r="E2834" s="31" t="s">
        <v>435</v>
      </c>
      <c r="F2834" s="31" t="s">
        <v>444</v>
      </c>
      <c r="G2834" s="30">
        <v>0</v>
      </c>
    </row>
    <row r="2835" spans="2:7" hidden="1" x14ac:dyDescent="0.25">
      <c r="B2835" s="31" t="s">
        <v>150</v>
      </c>
      <c r="C2835" s="31" t="s">
        <v>309</v>
      </c>
      <c r="D2835" s="31" t="s">
        <v>28</v>
      </c>
      <c r="E2835" s="31" t="s">
        <v>435</v>
      </c>
      <c r="F2835" s="31" t="s">
        <v>444</v>
      </c>
      <c r="G2835" s="30">
        <v>0</v>
      </c>
    </row>
    <row r="2836" spans="2:7" hidden="1" x14ac:dyDescent="0.25">
      <c r="B2836" s="31" t="s">
        <v>150</v>
      </c>
      <c r="C2836" s="31" t="s">
        <v>309</v>
      </c>
      <c r="D2836" s="31" t="s">
        <v>29</v>
      </c>
      <c r="E2836" s="31" t="s">
        <v>435</v>
      </c>
      <c r="F2836" s="31" t="s">
        <v>444</v>
      </c>
      <c r="G2836" s="30">
        <v>6</v>
      </c>
    </row>
    <row r="2837" spans="2:7" hidden="1" x14ac:dyDescent="0.25">
      <c r="B2837" s="31" t="s">
        <v>150</v>
      </c>
      <c r="C2837" s="31" t="s">
        <v>309</v>
      </c>
      <c r="D2837" s="31" t="s">
        <v>452</v>
      </c>
      <c r="E2837" s="31" t="s">
        <v>436</v>
      </c>
      <c r="F2837" s="31" t="s">
        <v>444</v>
      </c>
      <c r="G2837" s="30">
        <v>6</v>
      </c>
    </row>
    <row r="2838" spans="2:7" hidden="1" x14ac:dyDescent="0.25">
      <c r="B2838" s="31" t="s">
        <v>150</v>
      </c>
      <c r="C2838" s="31" t="s">
        <v>309</v>
      </c>
      <c r="D2838" s="31" t="s">
        <v>453</v>
      </c>
      <c r="E2838" s="31" t="s">
        <v>436</v>
      </c>
      <c r="F2838" s="31" t="s">
        <v>444</v>
      </c>
      <c r="G2838" s="30">
        <v>8</v>
      </c>
    </row>
    <row r="2839" spans="2:7" hidden="1" x14ac:dyDescent="0.25">
      <c r="B2839" s="31" t="s">
        <v>150</v>
      </c>
      <c r="C2839" s="31" t="s">
        <v>309</v>
      </c>
      <c r="D2839" s="31" t="s">
        <v>25</v>
      </c>
      <c r="E2839" s="31" t="s">
        <v>436</v>
      </c>
      <c r="F2839" s="31" t="s">
        <v>444</v>
      </c>
      <c r="G2839" s="30">
        <v>0</v>
      </c>
    </row>
    <row r="2840" spans="2:7" hidden="1" x14ac:dyDescent="0.25">
      <c r="B2840" s="31" t="s">
        <v>150</v>
      </c>
      <c r="C2840" s="31" t="s">
        <v>309</v>
      </c>
      <c r="D2840" s="31" t="s">
        <v>454</v>
      </c>
      <c r="E2840" s="31" t="s">
        <v>436</v>
      </c>
      <c r="F2840" s="31" t="s">
        <v>444</v>
      </c>
      <c r="G2840" s="30">
        <v>0</v>
      </c>
    </row>
    <row r="2841" spans="2:7" hidden="1" x14ac:dyDescent="0.25">
      <c r="B2841" s="31" t="s">
        <v>150</v>
      </c>
      <c r="C2841" s="31" t="s">
        <v>309</v>
      </c>
      <c r="D2841" s="31" t="s">
        <v>28</v>
      </c>
      <c r="E2841" s="31" t="s">
        <v>436</v>
      </c>
      <c r="F2841" s="31" t="s">
        <v>444</v>
      </c>
      <c r="G2841" s="30">
        <v>0</v>
      </c>
    </row>
    <row r="2842" spans="2:7" hidden="1" x14ac:dyDescent="0.25">
      <c r="B2842" s="31" t="s">
        <v>150</v>
      </c>
      <c r="C2842" s="31" t="s">
        <v>309</v>
      </c>
      <c r="D2842" s="31" t="s">
        <v>29</v>
      </c>
      <c r="E2842" s="31" t="s">
        <v>436</v>
      </c>
      <c r="F2842" s="31" t="s">
        <v>444</v>
      </c>
      <c r="G2842" s="30">
        <v>7</v>
      </c>
    </row>
    <row r="2843" spans="2:7" hidden="1" x14ac:dyDescent="0.25">
      <c r="B2843" s="31" t="s">
        <v>432</v>
      </c>
      <c r="C2843" s="31" t="s">
        <v>445</v>
      </c>
      <c r="D2843" s="31" t="s">
        <v>452</v>
      </c>
      <c r="E2843" s="31" t="s">
        <v>433</v>
      </c>
      <c r="F2843" s="31" t="s">
        <v>444</v>
      </c>
      <c r="G2843" s="30">
        <v>72</v>
      </c>
    </row>
    <row r="2844" spans="2:7" hidden="1" x14ac:dyDescent="0.25">
      <c r="B2844" s="31" t="s">
        <v>432</v>
      </c>
      <c r="C2844" s="31" t="s">
        <v>445</v>
      </c>
      <c r="D2844" s="31" t="s">
        <v>453</v>
      </c>
      <c r="E2844" s="31" t="s">
        <v>433</v>
      </c>
      <c r="F2844" s="31" t="s">
        <v>444</v>
      </c>
      <c r="G2844" s="30">
        <v>669</v>
      </c>
    </row>
    <row r="2845" spans="2:7" hidden="1" x14ac:dyDescent="0.25">
      <c r="B2845" s="31" t="s">
        <v>432</v>
      </c>
      <c r="C2845" s="31" t="s">
        <v>445</v>
      </c>
      <c r="D2845" s="31" t="s">
        <v>26</v>
      </c>
      <c r="E2845" s="31" t="s">
        <v>433</v>
      </c>
      <c r="F2845" s="31" t="s">
        <v>444</v>
      </c>
      <c r="G2845" s="30">
        <v>163</v>
      </c>
    </row>
    <row r="2846" spans="2:7" hidden="1" x14ac:dyDescent="0.25">
      <c r="B2846" s="31" t="s">
        <v>432</v>
      </c>
      <c r="C2846" s="31" t="s">
        <v>445</v>
      </c>
      <c r="D2846" s="31" t="s">
        <v>25</v>
      </c>
      <c r="E2846" s="31" t="s">
        <v>433</v>
      </c>
      <c r="F2846" s="31" t="s">
        <v>444</v>
      </c>
      <c r="G2846" s="30">
        <v>0</v>
      </c>
    </row>
    <row r="2847" spans="2:7" hidden="1" x14ac:dyDescent="0.25">
      <c r="B2847" s="31" t="s">
        <v>432</v>
      </c>
      <c r="C2847" s="31" t="s">
        <v>445</v>
      </c>
      <c r="D2847" s="31" t="s">
        <v>28</v>
      </c>
      <c r="E2847" s="31" t="s">
        <v>433</v>
      </c>
      <c r="F2847" s="31" t="s">
        <v>444</v>
      </c>
      <c r="G2847" s="30">
        <v>-3</v>
      </c>
    </row>
    <row r="2848" spans="2:7" hidden="1" x14ac:dyDescent="0.25">
      <c r="B2848" s="31" t="s">
        <v>432</v>
      </c>
      <c r="C2848" s="31" t="s">
        <v>445</v>
      </c>
      <c r="D2848" s="31" t="s">
        <v>29</v>
      </c>
      <c r="E2848" s="31" t="s">
        <v>433</v>
      </c>
      <c r="F2848" s="31" t="s">
        <v>444</v>
      </c>
      <c r="G2848" s="30">
        <v>508</v>
      </c>
    </row>
    <row r="2849" spans="2:7" hidden="1" x14ac:dyDescent="0.25">
      <c r="B2849" s="31" t="s">
        <v>432</v>
      </c>
      <c r="C2849" s="31" t="s">
        <v>445</v>
      </c>
      <c r="D2849" s="31" t="s">
        <v>452</v>
      </c>
      <c r="E2849" s="31" t="s">
        <v>435</v>
      </c>
      <c r="F2849" s="31" t="s">
        <v>444</v>
      </c>
      <c r="G2849" s="30">
        <v>97</v>
      </c>
    </row>
    <row r="2850" spans="2:7" hidden="1" x14ac:dyDescent="0.25">
      <c r="B2850" s="31" t="s">
        <v>432</v>
      </c>
      <c r="C2850" s="31" t="s">
        <v>445</v>
      </c>
      <c r="D2850" s="31" t="s">
        <v>453</v>
      </c>
      <c r="E2850" s="31" t="s">
        <v>435</v>
      </c>
      <c r="F2850" s="31" t="s">
        <v>444</v>
      </c>
      <c r="G2850" s="30">
        <v>653</v>
      </c>
    </row>
    <row r="2851" spans="2:7" hidden="1" x14ac:dyDescent="0.25">
      <c r="B2851" s="31" t="s">
        <v>432</v>
      </c>
      <c r="C2851" s="31" t="s">
        <v>445</v>
      </c>
      <c r="D2851" s="31" t="s">
        <v>26</v>
      </c>
      <c r="E2851" s="31" t="s">
        <v>435</v>
      </c>
      <c r="F2851" s="31" t="s">
        <v>444</v>
      </c>
      <c r="G2851" s="30">
        <v>218</v>
      </c>
    </row>
    <row r="2852" spans="2:7" hidden="1" x14ac:dyDescent="0.25">
      <c r="B2852" s="31" t="s">
        <v>432</v>
      </c>
      <c r="C2852" s="31" t="s">
        <v>445</v>
      </c>
      <c r="D2852" s="31" t="s">
        <v>25</v>
      </c>
      <c r="E2852" s="31" t="s">
        <v>435</v>
      </c>
      <c r="F2852" s="31" t="s">
        <v>444</v>
      </c>
      <c r="G2852" s="30">
        <v>0</v>
      </c>
    </row>
    <row r="2853" spans="2:7" hidden="1" x14ac:dyDescent="0.25">
      <c r="B2853" s="31" t="s">
        <v>432</v>
      </c>
      <c r="C2853" s="31" t="s">
        <v>445</v>
      </c>
      <c r="D2853" s="31" t="s">
        <v>28</v>
      </c>
      <c r="E2853" s="31" t="s">
        <v>435</v>
      </c>
      <c r="F2853" s="31" t="s">
        <v>444</v>
      </c>
      <c r="G2853" s="30">
        <v>-2</v>
      </c>
    </row>
    <row r="2854" spans="2:7" hidden="1" x14ac:dyDescent="0.25">
      <c r="B2854" s="31" t="s">
        <v>432</v>
      </c>
      <c r="C2854" s="31" t="s">
        <v>445</v>
      </c>
      <c r="D2854" s="31" t="s">
        <v>29</v>
      </c>
      <c r="E2854" s="31" t="s">
        <v>435</v>
      </c>
      <c r="F2854" s="31" t="s">
        <v>444</v>
      </c>
      <c r="G2854" s="30">
        <v>436</v>
      </c>
    </row>
    <row r="2855" spans="2:7" hidden="1" x14ac:dyDescent="0.25">
      <c r="B2855" s="31" t="s">
        <v>432</v>
      </c>
      <c r="C2855" s="31" t="s">
        <v>445</v>
      </c>
      <c r="D2855" s="31" t="s">
        <v>452</v>
      </c>
      <c r="E2855" s="31" t="s">
        <v>436</v>
      </c>
      <c r="F2855" s="31" t="s">
        <v>444</v>
      </c>
      <c r="G2855" s="30">
        <v>70</v>
      </c>
    </row>
    <row r="2856" spans="2:7" hidden="1" x14ac:dyDescent="0.25">
      <c r="B2856" s="31" t="s">
        <v>432</v>
      </c>
      <c r="C2856" s="31" t="s">
        <v>445</v>
      </c>
      <c r="D2856" s="31" t="s">
        <v>453</v>
      </c>
      <c r="E2856" s="31" t="s">
        <v>436</v>
      </c>
      <c r="F2856" s="31" t="s">
        <v>444</v>
      </c>
      <c r="G2856" s="30">
        <v>725</v>
      </c>
    </row>
    <row r="2857" spans="2:7" hidden="1" x14ac:dyDescent="0.25">
      <c r="B2857" s="31" t="s">
        <v>432</v>
      </c>
      <c r="C2857" s="31" t="s">
        <v>445</v>
      </c>
      <c r="D2857" s="31" t="s">
        <v>26</v>
      </c>
      <c r="E2857" s="31" t="s">
        <v>436</v>
      </c>
      <c r="F2857" s="31" t="s">
        <v>444</v>
      </c>
      <c r="G2857" s="30">
        <v>207</v>
      </c>
    </row>
    <row r="2858" spans="2:7" hidden="1" x14ac:dyDescent="0.25">
      <c r="B2858" s="31" t="s">
        <v>432</v>
      </c>
      <c r="C2858" s="31" t="s">
        <v>445</v>
      </c>
      <c r="D2858" s="31" t="s">
        <v>25</v>
      </c>
      <c r="E2858" s="31" t="s">
        <v>436</v>
      </c>
      <c r="F2858" s="31" t="s">
        <v>444</v>
      </c>
      <c r="G2858" s="30">
        <v>0</v>
      </c>
    </row>
    <row r="2859" spans="2:7" hidden="1" x14ac:dyDescent="0.25">
      <c r="B2859" s="31" t="s">
        <v>432</v>
      </c>
      <c r="C2859" s="31" t="s">
        <v>445</v>
      </c>
      <c r="D2859" s="31" t="s">
        <v>28</v>
      </c>
      <c r="E2859" s="31" t="s">
        <v>436</v>
      </c>
      <c r="F2859" s="31" t="s">
        <v>444</v>
      </c>
      <c r="G2859" s="30">
        <v>-5</v>
      </c>
    </row>
    <row r="2860" spans="2:7" hidden="1" x14ac:dyDescent="0.25">
      <c r="B2860" s="31" t="s">
        <v>432</v>
      </c>
      <c r="C2860" s="31" t="s">
        <v>445</v>
      </c>
      <c r="D2860" s="31" t="s">
        <v>29</v>
      </c>
      <c r="E2860" s="31" t="s">
        <v>436</v>
      </c>
      <c r="F2860" s="31" t="s">
        <v>444</v>
      </c>
      <c r="G2860" s="30">
        <v>522</v>
      </c>
    </row>
    <row r="2861" spans="2:7" hidden="1" x14ac:dyDescent="0.25">
      <c r="B2861" s="31" t="s">
        <v>437</v>
      </c>
      <c r="C2861" s="31" t="s">
        <v>445</v>
      </c>
      <c r="D2861" s="31" t="s">
        <v>452</v>
      </c>
      <c r="E2861" s="31" t="s">
        <v>433</v>
      </c>
      <c r="F2861" s="31" t="s">
        <v>444</v>
      </c>
      <c r="G2861" s="30">
        <v>910</v>
      </c>
    </row>
    <row r="2862" spans="2:7" hidden="1" x14ac:dyDescent="0.25">
      <c r="B2862" s="31" t="s">
        <v>437</v>
      </c>
      <c r="C2862" s="31" t="s">
        <v>445</v>
      </c>
      <c r="D2862" s="31" t="s">
        <v>453</v>
      </c>
      <c r="E2862" s="31" t="s">
        <v>433</v>
      </c>
      <c r="F2862" s="31" t="s">
        <v>444</v>
      </c>
      <c r="G2862" s="30">
        <v>1219</v>
      </c>
    </row>
    <row r="2863" spans="2:7" hidden="1" x14ac:dyDescent="0.25">
      <c r="B2863" s="31" t="s">
        <v>437</v>
      </c>
      <c r="C2863" s="31" t="s">
        <v>445</v>
      </c>
      <c r="D2863" s="31" t="s">
        <v>25</v>
      </c>
      <c r="E2863" s="31" t="s">
        <v>433</v>
      </c>
      <c r="F2863" s="31" t="s">
        <v>444</v>
      </c>
      <c r="G2863" s="30">
        <v>34</v>
      </c>
    </row>
    <row r="2864" spans="2:7" hidden="1" x14ac:dyDescent="0.25">
      <c r="B2864" s="31" t="s">
        <v>437</v>
      </c>
      <c r="C2864" s="31" t="s">
        <v>445</v>
      </c>
      <c r="D2864" s="31" t="s">
        <v>28</v>
      </c>
      <c r="E2864" s="31" t="s">
        <v>433</v>
      </c>
      <c r="F2864" s="31" t="s">
        <v>444</v>
      </c>
      <c r="G2864" s="30">
        <v>0</v>
      </c>
    </row>
    <row r="2865" spans="2:7" hidden="1" x14ac:dyDescent="0.25">
      <c r="B2865" s="31" t="s">
        <v>437</v>
      </c>
      <c r="C2865" s="31" t="s">
        <v>445</v>
      </c>
      <c r="D2865" s="31" t="s">
        <v>29</v>
      </c>
      <c r="E2865" s="31" t="s">
        <v>433</v>
      </c>
      <c r="F2865" s="31" t="s">
        <v>444</v>
      </c>
      <c r="G2865" s="30">
        <v>1185</v>
      </c>
    </row>
    <row r="2866" spans="2:7" hidden="1" x14ac:dyDescent="0.25">
      <c r="B2866" s="31" t="s">
        <v>437</v>
      </c>
      <c r="C2866" s="31" t="s">
        <v>445</v>
      </c>
      <c r="D2866" s="31" t="s">
        <v>452</v>
      </c>
      <c r="E2866" s="31" t="s">
        <v>435</v>
      </c>
      <c r="F2866" s="31" t="s">
        <v>444</v>
      </c>
      <c r="G2866" s="30">
        <v>880</v>
      </c>
    </row>
    <row r="2867" spans="2:7" hidden="1" x14ac:dyDescent="0.25">
      <c r="B2867" s="31" t="s">
        <v>437</v>
      </c>
      <c r="C2867" s="31" t="s">
        <v>445</v>
      </c>
      <c r="D2867" s="31" t="s">
        <v>453</v>
      </c>
      <c r="E2867" s="31" t="s">
        <v>435</v>
      </c>
      <c r="F2867" s="31" t="s">
        <v>444</v>
      </c>
      <c r="G2867" s="30">
        <v>1182</v>
      </c>
    </row>
    <row r="2868" spans="2:7" hidden="1" x14ac:dyDescent="0.25">
      <c r="B2868" s="31" t="s">
        <v>437</v>
      </c>
      <c r="C2868" s="31" t="s">
        <v>445</v>
      </c>
      <c r="D2868" s="31" t="s">
        <v>25</v>
      </c>
      <c r="E2868" s="31" t="s">
        <v>435</v>
      </c>
      <c r="F2868" s="31" t="s">
        <v>444</v>
      </c>
      <c r="G2868" s="30">
        <v>34</v>
      </c>
    </row>
    <row r="2869" spans="2:7" hidden="1" x14ac:dyDescent="0.25">
      <c r="B2869" s="31" t="s">
        <v>437</v>
      </c>
      <c r="C2869" s="31" t="s">
        <v>445</v>
      </c>
      <c r="D2869" s="31" t="s">
        <v>28</v>
      </c>
      <c r="E2869" s="31" t="s">
        <v>435</v>
      </c>
      <c r="F2869" s="31" t="s">
        <v>444</v>
      </c>
      <c r="G2869" s="30">
        <v>0</v>
      </c>
    </row>
    <row r="2870" spans="2:7" hidden="1" x14ac:dyDescent="0.25">
      <c r="B2870" s="31" t="s">
        <v>437</v>
      </c>
      <c r="C2870" s="31" t="s">
        <v>445</v>
      </c>
      <c r="D2870" s="31" t="s">
        <v>29</v>
      </c>
      <c r="E2870" s="31" t="s">
        <v>435</v>
      </c>
      <c r="F2870" s="31" t="s">
        <v>444</v>
      </c>
      <c r="G2870" s="30">
        <v>1148</v>
      </c>
    </row>
    <row r="2871" spans="2:7" hidden="1" x14ac:dyDescent="0.25">
      <c r="B2871" s="31" t="s">
        <v>437</v>
      </c>
      <c r="C2871" s="31" t="s">
        <v>445</v>
      </c>
      <c r="D2871" s="31" t="s">
        <v>452</v>
      </c>
      <c r="E2871" s="31" t="s">
        <v>436</v>
      </c>
      <c r="F2871" s="31" t="s">
        <v>444</v>
      </c>
      <c r="G2871" s="30">
        <v>770</v>
      </c>
    </row>
    <row r="2872" spans="2:7" hidden="1" x14ac:dyDescent="0.25">
      <c r="B2872" s="31" t="s">
        <v>437</v>
      </c>
      <c r="C2872" s="31" t="s">
        <v>445</v>
      </c>
      <c r="D2872" s="31" t="s">
        <v>453</v>
      </c>
      <c r="E2872" s="31" t="s">
        <v>436</v>
      </c>
      <c r="F2872" s="31" t="s">
        <v>444</v>
      </c>
      <c r="G2872" s="30">
        <v>1360</v>
      </c>
    </row>
    <row r="2873" spans="2:7" hidden="1" x14ac:dyDescent="0.25">
      <c r="B2873" s="31" t="s">
        <v>437</v>
      </c>
      <c r="C2873" s="31" t="s">
        <v>445</v>
      </c>
      <c r="D2873" s="31" t="s">
        <v>25</v>
      </c>
      <c r="E2873" s="31" t="s">
        <v>436</v>
      </c>
      <c r="F2873" s="31" t="s">
        <v>444</v>
      </c>
      <c r="G2873" s="30">
        <v>31</v>
      </c>
    </row>
    <row r="2874" spans="2:7" hidden="1" x14ac:dyDescent="0.25">
      <c r="B2874" s="31" t="s">
        <v>437</v>
      </c>
      <c r="C2874" s="31" t="s">
        <v>445</v>
      </c>
      <c r="D2874" s="31" t="s">
        <v>28</v>
      </c>
      <c r="E2874" s="31" t="s">
        <v>436</v>
      </c>
      <c r="F2874" s="31" t="s">
        <v>444</v>
      </c>
      <c r="G2874" s="30">
        <v>0</v>
      </c>
    </row>
    <row r="2875" spans="2:7" hidden="1" x14ac:dyDescent="0.25">
      <c r="B2875" s="31" t="s">
        <v>437</v>
      </c>
      <c r="C2875" s="31" t="s">
        <v>445</v>
      </c>
      <c r="D2875" s="31" t="s">
        <v>29</v>
      </c>
      <c r="E2875" s="31" t="s">
        <v>436</v>
      </c>
      <c r="F2875" s="31" t="s">
        <v>444</v>
      </c>
      <c r="G2875" s="30">
        <v>1329</v>
      </c>
    </row>
    <row r="2876" spans="2:7" hidden="1" x14ac:dyDescent="0.25">
      <c r="B2876" s="31" t="s">
        <v>438</v>
      </c>
      <c r="C2876" s="31" t="s">
        <v>445</v>
      </c>
      <c r="D2876" s="31" t="s">
        <v>452</v>
      </c>
      <c r="E2876" s="31" t="s">
        <v>433</v>
      </c>
      <c r="F2876" s="31" t="s">
        <v>444</v>
      </c>
      <c r="G2876" s="30">
        <v>2890</v>
      </c>
    </row>
    <row r="2877" spans="2:7" hidden="1" x14ac:dyDescent="0.25">
      <c r="B2877" s="31" t="s">
        <v>438</v>
      </c>
      <c r="C2877" s="31" t="s">
        <v>445</v>
      </c>
      <c r="D2877" s="31" t="s">
        <v>453</v>
      </c>
      <c r="E2877" s="31" t="s">
        <v>433</v>
      </c>
      <c r="F2877" s="31" t="s">
        <v>444</v>
      </c>
      <c r="G2877" s="30">
        <v>1301</v>
      </c>
    </row>
    <row r="2878" spans="2:7" hidden="1" x14ac:dyDescent="0.25">
      <c r="B2878" s="31" t="s">
        <v>438</v>
      </c>
      <c r="C2878" s="31" t="s">
        <v>445</v>
      </c>
      <c r="D2878" s="31" t="s">
        <v>26</v>
      </c>
      <c r="E2878" s="31" t="s">
        <v>433</v>
      </c>
      <c r="F2878" s="31" t="s">
        <v>444</v>
      </c>
      <c r="G2878" s="30">
        <v>52</v>
      </c>
    </row>
    <row r="2879" spans="2:7" hidden="1" x14ac:dyDescent="0.25">
      <c r="B2879" s="31" t="s">
        <v>438</v>
      </c>
      <c r="C2879" s="31" t="s">
        <v>445</v>
      </c>
      <c r="D2879" s="31" t="s">
        <v>25</v>
      </c>
      <c r="E2879" s="31" t="s">
        <v>433</v>
      </c>
      <c r="F2879" s="31" t="s">
        <v>444</v>
      </c>
      <c r="G2879" s="30">
        <v>155</v>
      </c>
    </row>
    <row r="2880" spans="2:7" hidden="1" x14ac:dyDescent="0.25">
      <c r="B2880" s="31" t="s">
        <v>438</v>
      </c>
      <c r="C2880" s="31" t="s">
        <v>445</v>
      </c>
      <c r="D2880" s="31" t="s">
        <v>28</v>
      </c>
      <c r="E2880" s="31" t="s">
        <v>433</v>
      </c>
      <c r="F2880" s="31" t="s">
        <v>444</v>
      </c>
      <c r="G2880" s="30">
        <v>-343</v>
      </c>
    </row>
    <row r="2881" spans="2:7" hidden="1" x14ac:dyDescent="0.25">
      <c r="B2881" s="31" t="s">
        <v>438</v>
      </c>
      <c r="C2881" s="31" t="s">
        <v>445</v>
      </c>
      <c r="D2881" s="31" t="s">
        <v>29</v>
      </c>
      <c r="E2881" s="31" t="s">
        <v>433</v>
      </c>
      <c r="F2881" s="31" t="s">
        <v>444</v>
      </c>
      <c r="G2881" s="30">
        <v>1436</v>
      </c>
    </row>
    <row r="2882" spans="2:7" hidden="1" x14ac:dyDescent="0.25">
      <c r="B2882" s="31" t="s">
        <v>438</v>
      </c>
      <c r="C2882" s="31" t="s">
        <v>445</v>
      </c>
      <c r="D2882" s="31" t="s">
        <v>452</v>
      </c>
      <c r="E2882" s="31" t="s">
        <v>435</v>
      </c>
      <c r="F2882" s="31" t="s">
        <v>444</v>
      </c>
      <c r="G2882" s="30">
        <v>2993</v>
      </c>
    </row>
    <row r="2883" spans="2:7" hidden="1" x14ac:dyDescent="0.25">
      <c r="B2883" s="31" t="s">
        <v>438</v>
      </c>
      <c r="C2883" s="31" t="s">
        <v>445</v>
      </c>
      <c r="D2883" s="31" t="s">
        <v>453</v>
      </c>
      <c r="E2883" s="31" t="s">
        <v>435</v>
      </c>
      <c r="F2883" s="31" t="s">
        <v>444</v>
      </c>
      <c r="G2883" s="30">
        <v>1257</v>
      </c>
    </row>
    <row r="2884" spans="2:7" hidden="1" x14ac:dyDescent="0.25">
      <c r="B2884" s="31" t="s">
        <v>438</v>
      </c>
      <c r="C2884" s="31" t="s">
        <v>445</v>
      </c>
      <c r="D2884" s="31" t="s">
        <v>26</v>
      </c>
      <c r="E2884" s="31" t="s">
        <v>435</v>
      </c>
      <c r="F2884" s="31" t="s">
        <v>444</v>
      </c>
      <c r="G2884" s="30">
        <v>3</v>
      </c>
    </row>
    <row r="2885" spans="2:7" hidden="1" x14ac:dyDescent="0.25">
      <c r="B2885" s="31" t="s">
        <v>438</v>
      </c>
      <c r="C2885" s="31" t="s">
        <v>445</v>
      </c>
      <c r="D2885" s="31" t="s">
        <v>25</v>
      </c>
      <c r="E2885" s="31" t="s">
        <v>435</v>
      </c>
      <c r="F2885" s="31" t="s">
        <v>444</v>
      </c>
      <c r="G2885" s="30">
        <v>161</v>
      </c>
    </row>
    <row r="2886" spans="2:7" hidden="1" x14ac:dyDescent="0.25">
      <c r="B2886" s="31" t="s">
        <v>438</v>
      </c>
      <c r="C2886" s="31" t="s">
        <v>445</v>
      </c>
      <c r="D2886" s="31" t="s">
        <v>28</v>
      </c>
      <c r="E2886" s="31" t="s">
        <v>435</v>
      </c>
      <c r="F2886" s="31" t="s">
        <v>444</v>
      </c>
      <c r="G2886" s="30">
        <v>-393</v>
      </c>
    </row>
    <row r="2887" spans="2:7" hidden="1" x14ac:dyDescent="0.25">
      <c r="B2887" s="31" t="s">
        <v>438</v>
      </c>
      <c r="C2887" s="31" t="s">
        <v>445</v>
      </c>
      <c r="D2887" s="31" t="s">
        <v>29</v>
      </c>
      <c r="E2887" s="31" t="s">
        <v>435</v>
      </c>
      <c r="F2887" s="31" t="s">
        <v>444</v>
      </c>
      <c r="G2887" s="30">
        <v>1485</v>
      </c>
    </row>
    <row r="2888" spans="2:7" hidden="1" x14ac:dyDescent="0.25">
      <c r="B2888" s="31" t="s">
        <v>438</v>
      </c>
      <c r="C2888" s="31" t="s">
        <v>445</v>
      </c>
      <c r="D2888" s="31" t="s">
        <v>452</v>
      </c>
      <c r="E2888" s="31" t="s">
        <v>436</v>
      </c>
      <c r="F2888" s="31" t="s">
        <v>444</v>
      </c>
      <c r="G2888" s="30">
        <v>2572</v>
      </c>
    </row>
    <row r="2889" spans="2:7" hidden="1" x14ac:dyDescent="0.25">
      <c r="B2889" s="31" t="s">
        <v>438</v>
      </c>
      <c r="C2889" s="31" t="s">
        <v>445</v>
      </c>
      <c r="D2889" s="31" t="s">
        <v>453</v>
      </c>
      <c r="E2889" s="31" t="s">
        <v>436</v>
      </c>
      <c r="F2889" s="31" t="s">
        <v>444</v>
      </c>
      <c r="G2889" s="30">
        <v>1304</v>
      </c>
    </row>
    <row r="2890" spans="2:7" hidden="1" x14ac:dyDescent="0.25">
      <c r="B2890" s="31" t="s">
        <v>438</v>
      </c>
      <c r="C2890" s="31" t="s">
        <v>445</v>
      </c>
      <c r="D2890" s="31" t="s">
        <v>26</v>
      </c>
      <c r="E2890" s="31" t="s">
        <v>436</v>
      </c>
      <c r="F2890" s="31" t="s">
        <v>444</v>
      </c>
      <c r="G2890" s="30">
        <v>2</v>
      </c>
    </row>
    <row r="2891" spans="2:7" hidden="1" x14ac:dyDescent="0.25">
      <c r="B2891" s="31" t="s">
        <v>438</v>
      </c>
      <c r="C2891" s="31" t="s">
        <v>445</v>
      </c>
      <c r="D2891" s="31" t="s">
        <v>25</v>
      </c>
      <c r="E2891" s="31" t="s">
        <v>436</v>
      </c>
      <c r="F2891" s="31" t="s">
        <v>444</v>
      </c>
      <c r="G2891" s="30">
        <v>147</v>
      </c>
    </row>
    <row r="2892" spans="2:7" hidden="1" x14ac:dyDescent="0.25">
      <c r="B2892" s="31" t="s">
        <v>438</v>
      </c>
      <c r="C2892" s="31" t="s">
        <v>445</v>
      </c>
      <c r="D2892" s="31" t="s">
        <v>28</v>
      </c>
      <c r="E2892" s="31" t="s">
        <v>436</v>
      </c>
      <c r="F2892" s="31" t="s">
        <v>444</v>
      </c>
      <c r="G2892" s="30">
        <v>-736</v>
      </c>
    </row>
    <row r="2893" spans="2:7" hidden="1" x14ac:dyDescent="0.25">
      <c r="B2893" s="31" t="s">
        <v>438</v>
      </c>
      <c r="C2893" s="31" t="s">
        <v>445</v>
      </c>
      <c r="D2893" s="31" t="s">
        <v>29</v>
      </c>
      <c r="E2893" s="31" t="s">
        <v>436</v>
      </c>
      <c r="F2893" s="31" t="s">
        <v>444</v>
      </c>
      <c r="G2893" s="30">
        <v>1890</v>
      </c>
    </row>
    <row r="2894" spans="2:7" hidden="1" x14ac:dyDescent="0.25">
      <c r="B2894" s="31" t="s">
        <v>439</v>
      </c>
      <c r="C2894" s="31" t="s">
        <v>445</v>
      </c>
      <c r="D2894" s="31" t="s">
        <v>452</v>
      </c>
      <c r="E2894" s="31" t="s">
        <v>433</v>
      </c>
      <c r="F2894" s="31" t="s">
        <v>444</v>
      </c>
      <c r="G2894" s="30">
        <v>0</v>
      </c>
    </row>
    <row r="2895" spans="2:7" hidden="1" x14ac:dyDescent="0.25">
      <c r="B2895" s="31" t="s">
        <v>439</v>
      </c>
      <c r="C2895" s="31" t="s">
        <v>445</v>
      </c>
      <c r="D2895" s="31" t="s">
        <v>453</v>
      </c>
      <c r="E2895" s="31" t="s">
        <v>433</v>
      </c>
      <c r="F2895" s="31" t="s">
        <v>444</v>
      </c>
      <c r="G2895" s="30">
        <v>9</v>
      </c>
    </row>
    <row r="2896" spans="2:7" hidden="1" x14ac:dyDescent="0.25">
      <c r="B2896" s="31" t="s">
        <v>439</v>
      </c>
      <c r="C2896" s="31" t="s">
        <v>445</v>
      </c>
      <c r="D2896" s="31" t="s">
        <v>28</v>
      </c>
      <c r="E2896" s="31" t="s">
        <v>433</v>
      </c>
      <c r="F2896" s="31" t="s">
        <v>444</v>
      </c>
      <c r="G2896" s="30">
        <v>-4</v>
      </c>
    </row>
    <row r="2897" spans="2:7" hidden="1" x14ac:dyDescent="0.25">
      <c r="B2897" s="31" t="s">
        <v>439</v>
      </c>
      <c r="C2897" s="31" t="s">
        <v>445</v>
      </c>
      <c r="D2897" s="31" t="s">
        <v>29</v>
      </c>
      <c r="E2897" s="31" t="s">
        <v>433</v>
      </c>
      <c r="F2897" s="31" t="s">
        <v>444</v>
      </c>
      <c r="G2897" s="30">
        <v>12</v>
      </c>
    </row>
    <row r="2898" spans="2:7" hidden="1" x14ac:dyDescent="0.25">
      <c r="B2898" s="31" t="s">
        <v>439</v>
      </c>
      <c r="C2898" s="31" t="s">
        <v>445</v>
      </c>
      <c r="D2898" s="31" t="s">
        <v>452</v>
      </c>
      <c r="E2898" s="31" t="s">
        <v>435</v>
      </c>
      <c r="F2898" s="31" t="s">
        <v>444</v>
      </c>
      <c r="G2898" s="30">
        <v>0</v>
      </c>
    </row>
    <row r="2899" spans="2:7" hidden="1" x14ac:dyDescent="0.25">
      <c r="B2899" s="31" t="s">
        <v>439</v>
      </c>
      <c r="C2899" s="31" t="s">
        <v>445</v>
      </c>
      <c r="D2899" s="31" t="s">
        <v>453</v>
      </c>
      <c r="E2899" s="31" t="s">
        <v>435</v>
      </c>
      <c r="F2899" s="31" t="s">
        <v>444</v>
      </c>
      <c r="G2899" s="30">
        <v>6</v>
      </c>
    </row>
    <row r="2900" spans="2:7" hidden="1" x14ac:dyDescent="0.25">
      <c r="B2900" s="31" t="s">
        <v>439</v>
      </c>
      <c r="C2900" s="31" t="s">
        <v>445</v>
      </c>
      <c r="D2900" s="31" t="s">
        <v>28</v>
      </c>
      <c r="E2900" s="31" t="s">
        <v>435</v>
      </c>
      <c r="F2900" s="31" t="s">
        <v>444</v>
      </c>
      <c r="G2900" s="30">
        <v>0</v>
      </c>
    </row>
    <row r="2901" spans="2:7" hidden="1" x14ac:dyDescent="0.25">
      <c r="B2901" s="31" t="s">
        <v>439</v>
      </c>
      <c r="C2901" s="31" t="s">
        <v>445</v>
      </c>
      <c r="D2901" s="31" t="s">
        <v>29</v>
      </c>
      <c r="E2901" s="31" t="s">
        <v>435</v>
      </c>
      <c r="F2901" s="31" t="s">
        <v>444</v>
      </c>
      <c r="G2901" s="30">
        <v>6</v>
      </c>
    </row>
    <row r="2902" spans="2:7" hidden="1" x14ac:dyDescent="0.25">
      <c r="B2902" s="31" t="s">
        <v>439</v>
      </c>
      <c r="C2902" s="31" t="s">
        <v>445</v>
      </c>
      <c r="D2902" s="31" t="s">
        <v>452</v>
      </c>
      <c r="E2902" s="31" t="s">
        <v>436</v>
      </c>
      <c r="F2902" s="31" t="s">
        <v>444</v>
      </c>
      <c r="G2902" s="30">
        <v>0</v>
      </c>
    </row>
    <row r="2903" spans="2:7" hidden="1" x14ac:dyDescent="0.25">
      <c r="B2903" s="31" t="s">
        <v>439</v>
      </c>
      <c r="C2903" s="31" t="s">
        <v>445</v>
      </c>
      <c r="D2903" s="31" t="s">
        <v>453</v>
      </c>
      <c r="E2903" s="31" t="s">
        <v>436</v>
      </c>
      <c r="F2903" s="31" t="s">
        <v>444</v>
      </c>
      <c r="G2903" s="30">
        <v>16</v>
      </c>
    </row>
    <row r="2904" spans="2:7" hidden="1" x14ac:dyDescent="0.25">
      <c r="B2904" s="31" t="s">
        <v>439</v>
      </c>
      <c r="C2904" s="31" t="s">
        <v>445</v>
      </c>
      <c r="D2904" s="31" t="s">
        <v>28</v>
      </c>
      <c r="E2904" s="31" t="s">
        <v>436</v>
      </c>
      <c r="F2904" s="31" t="s">
        <v>444</v>
      </c>
      <c r="G2904" s="30">
        <v>0</v>
      </c>
    </row>
    <row r="2905" spans="2:7" hidden="1" x14ac:dyDescent="0.25">
      <c r="B2905" s="31" t="s">
        <v>439</v>
      </c>
      <c r="C2905" s="31" t="s">
        <v>445</v>
      </c>
      <c r="D2905" s="31" t="s">
        <v>29</v>
      </c>
      <c r="E2905" s="31" t="s">
        <v>436</v>
      </c>
      <c r="F2905" s="31" t="s">
        <v>444</v>
      </c>
      <c r="G2905" s="30">
        <v>16</v>
      </c>
    </row>
    <row r="2906" spans="2:7" hidden="1" x14ac:dyDescent="0.25">
      <c r="B2906" s="31" t="s">
        <v>440</v>
      </c>
      <c r="C2906" s="31" t="s">
        <v>445</v>
      </c>
      <c r="D2906" s="31" t="s">
        <v>452</v>
      </c>
      <c r="E2906" s="31" t="s">
        <v>433</v>
      </c>
      <c r="F2906" s="31" t="s">
        <v>444</v>
      </c>
      <c r="G2906" s="30">
        <v>220</v>
      </c>
    </row>
    <row r="2907" spans="2:7" hidden="1" x14ac:dyDescent="0.25">
      <c r="B2907" s="31" t="s">
        <v>440</v>
      </c>
      <c r="C2907" s="31" t="s">
        <v>445</v>
      </c>
      <c r="D2907" s="31" t="s">
        <v>453</v>
      </c>
      <c r="E2907" s="31" t="s">
        <v>433</v>
      </c>
      <c r="F2907" s="31" t="s">
        <v>444</v>
      </c>
      <c r="G2907" s="30">
        <v>643</v>
      </c>
    </row>
    <row r="2908" spans="2:7" hidden="1" x14ac:dyDescent="0.25">
      <c r="B2908" s="31" t="s">
        <v>440</v>
      </c>
      <c r="C2908" s="31" t="s">
        <v>445</v>
      </c>
      <c r="D2908" s="31" t="s">
        <v>25</v>
      </c>
      <c r="E2908" s="31" t="s">
        <v>433</v>
      </c>
      <c r="F2908" s="31" t="s">
        <v>444</v>
      </c>
      <c r="G2908" s="30">
        <v>2</v>
      </c>
    </row>
    <row r="2909" spans="2:7" hidden="1" x14ac:dyDescent="0.25">
      <c r="B2909" s="31" t="s">
        <v>440</v>
      </c>
      <c r="C2909" s="31" t="s">
        <v>445</v>
      </c>
      <c r="D2909" s="31" t="s">
        <v>30</v>
      </c>
      <c r="E2909" s="31" t="s">
        <v>433</v>
      </c>
      <c r="F2909" s="31" t="s">
        <v>444</v>
      </c>
      <c r="G2909" s="30">
        <v>52</v>
      </c>
    </row>
    <row r="2910" spans="2:7" hidden="1" x14ac:dyDescent="0.25">
      <c r="B2910" s="31" t="s">
        <v>440</v>
      </c>
      <c r="C2910" s="31" t="s">
        <v>445</v>
      </c>
      <c r="D2910" s="31" t="s">
        <v>28</v>
      </c>
      <c r="E2910" s="31" t="s">
        <v>433</v>
      </c>
      <c r="F2910" s="31" t="s">
        <v>444</v>
      </c>
      <c r="G2910" s="30">
        <v>0</v>
      </c>
    </row>
    <row r="2911" spans="2:7" hidden="1" x14ac:dyDescent="0.25">
      <c r="B2911" s="31" t="s">
        <v>440</v>
      </c>
      <c r="C2911" s="31" t="s">
        <v>445</v>
      </c>
      <c r="D2911" s="31" t="s">
        <v>29</v>
      </c>
      <c r="E2911" s="31" t="s">
        <v>433</v>
      </c>
      <c r="F2911" s="31" t="s">
        <v>444</v>
      </c>
      <c r="G2911" s="30">
        <v>589</v>
      </c>
    </row>
    <row r="2912" spans="2:7" hidden="1" x14ac:dyDescent="0.25">
      <c r="B2912" s="31" t="s">
        <v>440</v>
      </c>
      <c r="C2912" s="31" t="s">
        <v>445</v>
      </c>
      <c r="D2912" s="31" t="s">
        <v>452</v>
      </c>
      <c r="E2912" s="31" t="s">
        <v>435</v>
      </c>
      <c r="F2912" s="31" t="s">
        <v>444</v>
      </c>
      <c r="G2912" s="30">
        <v>245</v>
      </c>
    </row>
    <row r="2913" spans="2:7" hidden="1" x14ac:dyDescent="0.25">
      <c r="B2913" s="31" t="s">
        <v>440</v>
      </c>
      <c r="C2913" s="31" t="s">
        <v>445</v>
      </c>
      <c r="D2913" s="31" t="s">
        <v>453</v>
      </c>
      <c r="E2913" s="31" t="s">
        <v>435</v>
      </c>
      <c r="F2913" s="31" t="s">
        <v>444</v>
      </c>
      <c r="G2913" s="30">
        <v>695</v>
      </c>
    </row>
    <row r="2914" spans="2:7" hidden="1" x14ac:dyDescent="0.25">
      <c r="B2914" s="31" t="s">
        <v>440</v>
      </c>
      <c r="C2914" s="31" t="s">
        <v>445</v>
      </c>
      <c r="D2914" s="31" t="s">
        <v>25</v>
      </c>
      <c r="E2914" s="31" t="s">
        <v>435</v>
      </c>
      <c r="F2914" s="31" t="s">
        <v>444</v>
      </c>
      <c r="G2914" s="30">
        <v>2</v>
      </c>
    </row>
    <row r="2915" spans="2:7" hidden="1" x14ac:dyDescent="0.25">
      <c r="B2915" s="31" t="s">
        <v>440</v>
      </c>
      <c r="C2915" s="31" t="s">
        <v>445</v>
      </c>
      <c r="D2915" s="31" t="s">
        <v>30</v>
      </c>
      <c r="E2915" s="31" t="s">
        <v>435</v>
      </c>
      <c r="F2915" s="31" t="s">
        <v>444</v>
      </c>
      <c r="G2915" s="30">
        <v>172</v>
      </c>
    </row>
    <row r="2916" spans="2:7" hidden="1" x14ac:dyDescent="0.25">
      <c r="B2916" s="31" t="s">
        <v>440</v>
      </c>
      <c r="C2916" s="31" t="s">
        <v>445</v>
      </c>
      <c r="D2916" s="31" t="s">
        <v>28</v>
      </c>
      <c r="E2916" s="31" t="s">
        <v>435</v>
      </c>
      <c r="F2916" s="31" t="s">
        <v>444</v>
      </c>
      <c r="G2916" s="30">
        <v>0</v>
      </c>
    </row>
    <row r="2917" spans="2:7" hidden="1" x14ac:dyDescent="0.25">
      <c r="B2917" s="31" t="s">
        <v>440</v>
      </c>
      <c r="C2917" s="31" t="s">
        <v>445</v>
      </c>
      <c r="D2917" s="31" t="s">
        <v>29</v>
      </c>
      <c r="E2917" s="31" t="s">
        <v>435</v>
      </c>
      <c r="F2917" s="31" t="s">
        <v>444</v>
      </c>
      <c r="G2917" s="30">
        <v>521</v>
      </c>
    </row>
    <row r="2918" spans="2:7" hidden="1" x14ac:dyDescent="0.25">
      <c r="B2918" s="31" t="s">
        <v>440</v>
      </c>
      <c r="C2918" s="31" t="s">
        <v>445</v>
      </c>
      <c r="D2918" s="31" t="s">
        <v>452</v>
      </c>
      <c r="E2918" s="31" t="s">
        <v>436</v>
      </c>
      <c r="F2918" s="31" t="s">
        <v>444</v>
      </c>
      <c r="G2918" s="30">
        <v>236</v>
      </c>
    </row>
    <row r="2919" spans="2:7" hidden="1" x14ac:dyDescent="0.25">
      <c r="B2919" s="31" t="s">
        <v>440</v>
      </c>
      <c r="C2919" s="31" t="s">
        <v>445</v>
      </c>
      <c r="D2919" s="31" t="s">
        <v>453</v>
      </c>
      <c r="E2919" s="31" t="s">
        <v>436</v>
      </c>
      <c r="F2919" s="31" t="s">
        <v>444</v>
      </c>
      <c r="G2919" s="30">
        <v>867</v>
      </c>
    </row>
    <row r="2920" spans="2:7" hidden="1" x14ac:dyDescent="0.25">
      <c r="B2920" s="31" t="s">
        <v>440</v>
      </c>
      <c r="C2920" s="31" t="s">
        <v>445</v>
      </c>
      <c r="D2920" s="31" t="s">
        <v>25</v>
      </c>
      <c r="E2920" s="31" t="s">
        <v>436</v>
      </c>
      <c r="F2920" s="31" t="s">
        <v>444</v>
      </c>
      <c r="G2920" s="30">
        <v>2</v>
      </c>
    </row>
    <row r="2921" spans="2:7" hidden="1" x14ac:dyDescent="0.25">
      <c r="B2921" s="31" t="s">
        <v>440</v>
      </c>
      <c r="C2921" s="31" t="s">
        <v>445</v>
      </c>
      <c r="D2921" s="31" t="s">
        <v>30</v>
      </c>
      <c r="E2921" s="31" t="s">
        <v>436</v>
      </c>
      <c r="F2921" s="31" t="s">
        <v>444</v>
      </c>
      <c r="G2921" s="30">
        <v>57</v>
      </c>
    </row>
    <row r="2922" spans="2:7" hidden="1" x14ac:dyDescent="0.25">
      <c r="B2922" s="31" t="s">
        <v>440</v>
      </c>
      <c r="C2922" s="31" t="s">
        <v>445</v>
      </c>
      <c r="D2922" s="31" t="s">
        <v>28</v>
      </c>
      <c r="E2922" s="31" t="s">
        <v>436</v>
      </c>
      <c r="F2922" s="31" t="s">
        <v>444</v>
      </c>
      <c r="G2922" s="30">
        <v>0</v>
      </c>
    </row>
    <row r="2923" spans="2:7" hidden="1" x14ac:dyDescent="0.25">
      <c r="B2923" s="31" t="s">
        <v>440</v>
      </c>
      <c r="C2923" s="31" t="s">
        <v>445</v>
      </c>
      <c r="D2923" s="31" t="s">
        <v>29</v>
      </c>
      <c r="E2923" s="31" t="s">
        <v>436</v>
      </c>
      <c r="F2923" s="31" t="s">
        <v>444</v>
      </c>
      <c r="G2923" s="30">
        <v>808</v>
      </c>
    </row>
    <row r="2924" spans="2:7" hidden="1" x14ac:dyDescent="0.25">
      <c r="B2924" s="31" t="s">
        <v>441</v>
      </c>
      <c r="C2924" s="31" t="s">
        <v>445</v>
      </c>
      <c r="D2924" s="31" t="s">
        <v>452</v>
      </c>
      <c r="E2924" s="31" t="s">
        <v>433</v>
      </c>
      <c r="F2924" s="31" t="s">
        <v>444</v>
      </c>
      <c r="G2924" s="30">
        <v>2</v>
      </c>
    </row>
    <row r="2925" spans="2:7" hidden="1" x14ac:dyDescent="0.25">
      <c r="B2925" s="31" t="s">
        <v>441</v>
      </c>
      <c r="C2925" s="31" t="s">
        <v>445</v>
      </c>
      <c r="D2925" s="31" t="s">
        <v>453</v>
      </c>
      <c r="E2925" s="31" t="s">
        <v>433</v>
      </c>
      <c r="F2925" s="31" t="s">
        <v>444</v>
      </c>
      <c r="G2925" s="30">
        <v>219</v>
      </c>
    </row>
    <row r="2926" spans="2:7" hidden="1" x14ac:dyDescent="0.25">
      <c r="B2926" s="31" t="s">
        <v>441</v>
      </c>
      <c r="C2926" s="31" t="s">
        <v>445</v>
      </c>
      <c r="D2926" s="31" t="s">
        <v>25</v>
      </c>
      <c r="E2926" s="31" t="s">
        <v>433</v>
      </c>
      <c r="F2926" s="31" t="s">
        <v>444</v>
      </c>
      <c r="G2926" s="30">
        <v>40</v>
      </c>
    </row>
    <row r="2927" spans="2:7" hidden="1" x14ac:dyDescent="0.25">
      <c r="B2927" s="31" t="s">
        <v>441</v>
      </c>
      <c r="C2927" s="31" t="s">
        <v>445</v>
      </c>
      <c r="D2927" s="31" t="s">
        <v>28</v>
      </c>
      <c r="E2927" s="31" t="s">
        <v>433</v>
      </c>
      <c r="F2927" s="31" t="s">
        <v>444</v>
      </c>
      <c r="G2927" s="30">
        <v>0</v>
      </c>
    </row>
    <row r="2928" spans="2:7" hidden="1" x14ac:dyDescent="0.25">
      <c r="B2928" s="31" t="s">
        <v>441</v>
      </c>
      <c r="C2928" s="31" t="s">
        <v>445</v>
      </c>
      <c r="D2928" s="31" t="s">
        <v>29</v>
      </c>
      <c r="E2928" s="31" t="s">
        <v>433</v>
      </c>
      <c r="F2928" s="31" t="s">
        <v>444</v>
      </c>
      <c r="G2928" s="30">
        <v>178</v>
      </c>
    </row>
    <row r="2929" spans="2:7" hidden="1" x14ac:dyDescent="0.25">
      <c r="B2929" s="31" t="s">
        <v>441</v>
      </c>
      <c r="C2929" s="31" t="s">
        <v>445</v>
      </c>
      <c r="D2929" s="31" t="s">
        <v>452</v>
      </c>
      <c r="E2929" s="31" t="s">
        <v>435</v>
      </c>
      <c r="F2929" s="31" t="s">
        <v>444</v>
      </c>
      <c r="G2929" s="30">
        <v>2</v>
      </c>
    </row>
    <row r="2930" spans="2:7" hidden="1" x14ac:dyDescent="0.25">
      <c r="B2930" s="31" t="s">
        <v>441</v>
      </c>
      <c r="C2930" s="31" t="s">
        <v>445</v>
      </c>
      <c r="D2930" s="31" t="s">
        <v>453</v>
      </c>
      <c r="E2930" s="31" t="s">
        <v>435</v>
      </c>
      <c r="F2930" s="31" t="s">
        <v>444</v>
      </c>
      <c r="G2930" s="30">
        <v>262</v>
      </c>
    </row>
    <row r="2931" spans="2:7" hidden="1" x14ac:dyDescent="0.25">
      <c r="B2931" s="31" t="s">
        <v>441</v>
      </c>
      <c r="C2931" s="31" t="s">
        <v>445</v>
      </c>
      <c r="D2931" s="31" t="s">
        <v>25</v>
      </c>
      <c r="E2931" s="31" t="s">
        <v>435</v>
      </c>
      <c r="F2931" s="31" t="s">
        <v>444</v>
      </c>
      <c r="G2931" s="30">
        <v>46</v>
      </c>
    </row>
    <row r="2932" spans="2:7" hidden="1" x14ac:dyDescent="0.25">
      <c r="B2932" s="31" t="s">
        <v>441</v>
      </c>
      <c r="C2932" s="31" t="s">
        <v>445</v>
      </c>
      <c r="D2932" s="31" t="s">
        <v>28</v>
      </c>
      <c r="E2932" s="31" t="s">
        <v>435</v>
      </c>
      <c r="F2932" s="31" t="s">
        <v>444</v>
      </c>
      <c r="G2932" s="30">
        <v>0</v>
      </c>
    </row>
    <row r="2933" spans="2:7" hidden="1" x14ac:dyDescent="0.25">
      <c r="B2933" s="31" t="s">
        <v>441</v>
      </c>
      <c r="C2933" s="31" t="s">
        <v>445</v>
      </c>
      <c r="D2933" s="31" t="s">
        <v>29</v>
      </c>
      <c r="E2933" s="31" t="s">
        <v>435</v>
      </c>
      <c r="F2933" s="31" t="s">
        <v>444</v>
      </c>
      <c r="G2933" s="30">
        <v>216</v>
      </c>
    </row>
    <row r="2934" spans="2:7" hidden="1" x14ac:dyDescent="0.25">
      <c r="B2934" s="31" t="s">
        <v>441</v>
      </c>
      <c r="C2934" s="31" t="s">
        <v>445</v>
      </c>
      <c r="D2934" s="31" t="s">
        <v>452</v>
      </c>
      <c r="E2934" s="31" t="s">
        <v>436</v>
      </c>
      <c r="F2934" s="31" t="s">
        <v>444</v>
      </c>
      <c r="G2934" s="30">
        <v>2</v>
      </c>
    </row>
    <row r="2935" spans="2:7" hidden="1" x14ac:dyDescent="0.25">
      <c r="B2935" s="31" t="s">
        <v>441</v>
      </c>
      <c r="C2935" s="31" t="s">
        <v>445</v>
      </c>
      <c r="D2935" s="31" t="s">
        <v>453</v>
      </c>
      <c r="E2935" s="31" t="s">
        <v>436</v>
      </c>
      <c r="F2935" s="31" t="s">
        <v>444</v>
      </c>
      <c r="G2935" s="30">
        <v>331</v>
      </c>
    </row>
    <row r="2936" spans="2:7" hidden="1" x14ac:dyDescent="0.25">
      <c r="B2936" s="31" t="s">
        <v>441</v>
      </c>
      <c r="C2936" s="31" t="s">
        <v>445</v>
      </c>
      <c r="D2936" s="31" t="s">
        <v>25</v>
      </c>
      <c r="E2936" s="31" t="s">
        <v>436</v>
      </c>
      <c r="F2936" s="31" t="s">
        <v>444</v>
      </c>
      <c r="G2936" s="30">
        <v>51</v>
      </c>
    </row>
    <row r="2937" spans="2:7" hidden="1" x14ac:dyDescent="0.25">
      <c r="B2937" s="31" t="s">
        <v>441</v>
      </c>
      <c r="C2937" s="31" t="s">
        <v>445</v>
      </c>
      <c r="D2937" s="31" t="s">
        <v>28</v>
      </c>
      <c r="E2937" s="31" t="s">
        <v>436</v>
      </c>
      <c r="F2937" s="31" t="s">
        <v>444</v>
      </c>
      <c r="G2937" s="30">
        <v>0</v>
      </c>
    </row>
    <row r="2938" spans="2:7" hidden="1" x14ac:dyDescent="0.25">
      <c r="B2938" s="31" t="s">
        <v>441</v>
      </c>
      <c r="C2938" s="31" t="s">
        <v>445</v>
      </c>
      <c r="D2938" s="31" t="s">
        <v>29</v>
      </c>
      <c r="E2938" s="31" t="s">
        <v>436</v>
      </c>
      <c r="F2938" s="31" t="s">
        <v>444</v>
      </c>
      <c r="G2938" s="30">
        <v>281</v>
      </c>
    </row>
    <row r="2939" spans="2:7" hidden="1" x14ac:dyDescent="0.25">
      <c r="B2939" s="31" t="s">
        <v>442</v>
      </c>
      <c r="C2939" s="31" t="s">
        <v>445</v>
      </c>
      <c r="D2939" s="31" t="s">
        <v>452</v>
      </c>
      <c r="E2939" s="31" t="s">
        <v>433</v>
      </c>
      <c r="F2939" s="31" t="s">
        <v>444</v>
      </c>
      <c r="G2939" s="30">
        <v>433</v>
      </c>
    </row>
    <row r="2940" spans="2:7" hidden="1" x14ac:dyDescent="0.25">
      <c r="B2940" s="31" t="s">
        <v>442</v>
      </c>
      <c r="C2940" s="31" t="s">
        <v>445</v>
      </c>
      <c r="D2940" s="31" t="s">
        <v>453</v>
      </c>
      <c r="E2940" s="31" t="s">
        <v>433</v>
      </c>
      <c r="F2940" s="31" t="s">
        <v>444</v>
      </c>
      <c r="G2940" s="30">
        <v>285</v>
      </c>
    </row>
    <row r="2941" spans="2:7" hidden="1" x14ac:dyDescent="0.25">
      <c r="B2941" s="31" t="s">
        <v>442</v>
      </c>
      <c r="C2941" s="31" t="s">
        <v>445</v>
      </c>
      <c r="D2941" s="31" t="s">
        <v>30</v>
      </c>
      <c r="E2941" s="31" t="s">
        <v>433</v>
      </c>
      <c r="F2941" s="31" t="s">
        <v>444</v>
      </c>
      <c r="G2941" s="30">
        <v>0</v>
      </c>
    </row>
    <row r="2942" spans="2:7" hidden="1" x14ac:dyDescent="0.25">
      <c r="B2942" s="31" t="s">
        <v>442</v>
      </c>
      <c r="C2942" s="31" t="s">
        <v>445</v>
      </c>
      <c r="D2942" s="31" t="s">
        <v>28</v>
      </c>
      <c r="E2942" s="31" t="s">
        <v>433</v>
      </c>
      <c r="F2942" s="31" t="s">
        <v>444</v>
      </c>
      <c r="G2942" s="30">
        <v>-3</v>
      </c>
    </row>
    <row r="2943" spans="2:7" hidden="1" x14ac:dyDescent="0.25">
      <c r="B2943" s="31" t="s">
        <v>442</v>
      </c>
      <c r="C2943" s="31" t="s">
        <v>445</v>
      </c>
      <c r="D2943" s="31" t="s">
        <v>29</v>
      </c>
      <c r="E2943" s="31" t="s">
        <v>433</v>
      </c>
      <c r="F2943" s="31" t="s">
        <v>444</v>
      </c>
      <c r="G2943" s="30">
        <v>288</v>
      </c>
    </row>
    <row r="2944" spans="2:7" hidden="1" x14ac:dyDescent="0.25">
      <c r="B2944" s="31" t="s">
        <v>442</v>
      </c>
      <c r="C2944" s="31" t="s">
        <v>445</v>
      </c>
      <c r="D2944" s="31" t="s">
        <v>452</v>
      </c>
      <c r="E2944" s="31" t="s">
        <v>435</v>
      </c>
      <c r="F2944" s="31" t="s">
        <v>444</v>
      </c>
      <c r="G2944" s="30">
        <v>430</v>
      </c>
    </row>
    <row r="2945" spans="2:7" hidden="1" x14ac:dyDescent="0.25">
      <c r="B2945" s="31" t="s">
        <v>442</v>
      </c>
      <c r="C2945" s="31" t="s">
        <v>445</v>
      </c>
      <c r="D2945" s="31" t="s">
        <v>453</v>
      </c>
      <c r="E2945" s="31" t="s">
        <v>435</v>
      </c>
      <c r="F2945" s="31" t="s">
        <v>444</v>
      </c>
      <c r="G2945" s="30">
        <v>294</v>
      </c>
    </row>
    <row r="2946" spans="2:7" hidden="1" x14ac:dyDescent="0.25">
      <c r="B2946" s="31" t="s">
        <v>442</v>
      </c>
      <c r="C2946" s="31" t="s">
        <v>445</v>
      </c>
      <c r="D2946" s="31" t="s">
        <v>30</v>
      </c>
      <c r="E2946" s="31" t="s">
        <v>435</v>
      </c>
      <c r="F2946" s="31" t="s">
        <v>444</v>
      </c>
      <c r="G2946" s="30">
        <v>0</v>
      </c>
    </row>
    <row r="2947" spans="2:7" hidden="1" x14ac:dyDescent="0.25">
      <c r="B2947" s="31" t="s">
        <v>442</v>
      </c>
      <c r="C2947" s="31" t="s">
        <v>445</v>
      </c>
      <c r="D2947" s="31" t="s">
        <v>28</v>
      </c>
      <c r="E2947" s="31" t="s">
        <v>435</v>
      </c>
      <c r="F2947" s="31" t="s">
        <v>444</v>
      </c>
      <c r="G2947" s="30">
        <v>0</v>
      </c>
    </row>
    <row r="2948" spans="2:7" hidden="1" x14ac:dyDescent="0.25">
      <c r="B2948" s="31" t="s">
        <v>442</v>
      </c>
      <c r="C2948" s="31" t="s">
        <v>445</v>
      </c>
      <c r="D2948" s="31" t="s">
        <v>29</v>
      </c>
      <c r="E2948" s="31" t="s">
        <v>435</v>
      </c>
      <c r="F2948" s="31" t="s">
        <v>444</v>
      </c>
      <c r="G2948" s="30">
        <v>294</v>
      </c>
    </row>
    <row r="2949" spans="2:7" hidden="1" x14ac:dyDescent="0.25">
      <c r="B2949" s="31" t="s">
        <v>442</v>
      </c>
      <c r="C2949" s="31" t="s">
        <v>445</v>
      </c>
      <c r="D2949" s="31" t="s">
        <v>452</v>
      </c>
      <c r="E2949" s="31" t="s">
        <v>436</v>
      </c>
      <c r="F2949" s="31" t="s">
        <v>444</v>
      </c>
      <c r="G2949" s="30">
        <v>422</v>
      </c>
    </row>
    <row r="2950" spans="2:7" hidden="1" x14ac:dyDescent="0.25">
      <c r="B2950" s="31" t="s">
        <v>442</v>
      </c>
      <c r="C2950" s="31" t="s">
        <v>445</v>
      </c>
      <c r="D2950" s="31" t="s">
        <v>453</v>
      </c>
      <c r="E2950" s="31" t="s">
        <v>436</v>
      </c>
      <c r="F2950" s="31" t="s">
        <v>444</v>
      </c>
      <c r="G2950" s="30">
        <v>294</v>
      </c>
    </row>
    <row r="2951" spans="2:7" hidden="1" x14ac:dyDescent="0.25">
      <c r="B2951" s="31" t="s">
        <v>442</v>
      </c>
      <c r="C2951" s="31" t="s">
        <v>445</v>
      </c>
      <c r="D2951" s="31" t="s">
        <v>30</v>
      </c>
      <c r="E2951" s="31" t="s">
        <v>436</v>
      </c>
      <c r="F2951" s="31" t="s">
        <v>444</v>
      </c>
      <c r="G2951" s="30">
        <v>0</v>
      </c>
    </row>
    <row r="2952" spans="2:7" hidden="1" x14ac:dyDescent="0.25">
      <c r="B2952" s="31" t="s">
        <v>442</v>
      </c>
      <c r="C2952" s="31" t="s">
        <v>445</v>
      </c>
      <c r="D2952" s="31" t="s">
        <v>28</v>
      </c>
      <c r="E2952" s="31" t="s">
        <v>436</v>
      </c>
      <c r="F2952" s="31" t="s">
        <v>444</v>
      </c>
      <c r="G2952" s="30">
        <v>0</v>
      </c>
    </row>
    <row r="2953" spans="2:7" hidden="1" x14ac:dyDescent="0.25">
      <c r="B2953" s="31" t="s">
        <v>442</v>
      </c>
      <c r="C2953" s="31" t="s">
        <v>445</v>
      </c>
      <c r="D2953" s="31" t="s">
        <v>29</v>
      </c>
      <c r="E2953" s="31" t="s">
        <v>436</v>
      </c>
      <c r="F2953" s="31" t="s">
        <v>444</v>
      </c>
      <c r="G2953" s="30">
        <v>294</v>
      </c>
    </row>
    <row r="2954" spans="2:7" hidden="1" x14ac:dyDescent="0.25">
      <c r="B2954" s="31" t="s">
        <v>443</v>
      </c>
      <c r="C2954" s="31" t="s">
        <v>445</v>
      </c>
      <c r="D2954" s="31" t="s">
        <v>452</v>
      </c>
      <c r="E2954" s="31" t="s">
        <v>433</v>
      </c>
      <c r="F2954" s="31" t="s">
        <v>444</v>
      </c>
      <c r="G2954" s="30">
        <v>1006</v>
      </c>
    </row>
    <row r="2955" spans="2:7" hidden="1" x14ac:dyDescent="0.25">
      <c r="B2955" s="31" t="s">
        <v>443</v>
      </c>
      <c r="C2955" s="31" t="s">
        <v>445</v>
      </c>
      <c r="D2955" s="31" t="s">
        <v>453</v>
      </c>
      <c r="E2955" s="31" t="s">
        <v>433</v>
      </c>
      <c r="F2955" s="31" t="s">
        <v>444</v>
      </c>
      <c r="G2955" s="30">
        <v>214</v>
      </c>
    </row>
    <row r="2956" spans="2:7" hidden="1" x14ac:dyDescent="0.25">
      <c r="B2956" s="31" t="s">
        <v>443</v>
      </c>
      <c r="C2956" s="31" t="s">
        <v>445</v>
      </c>
      <c r="D2956" s="31" t="s">
        <v>30</v>
      </c>
      <c r="E2956" s="31" t="s">
        <v>433</v>
      </c>
      <c r="F2956" s="31" t="s">
        <v>444</v>
      </c>
      <c r="G2956" s="30">
        <v>71</v>
      </c>
    </row>
    <row r="2957" spans="2:7" hidden="1" x14ac:dyDescent="0.25">
      <c r="B2957" s="31" t="s">
        <v>443</v>
      </c>
      <c r="C2957" s="31" t="s">
        <v>445</v>
      </c>
      <c r="D2957" s="31" t="s">
        <v>28</v>
      </c>
      <c r="E2957" s="31" t="s">
        <v>433</v>
      </c>
      <c r="F2957" s="31" t="s">
        <v>444</v>
      </c>
      <c r="G2957" s="30">
        <v>0</v>
      </c>
    </row>
    <row r="2958" spans="2:7" hidden="1" x14ac:dyDescent="0.25">
      <c r="B2958" s="31" t="s">
        <v>443</v>
      </c>
      <c r="C2958" s="31" t="s">
        <v>445</v>
      </c>
      <c r="D2958" s="31" t="s">
        <v>29</v>
      </c>
      <c r="E2958" s="31" t="s">
        <v>433</v>
      </c>
      <c r="F2958" s="31" t="s">
        <v>444</v>
      </c>
      <c r="G2958" s="30">
        <v>143</v>
      </c>
    </row>
    <row r="2959" spans="2:7" hidden="1" x14ac:dyDescent="0.25">
      <c r="B2959" s="31" t="s">
        <v>443</v>
      </c>
      <c r="C2959" s="31" t="s">
        <v>445</v>
      </c>
      <c r="D2959" s="31" t="s">
        <v>452</v>
      </c>
      <c r="E2959" s="31" t="s">
        <v>435</v>
      </c>
      <c r="F2959" s="31" t="s">
        <v>444</v>
      </c>
      <c r="G2959" s="30">
        <v>881</v>
      </c>
    </row>
    <row r="2960" spans="2:7" hidden="1" x14ac:dyDescent="0.25">
      <c r="B2960" s="31" t="s">
        <v>443</v>
      </c>
      <c r="C2960" s="31" t="s">
        <v>445</v>
      </c>
      <c r="D2960" s="31" t="s">
        <v>453</v>
      </c>
      <c r="E2960" s="31" t="s">
        <v>435</v>
      </c>
      <c r="F2960" s="31" t="s">
        <v>444</v>
      </c>
      <c r="G2960" s="30">
        <v>338</v>
      </c>
    </row>
    <row r="2961" spans="2:7" hidden="1" x14ac:dyDescent="0.25">
      <c r="B2961" s="31" t="s">
        <v>443</v>
      </c>
      <c r="C2961" s="31" t="s">
        <v>445</v>
      </c>
      <c r="D2961" s="31" t="s">
        <v>30</v>
      </c>
      <c r="E2961" s="31" t="s">
        <v>435</v>
      </c>
      <c r="F2961" s="31" t="s">
        <v>444</v>
      </c>
      <c r="G2961" s="30">
        <v>137</v>
      </c>
    </row>
    <row r="2962" spans="2:7" hidden="1" x14ac:dyDescent="0.25">
      <c r="B2962" s="31" t="s">
        <v>443</v>
      </c>
      <c r="C2962" s="31" t="s">
        <v>445</v>
      </c>
      <c r="D2962" s="31" t="s">
        <v>28</v>
      </c>
      <c r="E2962" s="31" t="s">
        <v>435</v>
      </c>
      <c r="F2962" s="31" t="s">
        <v>444</v>
      </c>
      <c r="G2962" s="30">
        <v>-6</v>
      </c>
    </row>
    <row r="2963" spans="2:7" hidden="1" x14ac:dyDescent="0.25">
      <c r="B2963" s="31" t="s">
        <v>443</v>
      </c>
      <c r="C2963" s="31" t="s">
        <v>445</v>
      </c>
      <c r="D2963" s="31" t="s">
        <v>29</v>
      </c>
      <c r="E2963" s="31" t="s">
        <v>435</v>
      </c>
      <c r="F2963" s="31" t="s">
        <v>444</v>
      </c>
      <c r="G2963" s="30">
        <v>207</v>
      </c>
    </row>
    <row r="2964" spans="2:7" hidden="1" x14ac:dyDescent="0.25">
      <c r="B2964" s="31" t="s">
        <v>443</v>
      </c>
      <c r="C2964" s="31" t="s">
        <v>445</v>
      </c>
      <c r="D2964" s="31" t="s">
        <v>452</v>
      </c>
      <c r="E2964" s="31" t="s">
        <v>436</v>
      </c>
      <c r="F2964" s="31" t="s">
        <v>444</v>
      </c>
      <c r="G2964" s="30">
        <v>876</v>
      </c>
    </row>
    <row r="2965" spans="2:7" hidden="1" x14ac:dyDescent="0.25">
      <c r="B2965" s="31" t="s">
        <v>443</v>
      </c>
      <c r="C2965" s="31" t="s">
        <v>445</v>
      </c>
      <c r="D2965" s="31" t="s">
        <v>453</v>
      </c>
      <c r="E2965" s="31" t="s">
        <v>436</v>
      </c>
      <c r="F2965" s="31" t="s">
        <v>444</v>
      </c>
      <c r="G2965" s="30">
        <v>408</v>
      </c>
    </row>
    <row r="2966" spans="2:7" hidden="1" x14ac:dyDescent="0.25">
      <c r="B2966" s="31" t="s">
        <v>443</v>
      </c>
      <c r="C2966" s="31" t="s">
        <v>445</v>
      </c>
      <c r="D2966" s="31" t="s">
        <v>30</v>
      </c>
      <c r="E2966" s="31" t="s">
        <v>436</v>
      </c>
      <c r="F2966" s="31" t="s">
        <v>444</v>
      </c>
      <c r="G2966" s="30">
        <v>171</v>
      </c>
    </row>
    <row r="2967" spans="2:7" hidden="1" x14ac:dyDescent="0.25">
      <c r="B2967" s="31" t="s">
        <v>443</v>
      </c>
      <c r="C2967" s="31" t="s">
        <v>445</v>
      </c>
      <c r="D2967" s="31" t="s">
        <v>28</v>
      </c>
      <c r="E2967" s="31" t="s">
        <v>436</v>
      </c>
      <c r="F2967" s="31" t="s">
        <v>444</v>
      </c>
      <c r="G2967" s="30">
        <v>-6</v>
      </c>
    </row>
    <row r="2968" spans="2:7" hidden="1" x14ac:dyDescent="0.25">
      <c r="B2968" s="31" t="s">
        <v>443</v>
      </c>
      <c r="C2968" s="31" t="s">
        <v>445</v>
      </c>
      <c r="D2968" s="31" t="s">
        <v>29</v>
      </c>
      <c r="E2968" s="31" t="s">
        <v>436</v>
      </c>
      <c r="F2968" s="31" t="s">
        <v>444</v>
      </c>
      <c r="G2968" s="30">
        <v>242</v>
      </c>
    </row>
    <row r="2969" spans="2:7" hidden="1" x14ac:dyDescent="0.25">
      <c r="B2969" s="31" t="s">
        <v>150</v>
      </c>
      <c r="C2969" s="31" t="s">
        <v>445</v>
      </c>
      <c r="D2969" s="31" t="s">
        <v>452</v>
      </c>
      <c r="E2969" s="31" t="s">
        <v>433</v>
      </c>
      <c r="F2969" s="31" t="s">
        <v>444</v>
      </c>
      <c r="G2969" s="30">
        <v>700</v>
      </c>
    </row>
    <row r="2970" spans="2:7" hidden="1" x14ac:dyDescent="0.25">
      <c r="B2970" s="31" t="s">
        <v>150</v>
      </c>
      <c r="C2970" s="31" t="s">
        <v>445</v>
      </c>
      <c r="D2970" s="31" t="s">
        <v>453</v>
      </c>
      <c r="E2970" s="31" t="s">
        <v>433</v>
      </c>
      <c r="F2970" s="31" t="s">
        <v>444</v>
      </c>
      <c r="G2970" s="30">
        <v>395</v>
      </c>
    </row>
    <row r="2971" spans="2:7" hidden="1" x14ac:dyDescent="0.25">
      <c r="B2971" s="31" t="s">
        <v>150</v>
      </c>
      <c r="C2971" s="31" t="s">
        <v>445</v>
      </c>
      <c r="D2971" s="31" t="s">
        <v>25</v>
      </c>
      <c r="E2971" s="31" t="s">
        <v>433</v>
      </c>
      <c r="F2971" s="31" t="s">
        <v>444</v>
      </c>
      <c r="G2971" s="30">
        <v>2</v>
      </c>
    </row>
    <row r="2972" spans="2:7" hidden="1" x14ac:dyDescent="0.25">
      <c r="B2972" s="31" t="s">
        <v>150</v>
      </c>
      <c r="C2972" s="31" t="s">
        <v>445</v>
      </c>
      <c r="D2972" s="31" t="s">
        <v>28</v>
      </c>
      <c r="E2972" s="31" t="s">
        <v>433</v>
      </c>
      <c r="F2972" s="31" t="s">
        <v>444</v>
      </c>
      <c r="G2972" s="30">
        <v>-36</v>
      </c>
    </row>
    <row r="2973" spans="2:7" hidden="1" x14ac:dyDescent="0.25">
      <c r="B2973" s="31" t="s">
        <v>150</v>
      </c>
      <c r="C2973" s="31" t="s">
        <v>445</v>
      </c>
      <c r="D2973" s="31" t="s">
        <v>29</v>
      </c>
      <c r="E2973" s="31" t="s">
        <v>433</v>
      </c>
      <c r="F2973" s="31" t="s">
        <v>444</v>
      </c>
      <c r="G2973" s="30">
        <v>381</v>
      </c>
    </row>
    <row r="2974" spans="2:7" hidden="1" x14ac:dyDescent="0.25">
      <c r="B2974" s="31" t="s">
        <v>150</v>
      </c>
      <c r="C2974" s="31" t="s">
        <v>445</v>
      </c>
      <c r="D2974" s="31" t="s">
        <v>452</v>
      </c>
      <c r="E2974" s="31" t="s">
        <v>435</v>
      </c>
      <c r="F2974" s="31" t="s">
        <v>444</v>
      </c>
      <c r="G2974" s="30">
        <v>649</v>
      </c>
    </row>
    <row r="2975" spans="2:7" hidden="1" x14ac:dyDescent="0.25">
      <c r="B2975" s="31" t="s">
        <v>150</v>
      </c>
      <c r="C2975" s="31" t="s">
        <v>445</v>
      </c>
      <c r="D2975" s="31" t="s">
        <v>453</v>
      </c>
      <c r="E2975" s="31" t="s">
        <v>435</v>
      </c>
      <c r="F2975" s="31" t="s">
        <v>444</v>
      </c>
      <c r="G2975" s="30">
        <v>327</v>
      </c>
    </row>
    <row r="2976" spans="2:7" hidden="1" x14ac:dyDescent="0.25">
      <c r="B2976" s="31" t="s">
        <v>150</v>
      </c>
      <c r="C2976" s="31" t="s">
        <v>445</v>
      </c>
      <c r="D2976" s="31" t="s">
        <v>25</v>
      </c>
      <c r="E2976" s="31" t="s">
        <v>435</v>
      </c>
      <c r="F2976" s="31" t="s">
        <v>444</v>
      </c>
      <c r="G2976" s="30">
        <v>2</v>
      </c>
    </row>
    <row r="2977" spans="2:7" hidden="1" x14ac:dyDescent="0.25">
      <c r="B2977" s="31" t="s">
        <v>150</v>
      </c>
      <c r="C2977" s="31" t="s">
        <v>445</v>
      </c>
      <c r="D2977" s="31" t="s">
        <v>28</v>
      </c>
      <c r="E2977" s="31" t="s">
        <v>435</v>
      </c>
      <c r="F2977" s="31" t="s">
        <v>444</v>
      </c>
      <c r="G2977" s="30">
        <v>-65</v>
      </c>
    </row>
    <row r="2978" spans="2:7" hidden="1" x14ac:dyDescent="0.25">
      <c r="B2978" s="31" t="s">
        <v>150</v>
      </c>
      <c r="C2978" s="31" t="s">
        <v>445</v>
      </c>
      <c r="D2978" s="31" t="s">
        <v>29</v>
      </c>
      <c r="E2978" s="31" t="s">
        <v>435</v>
      </c>
      <c r="F2978" s="31" t="s">
        <v>444</v>
      </c>
      <c r="G2978" s="30">
        <v>343</v>
      </c>
    </row>
    <row r="2979" spans="2:7" hidden="1" x14ac:dyDescent="0.25">
      <c r="B2979" s="31" t="s">
        <v>150</v>
      </c>
      <c r="C2979" s="31" t="s">
        <v>445</v>
      </c>
      <c r="D2979" s="31" t="s">
        <v>452</v>
      </c>
      <c r="E2979" s="31" t="s">
        <v>436</v>
      </c>
      <c r="F2979" s="31" t="s">
        <v>444</v>
      </c>
      <c r="G2979" s="30">
        <v>671</v>
      </c>
    </row>
    <row r="2980" spans="2:7" hidden="1" x14ac:dyDescent="0.25">
      <c r="B2980" s="31" t="s">
        <v>150</v>
      </c>
      <c r="C2980" s="31" t="s">
        <v>445</v>
      </c>
      <c r="D2980" s="31" t="s">
        <v>453</v>
      </c>
      <c r="E2980" s="31" t="s">
        <v>436</v>
      </c>
      <c r="F2980" s="31" t="s">
        <v>444</v>
      </c>
      <c r="G2980" s="30">
        <v>564</v>
      </c>
    </row>
    <row r="2981" spans="2:7" hidden="1" x14ac:dyDescent="0.25">
      <c r="B2981" s="31" t="s">
        <v>150</v>
      </c>
      <c r="C2981" s="31" t="s">
        <v>445</v>
      </c>
      <c r="D2981" s="31" t="s">
        <v>25</v>
      </c>
      <c r="E2981" s="31" t="s">
        <v>436</v>
      </c>
      <c r="F2981" s="31" t="s">
        <v>444</v>
      </c>
      <c r="G2981" s="30">
        <v>2</v>
      </c>
    </row>
    <row r="2982" spans="2:7" hidden="1" x14ac:dyDescent="0.25">
      <c r="B2982" s="31" t="s">
        <v>150</v>
      </c>
      <c r="C2982" s="31" t="s">
        <v>445</v>
      </c>
      <c r="D2982" s="31" t="s">
        <v>28</v>
      </c>
      <c r="E2982" s="31" t="s">
        <v>436</v>
      </c>
      <c r="F2982" s="31" t="s">
        <v>444</v>
      </c>
      <c r="G2982" s="30">
        <v>-66</v>
      </c>
    </row>
    <row r="2983" spans="2:7" hidden="1" x14ac:dyDescent="0.25">
      <c r="B2983" s="31" t="s">
        <v>150</v>
      </c>
      <c r="C2983" s="31" t="s">
        <v>445</v>
      </c>
      <c r="D2983" s="31" t="s">
        <v>29</v>
      </c>
      <c r="E2983" s="31" t="s">
        <v>436</v>
      </c>
      <c r="F2983" s="31" t="s">
        <v>444</v>
      </c>
      <c r="G2983" s="30">
        <v>581</v>
      </c>
    </row>
    <row r="2984" spans="2:7" hidden="1" x14ac:dyDescent="0.25">
      <c r="B2984" s="31" t="s">
        <v>432</v>
      </c>
      <c r="C2984" s="31" t="s">
        <v>124</v>
      </c>
      <c r="D2984" s="31" t="s">
        <v>452</v>
      </c>
      <c r="E2984" s="31" t="s">
        <v>433</v>
      </c>
      <c r="F2984" s="31" t="s">
        <v>444</v>
      </c>
      <c r="G2984" s="30">
        <v>8297</v>
      </c>
    </row>
    <row r="2985" spans="2:7" hidden="1" x14ac:dyDescent="0.25">
      <c r="B2985" s="31" t="s">
        <v>432</v>
      </c>
      <c r="C2985" s="31" t="s">
        <v>124</v>
      </c>
      <c r="D2985" s="31" t="s">
        <v>453</v>
      </c>
      <c r="E2985" s="31" t="s">
        <v>433</v>
      </c>
      <c r="F2985" s="31" t="s">
        <v>444</v>
      </c>
      <c r="G2985" s="30">
        <v>7235</v>
      </c>
    </row>
    <row r="2986" spans="2:7" hidden="1" x14ac:dyDescent="0.25">
      <c r="B2986" s="31" t="s">
        <v>432</v>
      </c>
      <c r="C2986" s="31" t="s">
        <v>124</v>
      </c>
      <c r="D2986" s="31" t="s">
        <v>26</v>
      </c>
      <c r="E2986" s="31" t="s">
        <v>433</v>
      </c>
      <c r="F2986" s="31" t="s">
        <v>444</v>
      </c>
      <c r="G2986" s="30">
        <v>6308</v>
      </c>
    </row>
    <row r="2987" spans="2:7" hidden="1" x14ac:dyDescent="0.25">
      <c r="B2987" s="31" t="s">
        <v>432</v>
      </c>
      <c r="C2987" s="31" t="s">
        <v>124</v>
      </c>
      <c r="D2987" s="31" t="s">
        <v>25</v>
      </c>
      <c r="E2987" s="31" t="s">
        <v>433</v>
      </c>
      <c r="F2987" s="31" t="s">
        <v>444</v>
      </c>
      <c r="G2987" s="30">
        <v>327</v>
      </c>
    </row>
    <row r="2988" spans="2:7" hidden="1" x14ac:dyDescent="0.25">
      <c r="B2988" s="31" t="s">
        <v>432</v>
      </c>
      <c r="C2988" s="31" t="s">
        <v>124</v>
      </c>
      <c r="D2988" s="31" t="s">
        <v>30</v>
      </c>
      <c r="E2988" s="31" t="s">
        <v>433</v>
      </c>
      <c r="F2988" s="31" t="s">
        <v>444</v>
      </c>
      <c r="G2988" s="30">
        <v>2</v>
      </c>
    </row>
    <row r="2989" spans="2:7" hidden="1" x14ac:dyDescent="0.25">
      <c r="B2989" s="31" t="s">
        <v>432</v>
      </c>
      <c r="C2989" s="31" t="s">
        <v>124</v>
      </c>
      <c r="D2989" s="31" t="s">
        <v>454</v>
      </c>
      <c r="E2989" s="31" t="s">
        <v>433</v>
      </c>
      <c r="F2989" s="31" t="s">
        <v>444</v>
      </c>
      <c r="G2989" s="30">
        <v>134</v>
      </c>
    </row>
    <row r="2990" spans="2:7" hidden="1" x14ac:dyDescent="0.25">
      <c r="B2990" s="31" t="s">
        <v>432</v>
      </c>
      <c r="C2990" s="31" t="s">
        <v>124</v>
      </c>
      <c r="D2990" s="31" t="s">
        <v>28</v>
      </c>
      <c r="E2990" s="31" t="s">
        <v>433</v>
      </c>
      <c r="F2990" s="31" t="s">
        <v>444</v>
      </c>
      <c r="G2990" s="30">
        <v>-4</v>
      </c>
    </row>
    <row r="2991" spans="2:7" hidden="1" x14ac:dyDescent="0.25">
      <c r="B2991" s="31" t="s">
        <v>432</v>
      </c>
      <c r="C2991" s="31" t="s">
        <v>124</v>
      </c>
      <c r="D2991" s="31" t="s">
        <v>29</v>
      </c>
      <c r="E2991" s="31" t="s">
        <v>433</v>
      </c>
      <c r="F2991" s="31" t="s">
        <v>444</v>
      </c>
      <c r="G2991" s="30">
        <v>68</v>
      </c>
    </row>
    <row r="2992" spans="2:7" hidden="1" x14ac:dyDescent="0.25">
      <c r="B2992" s="31" t="s">
        <v>432</v>
      </c>
      <c r="C2992" s="31" t="s">
        <v>124</v>
      </c>
      <c r="D2992" s="31" t="s">
        <v>452</v>
      </c>
      <c r="E2992" s="31" t="s">
        <v>435</v>
      </c>
      <c r="F2992" s="31" t="s">
        <v>444</v>
      </c>
      <c r="G2992" s="30">
        <v>7742</v>
      </c>
    </row>
    <row r="2993" spans="2:7" hidden="1" x14ac:dyDescent="0.25">
      <c r="B2993" s="31" t="s">
        <v>432</v>
      </c>
      <c r="C2993" s="31" t="s">
        <v>124</v>
      </c>
      <c r="D2993" s="31" t="s">
        <v>453</v>
      </c>
      <c r="E2993" s="31" t="s">
        <v>435</v>
      </c>
      <c r="F2993" s="31" t="s">
        <v>444</v>
      </c>
      <c r="G2993" s="30">
        <v>6900</v>
      </c>
    </row>
    <row r="2994" spans="2:7" hidden="1" x14ac:dyDescent="0.25">
      <c r="B2994" s="31" t="s">
        <v>432</v>
      </c>
      <c r="C2994" s="31" t="s">
        <v>124</v>
      </c>
      <c r="D2994" s="31" t="s">
        <v>26</v>
      </c>
      <c r="E2994" s="31" t="s">
        <v>435</v>
      </c>
      <c r="F2994" s="31" t="s">
        <v>444</v>
      </c>
      <c r="G2994" s="30">
        <v>5952</v>
      </c>
    </row>
    <row r="2995" spans="2:7" hidden="1" x14ac:dyDescent="0.25">
      <c r="B2995" s="31" t="s">
        <v>432</v>
      </c>
      <c r="C2995" s="31" t="s">
        <v>124</v>
      </c>
      <c r="D2995" s="31" t="s">
        <v>25</v>
      </c>
      <c r="E2995" s="31" t="s">
        <v>435</v>
      </c>
      <c r="F2995" s="31" t="s">
        <v>444</v>
      </c>
      <c r="G2995" s="30">
        <v>309</v>
      </c>
    </row>
    <row r="2996" spans="2:7" hidden="1" x14ac:dyDescent="0.25">
      <c r="B2996" s="31" t="s">
        <v>432</v>
      </c>
      <c r="C2996" s="31" t="s">
        <v>124</v>
      </c>
      <c r="D2996" s="31" t="s">
        <v>454</v>
      </c>
      <c r="E2996" s="31" t="s">
        <v>435</v>
      </c>
      <c r="F2996" s="31" t="s">
        <v>444</v>
      </c>
      <c r="G2996" s="30">
        <v>150</v>
      </c>
    </row>
    <row r="2997" spans="2:7" hidden="1" x14ac:dyDescent="0.25">
      <c r="B2997" s="31" t="s">
        <v>432</v>
      </c>
      <c r="C2997" s="31" t="s">
        <v>124</v>
      </c>
      <c r="D2997" s="31" t="s">
        <v>28</v>
      </c>
      <c r="E2997" s="31" t="s">
        <v>435</v>
      </c>
      <c r="F2997" s="31" t="s">
        <v>444</v>
      </c>
      <c r="G2997" s="30">
        <v>-23</v>
      </c>
    </row>
    <row r="2998" spans="2:7" hidden="1" x14ac:dyDescent="0.25">
      <c r="B2998" s="31" t="s">
        <v>432</v>
      </c>
      <c r="C2998" s="31" t="s">
        <v>124</v>
      </c>
      <c r="D2998" s="31" t="s">
        <v>29</v>
      </c>
      <c r="E2998" s="31" t="s">
        <v>435</v>
      </c>
      <c r="F2998" s="31" t="s">
        <v>444</v>
      </c>
      <c r="G2998" s="30">
        <v>109</v>
      </c>
    </row>
    <row r="2999" spans="2:7" hidden="1" x14ac:dyDescent="0.25">
      <c r="B2999" s="31" t="s">
        <v>432</v>
      </c>
      <c r="C2999" s="31" t="s">
        <v>124</v>
      </c>
      <c r="D2999" s="31" t="s">
        <v>452</v>
      </c>
      <c r="E2999" s="31" t="s">
        <v>436</v>
      </c>
      <c r="F2999" s="31" t="s">
        <v>444</v>
      </c>
      <c r="G2999" s="30">
        <v>6856</v>
      </c>
    </row>
    <row r="3000" spans="2:7" hidden="1" x14ac:dyDescent="0.25">
      <c r="B3000" s="31" t="s">
        <v>432</v>
      </c>
      <c r="C3000" s="31" t="s">
        <v>124</v>
      </c>
      <c r="D3000" s="31" t="s">
        <v>453</v>
      </c>
      <c r="E3000" s="31" t="s">
        <v>436</v>
      </c>
      <c r="F3000" s="31" t="s">
        <v>444</v>
      </c>
      <c r="G3000" s="30">
        <v>6191</v>
      </c>
    </row>
    <row r="3001" spans="2:7" hidden="1" x14ac:dyDescent="0.25">
      <c r="B3001" s="31" t="s">
        <v>432</v>
      </c>
      <c r="C3001" s="31" t="s">
        <v>124</v>
      </c>
      <c r="D3001" s="31" t="s">
        <v>26</v>
      </c>
      <c r="E3001" s="31" t="s">
        <v>436</v>
      </c>
      <c r="F3001" s="31" t="s">
        <v>444</v>
      </c>
      <c r="G3001" s="30">
        <v>5323</v>
      </c>
    </row>
    <row r="3002" spans="2:7" hidden="1" x14ac:dyDescent="0.25">
      <c r="B3002" s="31" t="s">
        <v>432</v>
      </c>
      <c r="C3002" s="31" t="s">
        <v>124</v>
      </c>
      <c r="D3002" s="31" t="s">
        <v>25</v>
      </c>
      <c r="E3002" s="31" t="s">
        <v>436</v>
      </c>
      <c r="F3002" s="31" t="s">
        <v>444</v>
      </c>
      <c r="G3002" s="30">
        <v>267</v>
      </c>
    </row>
    <row r="3003" spans="2:7" hidden="1" x14ac:dyDescent="0.25">
      <c r="B3003" s="31" t="s">
        <v>432</v>
      </c>
      <c r="C3003" s="31" t="s">
        <v>124</v>
      </c>
      <c r="D3003" s="31" t="s">
        <v>454</v>
      </c>
      <c r="E3003" s="31" t="s">
        <v>436</v>
      </c>
      <c r="F3003" s="31" t="s">
        <v>444</v>
      </c>
      <c r="G3003" s="30">
        <v>150</v>
      </c>
    </row>
    <row r="3004" spans="2:7" hidden="1" x14ac:dyDescent="0.25">
      <c r="B3004" s="31" t="s">
        <v>432</v>
      </c>
      <c r="C3004" s="31" t="s">
        <v>124</v>
      </c>
      <c r="D3004" s="31" t="s">
        <v>28</v>
      </c>
      <c r="E3004" s="31" t="s">
        <v>436</v>
      </c>
      <c r="F3004" s="31" t="s">
        <v>444</v>
      </c>
      <c r="G3004" s="30">
        <v>-47</v>
      </c>
    </row>
    <row r="3005" spans="2:7" hidden="1" x14ac:dyDescent="0.25">
      <c r="B3005" s="31" t="s">
        <v>432</v>
      </c>
      <c r="C3005" s="31" t="s">
        <v>124</v>
      </c>
      <c r="D3005" s="31" t="s">
        <v>29</v>
      </c>
      <c r="E3005" s="31" t="s">
        <v>436</v>
      </c>
      <c r="F3005" s="31" t="s">
        <v>444</v>
      </c>
      <c r="G3005" s="30">
        <v>150</v>
      </c>
    </row>
    <row r="3006" spans="2:7" hidden="1" x14ac:dyDescent="0.25">
      <c r="B3006" s="31" t="s">
        <v>437</v>
      </c>
      <c r="C3006" s="31" t="s">
        <v>124</v>
      </c>
      <c r="D3006" s="31" t="s">
        <v>452</v>
      </c>
      <c r="E3006" s="31" t="s">
        <v>433</v>
      </c>
      <c r="F3006" s="31" t="s">
        <v>444</v>
      </c>
      <c r="G3006" s="30">
        <v>767</v>
      </c>
    </row>
    <row r="3007" spans="2:7" hidden="1" x14ac:dyDescent="0.25">
      <c r="B3007" s="31" t="s">
        <v>437</v>
      </c>
      <c r="C3007" s="31" t="s">
        <v>124</v>
      </c>
      <c r="D3007" s="31" t="s">
        <v>453</v>
      </c>
      <c r="E3007" s="31" t="s">
        <v>433</v>
      </c>
      <c r="F3007" s="31" t="s">
        <v>444</v>
      </c>
      <c r="G3007" s="30">
        <v>1726</v>
      </c>
    </row>
    <row r="3008" spans="2:7" hidden="1" x14ac:dyDescent="0.25">
      <c r="B3008" s="31" t="s">
        <v>437</v>
      </c>
      <c r="C3008" s="31" t="s">
        <v>124</v>
      </c>
      <c r="D3008" s="31" t="s">
        <v>25</v>
      </c>
      <c r="E3008" s="31" t="s">
        <v>433</v>
      </c>
      <c r="F3008" s="31" t="s">
        <v>444</v>
      </c>
      <c r="G3008" s="30">
        <v>79</v>
      </c>
    </row>
    <row r="3009" spans="2:7" hidden="1" x14ac:dyDescent="0.25">
      <c r="B3009" s="31" t="s">
        <v>437</v>
      </c>
      <c r="C3009" s="31" t="s">
        <v>124</v>
      </c>
      <c r="D3009" s="31" t="s">
        <v>28</v>
      </c>
      <c r="E3009" s="31" t="s">
        <v>433</v>
      </c>
      <c r="F3009" s="31" t="s">
        <v>444</v>
      </c>
      <c r="G3009" s="30">
        <v>0</v>
      </c>
    </row>
    <row r="3010" spans="2:7" hidden="1" x14ac:dyDescent="0.25">
      <c r="B3010" s="31" t="s">
        <v>437</v>
      </c>
      <c r="C3010" s="31" t="s">
        <v>124</v>
      </c>
      <c r="D3010" s="31" t="s">
        <v>29</v>
      </c>
      <c r="E3010" s="31" t="s">
        <v>433</v>
      </c>
      <c r="F3010" s="31" t="s">
        <v>444</v>
      </c>
      <c r="G3010" s="30">
        <v>1647</v>
      </c>
    </row>
    <row r="3011" spans="2:7" hidden="1" x14ac:dyDescent="0.25">
      <c r="B3011" s="31" t="s">
        <v>437</v>
      </c>
      <c r="C3011" s="31" t="s">
        <v>124</v>
      </c>
      <c r="D3011" s="31" t="s">
        <v>452</v>
      </c>
      <c r="E3011" s="31" t="s">
        <v>435</v>
      </c>
      <c r="F3011" s="31" t="s">
        <v>444</v>
      </c>
      <c r="G3011" s="30">
        <v>816</v>
      </c>
    </row>
    <row r="3012" spans="2:7" hidden="1" x14ac:dyDescent="0.25">
      <c r="B3012" s="31" t="s">
        <v>437</v>
      </c>
      <c r="C3012" s="31" t="s">
        <v>124</v>
      </c>
      <c r="D3012" s="31" t="s">
        <v>453</v>
      </c>
      <c r="E3012" s="31" t="s">
        <v>435</v>
      </c>
      <c r="F3012" s="31" t="s">
        <v>444</v>
      </c>
      <c r="G3012" s="30">
        <v>1851</v>
      </c>
    </row>
    <row r="3013" spans="2:7" hidden="1" x14ac:dyDescent="0.25">
      <c r="B3013" s="31" t="s">
        <v>437</v>
      </c>
      <c r="C3013" s="31" t="s">
        <v>124</v>
      </c>
      <c r="D3013" s="31" t="s">
        <v>25</v>
      </c>
      <c r="E3013" s="31" t="s">
        <v>435</v>
      </c>
      <c r="F3013" s="31" t="s">
        <v>444</v>
      </c>
      <c r="G3013" s="30">
        <v>87</v>
      </c>
    </row>
    <row r="3014" spans="2:7" hidden="1" x14ac:dyDescent="0.25">
      <c r="B3014" s="31" t="s">
        <v>437</v>
      </c>
      <c r="C3014" s="31" t="s">
        <v>124</v>
      </c>
      <c r="D3014" s="31" t="s">
        <v>28</v>
      </c>
      <c r="E3014" s="31" t="s">
        <v>435</v>
      </c>
      <c r="F3014" s="31" t="s">
        <v>444</v>
      </c>
      <c r="G3014" s="30">
        <v>0</v>
      </c>
    </row>
    <row r="3015" spans="2:7" hidden="1" x14ac:dyDescent="0.25">
      <c r="B3015" s="31" t="s">
        <v>437</v>
      </c>
      <c r="C3015" s="31" t="s">
        <v>124</v>
      </c>
      <c r="D3015" s="31" t="s">
        <v>29</v>
      </c>
      <c r="E3015" s="31" t="s">
        <v>435</v>
      </c>
      <c r="F3015" s="31" t="s">
        <v>444</v>
      </c>
      <c r="G3015" s="30">
        <v>1764</v>
      </c>
    </row>
    <row r="3016" spans="2:7" hidden="1" x14ac:dyDescent="0.25">
      <c r="B3016" s="31" t="s">
        <v>437</v>
      </c>
      <c r="C3016" s="31" t="s">
        <v>124</v>
      </c>
      <c r="D3016" s="31" t="s">
        <v>452</v>
      </c>
      <c r="E3016" s="31" t="s">
        <v>436</v>
      </c>
      <c r="F3016" s="31" t="s">
        <v>444</v>
      </c>
      <c r="G3016" s="30">
        <v>787</v>
      </c>
    </row>
    <row r="3017" spans="2:7" hidden="1" x14ac:dyDescent="0.25">
      <c r="B3017" s="31" t="s">
        <v>437</v>
      </c>
      <c r="C3017" s="31" t="s">
        <v>124</v>
      </c>
      <c r="D3017" s="31" t="s">
        <v>453</v>
      </c>
      <c r="E3017" s="31" t="s">
        <v>436</v>
      </c>
      <c r="F3017" s="31" t="s">
        <v>444</v>
      </c>
      <c r="G3017" s="30">
        <v>1844</v>
      </c>
    </row>
    <row r="3018" spans="2:7" hidden="1" x14ac:dyDescent="0.25">
      <c r="B3018" s="31" t="s">
        <v>437</v>
      </c>
      <c r="C3018" s="31" t="s">
        <v>124</v>
      </c>
      <c r="D3018" s="31" t="s">
        <v>25</v>
      </c>
      <c r="E3018" s="31" t="s">
        <v>436</v>
      </c>
      <c r="F3018" s="31" t="s">
        <v>444</v>
      </c>
      <c r="G3018" s="30">
        <v>85</v>
      </c>
    </row>
    <row r="3019" spans="2:7" hidden="1" x14ac:dyDescent="0.25">
      <c r="B3019" s="31" t="s">
        <v>437</v>
      </c>
      <c r="C3019" s="31" t="s">
        <v>124</v>
      </c>
      <c r="D3019" s="31" t="s">
        <v>28</v>
      </c>
      <c r="E3019" s="31" t="s">
        <v>436</v>
      </c>
      <c r="F3019" s="31" t="s">
        <v>444</v>
      </c>
      <c r="G3019" s="30">
        <v>0</v>
      </c>
    </row>
    <row r="3020" spans="2:7" hidden="1" x14ac:dyDescent="0.25">
      <c r="B3020" s="31" t="s">
        <v>437</v>
      </c>
      <c r="C3020" s="31" t="s">
        <v>124</v>
      </c>
      <c r="D3020" s="31" t="s">
        <v>29</v>
      </c>
      <c r="E3020" s="31" t="s">
        <v>436</v>
      </c>
      <c r="F3020" s="31" t="s">
        <v>444</v>
      </c>
      <c r="G3020" s="30">
        <v>1759</v>
      </c>
    </row>
    <row r="3021" spans="2:7" hidden="1" x14ac:dyDescent="0.25">
      <c r="B3021" s="31" t="s">
        <v>438</v>
      </c>
      <c r="C3021" s="31" t="s">
        <v>124</v>
      </c>
      <c r="D3021" s="31" t="s">
        <v>452</v>
      </c>
      <c r="E3021" s="31" t="s">
        <v>433</v>
      </c>
      <c r="F3021" s="31" t="s">
        <v>444</v>
      </c>
      <c r="G3021" s="30">
        <v>3325</v>
      </c>
    </row>
    <row r="3022" spans="2:7" hidden="1" x14ac:dyDescent="0.25">
      <c r="B3022" s="31" t="s">
        <v>438</v>
      </c>
      <c r="C3022" s="31" t="s">
        <v>124</v>
      </c>
      <c r="D3022" s="31" t="s">
        <v>453</v>
      </c>
      <c r="E3022" s="31" t="s">
        <v>433</v>
      </c>
      <c r="F3022" s="31" t="s">
        <v>444</v>
      </c>
      <c r="G3022" s="30">
        <v>2796</v>
      </c>
    </row>
    <row r="3023" spans="2:7" hidden="1" x14ac:dyDescent="0.25">
      <c r="B3023" s="31" t="s">
        <v>438</v>
      </c>
      <c r="C3023" s="31" t="s">
        <v>124</v>
      </c>
      <c r="D3023" s="31" t="s">
        <v>26</v>
      </c>
      <c r="E3023" s="31" t="s">
        <v>433</v>
      </c>
      <c r="F3023" s="31" t="s">
        <v>444</v>
      </c>
      <c r="G3023" s="30">
        <v>2</v>
      </c>
    </row>
    <row r="3024" spans="2:7" hidden="1" x14ac:dyDescent="0.25">
      <c r="B3024" s="31" t="s">
        <v>438</v>
      </c>
      <c r="C3024" s="31" t="s">
        <v>124</v>
      </c>
      <c r="D3024" s="31" t="s">
        <v>25</v>
      </c>
      <c r="E3024" s="31" t="s">
        <v>433</v>
      </c>
      <c r="F3024" s="31" t="s">
        <v>444</v>
      </c>
      <c r="G3024" s="30">
        <v>320</v>
      </c>
    </row>
    <row r="3025" spans="2:7" hidden="1" x14ac:dyDescent="0.25">
      <c r="B3025" s="31" t="s">
        <v>438</v>
      </c>
      <c r="C3025" s="31" t="s">
        <v>124</v>
      </c>
      <c r="D3025" s="31" t="s">
        <v>28</v>
      </c>
      <c r="E3025" s="31" t="s">
        <v>433</v>
      </c>
      <c r="F3025" s="31" t="s">
        <v>444</v>
      </c>
      <c r="G3025" s="30">
        <v>-478</v>
      </c>
    </row>
    <row r="3026" spans="2:7" hidden="1" x14ac:dyDescent="0.25">
      <c r="B3026" s="31" t="s">
        <v>438</v>
      </c>
      <c r="C3026" s="31" t="s">
        <v>124</v>
      </c>
      <c r="D3026" s="31" t="s">
        <v>29</v>
      </c>
      <c r="E3026" s="31" t="s">
        <v>433</v>
      </c>
      <c r="F3026" s="31" t="s">
        <v>444</v>
      </c>
      <c r="G3026" s="30">
        <v>2952</v>
      </c>
    </row>
    <row r="3027" spans="2:7" hidden="1" x14ac:dyDescent="0.25">
      <c r="B3027" s="31" t="s">
        <v>438</v>
      </c>
      <c r="C3027" s="31" t="s">
        <v>124</v>
      </c>
      <c r="D3027" s="31" t="s">
        <v>452</v>
      </c>
      <c r="E3027" s="31" t="s">
        <v>435</v>
      </c>
      <c r="F3027" s="31" t="s">
        <v>444</v>
      </c>
      <c r="G3027" s="30">
        <v>3503</v>
      </c>
    </row>
    <row r="3028" spans="2:7" hidden="1" x14ac:dyDescent="0.25">
      <c r="B3028" s="31" t="s">
        <v>438</v>
      </c>
      <c r="C3028" s="31" t="s">
        <v>124</v>
      </c>
      <c r="D3028" s="31" t="s">
        <v>453</v>
      </c>
      <c r="E3028" s="31" t="s">
        <v>435</v>
      </c>
      <c r="F3028" s="31" t="s">
        <v>444</v>
      </c>
      <c r="G3028" s="30">
        <v>2892</v>
      </c>
    </row>
    <row r="3029" spans="2:7" hidden="1" x14ac:dyDescent="0.25">
      <c r="B3029" s="31" t="s">
        <v>438</v>
      </c>
      <c r="C3029" s="31" t="s">
        <v>124</v>
      </c>
      <c r="D3029" s="31" t="s">
        <v>26</v>
      </c>
      <c r="E3029" s="31" t="s">
        <v>435</v>
      </c>
      <c r="F3029" s="31" t="s">
        <v>444</v>
      </c>
      <c r="G3029" s="30">
        <v>3</v>
      </c>
    </row>
    <row r="3030" spans="2:7" hidden="1" x14ac:dyDescent="0.25">
      <c r="B3030" s="31" t="s">
        <v>438</v>
      </c>
      <c r="C3030" s="31" t="s">
        <v>124</v>
      </c>
      <c r="D3030" s="31" t="s">
        <v>25</v>
      </c>
      <c r="E3030" s="31" t="s">
        <v>435</v>
      </c>
      <c r="F3030" s="31" t="s">
        <v>444</v>
      </c>
      <c r="G3030" s="30">
        <v>347</v>
      </c>
    </row>
    <row r="3031" spans="2:7" hidden="1" x14ac:dyDescent="0.25">
      <c r="B3031" s="31" t="s">
        <v>438</v>
      </c>
      <c r="C3031" s="31" t="s">
        <v>124</v>
      </c>
      <c r="D3031" s="31" t="s">
        <v>28</v>
      </c>
      <c r="E3031" s="31" t="s">
        <v>435</v>
      </c>
      <c r="F3031" s="31" t="s">
        <v>444</v>
      </c>
      <c r="G3031" s="30">
        <v>-121</v>
      </c>
    </row>
    <row r="3032" spans="2:7" hidden="1" x14ac:dyDescent="0.25">
      <c r="B3032" s="31" t="s">
        <v>438</v>
      </c>
      <c r="C3032" s="31" t="s">
        <v>124</v>
      </c>
      <c r="D3032" s="31" t="s">
        <v>29</v>
      </c>
      <c r="E3032" s="31" t="s">
        <v>435</v>
      </c>
      <c r="F3032" s="31" t="s">
        <v>444</v>
      </c>
      <c r="G3032" s="30">
        <v>2663</v>
      </c>
    </row>
    <row r="3033" spans="2:7" hidden="1" x14ac:dyDescent="0.25">
      <c r="B3033" s="31" t="s">
        <v>438</v>
      </c>
      <c r="C3033" s="31" t="s">
        <v>124</v>
      </c>
      <c r="D3033" s="31" t="s">
        <v>452</v>
      </c>
      <c r="E3033" s="31" t="s">
        <v>436</v>
      </c>
      <c r="F3033" s="31" t="s">
        <v>444</v>
      </c>
      <c r="G3033" s="30">
        <v>3399</v>
      </c>
    </row>
    <row r="3034" spans="2:7" hidden="1" x14ac:dyDescent="0.25">
      <c r="B3034" s="31" t="s">
        <v>438</v>
      </c>
      <c r="C3034" s="31" t="s">
        <v>124</v>
      </c>
      <c r="D3034" s="31" t="s">
        <v>453</v>
      </c>
      <c r="E3034" s="31" t="s">
        <v>436</v>
      </c>
      <c r="F3034" s="31" t="s">
        <v>444</v>
      </c>
      <c r="G3034" s="30">
        <v>2655</v>
      </c>
    </row>
    <row r="3035" spans="2:7" hidden="1" x14ac:dyDescent="0.25">
      <c r="B3035" s="31" t="s">
        <v>438</v>
      </c>
      <c r="C3035" s="31" t="s">
        <v>124</v>
      </c>
      <c r="D3035" s="31" t="s">
        <v>26</v>
      </c>
      <c r="E3035" s="31" t="s">
        <v>436</v>
      </c>
      <c r="F3035" s="31" t="s">
        <v>444</v>
      </c>
      <c r="G3035" s="30">
        <v>1</v>
      </c>
    </row>
    <row r="3036" spans="2:7" hidden="1" x14ac:dyDescent="0.25">
      <c r="B3036" s="31" t="s">
        <v>438</v>
      </c>
      <c r="C3036" s="31" t="s">
        <v>124</v>
      </c>
      <c r="D3036" s="31" t="s">
        <v>25</v>
      </c>
      <c r="E3036" s="31" t="s">
        <v>436</v>
      </c>
      <c r="F3036" s="31" t="s">
        <v>444</v>
      </c>
      <c r="G3036" s="30">
        <v>346</v>
      </c>
    </row>
    <row r="3037" spans="2:7" hidden="1" x14ac:dyDescent="0.25">
      <c r="B3037" s="31" t="s">
        <v>438</v>
      </c>
      <c r="C3037" s="31" t="s">
        <v>124</v>
      </c>
      <c r="D3037" s="31" t="s">
        <v>28</v>
      </c>
      <c r="E3037" s="31" t="s">
        <v>436</v>
      </c>
      <c r="F3037" s="31" t="s">
        <v>444</v>
      </c>
      <c r="G3037" s="30">
        <v>-294</v>
      </c>
    </row>
    <row r="3038" spans="2:7" hidden="1" x14ac:dyDescent="0.25">
      <c r="B3038" s="31" t="s">
        <v>438</v>
      </c>
      <c r="C3038" s="31" t="s">
        <v>124</v>
      </c>
      <c r="D3038" s="31" t="s">
        <v>29</v>
      </c>
      <c r="E3038" s="31" t="s">
        <v>436</v>
      </c>
      <c r="F3038" s="31" t="s">
        <v>444</v>
      </c>
      <c r="G3038" s="30">
        <v>2603</v>
      </c>
    </row>
    <row r="3039" spans="2:7" hidden="1" x14ac:dyDescent="0.25">
      <c r="B3039" s="31" t="s">
        <v>439</v>
      </c>
      <c r="C3039" s="31" t="s">
        <v>124</v>
      </c>
      <c r="D3039" s="31" t="s">
        <v>452</v>
      </c>
      <c r="E3039" s="31" t="s">
        <v>433</v>
      </c>
      <c r="F3039" s="31" t="s">
        <v>444</v>
      </c>
      <c r="G3039" s="30">
        <v>0</v>
      </c>
    </row>
    <row r="3040" spans="2:7" hidden="1" x14ac:dyDescent="0.25">
      <c r="B3040" s="31" t="s">
        <v>439</v>
      </c>
      <c r="C3040" s="31" t="s">
        <v>124</v>
      </c>
      <c r="D3040" s="31" t="s">
        <v>453</v>
      </c>
      <c r="E3040" s="31" t="s">
        <v>433</v>
      </c>
      <c r="F3040" s="31" t="s">
        <v>444</v>
      </c>
      <c r="G3040" s="30">
        <v>15</v>
      </c>
    </row>
    <row r="3041" spans="2:7" hidden="1" x14ac:dyDescent="0.25">
      <c r="B3041" s="31" t="s">
        <v>439</v>
      </c>
      <c r="C3041" s="31" t="s">
        <v>124</v>
      </c>
      <c r="D3041" s="31" t="s">
        <v>25</v>
      </c>
      <c r="E3041" s="31" t="s">
        <v>433</v>
      </c>
      <c r="F3041" s="31" t="s">
        <v>444</v>
      </c>
      <c r="G3041" s="30">
        <v>0</v>
      </c>
    </row>
    <row r="3042" spans="2:7" hidden="1" x14ac:dyDescent="0.25">
      <c r="B3042" s="31" t="s">
        <v>439</v>
      </c>
      <c r="C3042" s="31" t="s">
        <v>124</v>
      </c>
      <c r="D3042" s="31" t="s">
        <v>28</v>
      </c>
      <c r="E3042" s="31" t="s">
        <v>433</v>
      </c>
      <c r="F3042" s="31" t="s">
        <v>444</v>
      </c>
      <c r="G3042" s="30">
        <v>0</v>
      </c>
    </row>
    <row r="3043" spans="2:7" hidden="1" x14ac:dyDescent="0.25">
      <c r="B3043" s="31" t="s">
        <v>439</v>
      </c>
      <c r="C3043" s="31" t="s">
        <v>124</v>
      </c>
      <c r="D3043" s="31" t="s">
        <v>29</v>
      </c>
      <c r="E3043" s="31" t="s">
        <v>433</v>
      </c>
      <c r="F3043" s="31" t="s">
        <v>444</v>
      </c>
      <c r="G3043" s="30">
        <v>15</v>
      </c>
    </row>
    <row r="3044" spans="2:7" hidden="1" x14ac:dyDescent="0.25">
      <c r="B3044" s="31" t="s">
        <v>439</v>
      </c>
      <c r="C3044" s="31" t="s">
        <v>124</v>
      </c>
      <c r="D3044" s="31" t="s">
        <v>452</v>
      </c>
      <c r="E3044" s="31" t="s">
        <v>435</v>
      </c>
      <c r="F3044" s="31" t="s">
        <v>444</v>
      </c>
      <c r="G3044" s="30">
        <v>0</v>
      </c>
    </row>
    <row r="3045" spans="2:7" hidden="1" x14ac:dyDescent="0.25">
      <c r="B3045" s="31" t="s">
        <v>439</v>
      </c>
      <c r="C3045" s="31" t="s">
        <v>124</v>
      </c>
      <c r="D3045" s="31" t="s">
        <v>453</v>
      </c>
      <c r="E3045" s="31" t="s">
        <v>435</v>
      </c>
      <c r="F3045" s="31" t="s">
        <v>444</v>
      </c>
      <c r="G3045" s="30">
        <v>14</v>
      </c>
    </row>
    <row r="3046" spans="2:7" hidden="1" x14ac:dyDescent="0.25">
      <c r="B3046" s="31" t="s">
        <v>439</v>
      </c>
      <c r="C3046" s="31" t="s">
        <v>124</v>
      </c>
      <c r="D3046" s="31" t="s">
        <v>25</v>
      </c>
      <c r="E3046" s="31" t="s">
        <v>435</v>
      </c>
      <c r="F3046" s="31" t="s">
        <v>444</v>
      </c>
      <c r="G3046" s="30">
        <v>0</v>
      </c>
    </row>
    <row r="3047" spans="2:7" hidden="1" x14ac:dyDescent="0.25">
      <c r="B3047" s="31" t="s">
        <v>439</v>
      </c>
      <c r="C3047" s="31" t="s">
        <v>124</v>
      </c>
      <c r="D3047" s="31" t="s">
        <v>28</v>
      </c>
      <c r="E3047" s="31" t="s">
        <v>435</v>
      </c>
      <c r="F3047" s="31" t="s">
        <v>444</v>
      </c>
      <c r="G3047" s="30">
        <v>0</v>
      </c>
    </row>
    <row r="3048" spans="2:7" hidden="1" x14ac:dyDescent="0.25">
      <c r="B3048" s="31" t="s">
        <v>439</v>
      </c>
      <c r="C3048" s="31" t="s">
        <v>124</v>
      </c>
      <c r="D3048" s="31" t="s">
        <v>29</v>
      </c>
      <c r="E3048" s="31" t="s">
        <v>435</v>
      </c>
      <c r="F3048" s="31" t="s">
        <v>444</v>
      </c>
      <c r="G3048" s="30">
        <v>14</v>
      </c>
    </row>
    <row r="3049" spans="2:7" hidden="1" x14ac:dyDescent="0.25">
      <c r="B3049" s="31" t="s">
        <v>439</v>
      </c>
      <c r="C3049" s="31" t="s">
        <v>124</v>
      </c>
      <c r="D3049" s="31" t="s">
        <v>452</v>
      </c>
      <c r="E3049" s="31" t="s">
        <v>436</v>
      </c>
      <c r="F3049" s="31" t="s">
        <v>444</v>
      </c>
      <c r="G3049" s="30">
        <v>0</v>
      </c>
    </row>
    <row r="3050" spans="2:7" hidden="1" x14ac:dyDescent="0.25">
      <c r="B3050" s="31" t="s">
        <v>439</v>
      </c>
      <c r="C3050" s="31" t="s">
        <v>124</v>
      </c>
      <c r="D3050" s="31" t="s">
        <v>453</v>
      </c>
      <c r="E3050" s="31" t="s">
        <v>436</v>
      </c>
      <c r="F3050" s="31" t="s">
        <v>444</v>
      </c>
      <c r="G3050" s="30">
        <v>18</v>
      </c>
    </row>
    <row r="3051" spans="2:7" hidden="1" x14ac:dyDescent="0.25">
      <c r="B3051" s="31" t="s">
        <v>439</v>
      </c>
      <c r="C3051" s="31" t="s">
        <v>124</v>
      </c>
      <c r="D3051" s="31" t="s">
        <v>25</v>
      </c>
      <c r="E3051" s="31" t="s">
        <v>436</v>
      </c>
      <c r="F3051" s="31" t="s">
        <v>444</v>
      </c>
      <c r="G3051" s="30">
        <v>0</v>
      </c>
    </row>
    <row r="3052" spans="2:7" hidden="1" x14ac:dyDescent="0.25">
      <c r="B3052" s="31" t="s">
        <v>439</v>
      </c>
      <c r="C3052" s="31" t="s">
        <v>124</v>
      </c>
      <c r="D3052" s="31" t="s">
        <v>28</v>
      </c>
      <c r="E3052" s="31" t="s">
        <v>436</v>
      </c>
      <c r="F3052" s="31" t="s">
        <v>444</v>
      </c>
      <c r="G3052" s="30">
        <v>0</v>
      </c>
    </row>
    <row r="3053" spans="2:7" hidden="1" x14ac:dyDescent="0.25">
      <c r="B3053" s="31" t="s">
        <v>439</v>
      </c>
      <c r="C3053" s="31" t="s">
        <v>124</v>
      </c>
      <c r="D3053" s="31" t="s">
        <v>29</v>
      </c>
      <c r="E3053" s="31" t="s">
        <v>436</v>
      </c>
      <c r="F3053" s="31" t="s">
        <v>444</v>
      </c>
      <c r="G3053" s="30">
        <v>18</v>
      </c>
    </row>
    <row r="3054" spans="2:7" hidden="1" x14ac:dyDescent="0.25">
      <c r="B3054" s="31" t="s">
        <v>440</v>
      </c>
      <c r="C3054" s="31" t="s">
        <v>124</v>
      </c>
      <c r="D3054" s="31" t="s">
        <v>452</v>
      </c>
      <c r="E3054" s="31" t="s">
        <v>433</v>
      </c>
      <c r="F3054" s="31" t="s">
        <v>444</v>
      </c>
      <c r="G3054" s="30">
        <v>3555</v>
      </c>
    </row>
    <row r="3055" spans="2:7" hidden="1" x14ac:dyDescent="0.25">
      <c r="B3055" s="31" t="s">
        <v>440</v>
      </c>
      <c r="C3055" s="31" t="s">
        <v>124</v>
      </c>
      <c r="D3055" s="31" t="s">
        <v>453</v>
      </c>
      <c r="E3055" s="31" t="s">
        <v>433</v>
      </c>
      <c r="F3055" s="31" t="s">
        <v>444</v>
      </c>
      <c r="G3055" s="30">
        <v>1519</v>
      </c>
    </row>
    <row r="3056" spans="2:7" hidden="1" x14ac:dyDescent="0.25">
      <c r="B3056" s="31" t="s">
        <v>440</v>
      </c>
      <c r="C3056" s="31" t="s">
        <v>124</v>
      </c>
      <c r="D3056" s="31" t="s">
        <v>25</v>
      </c>
      <c r="E3056" s="31" t="s">
        <v>433</v>
      </c>
      <c r="F3056" s="31" t="s">
        <v>444</v>
      </c>
      <c r="G3056" s="30">
        <v>113</v>
      </c>
    </row>
    <row r="3057" spans="2:7" hidden="1" x14ac:dyDescent="0.25">
      <c r="B3057" s="31" t="s">
        <v>440</v>
      </c>
      <c r="C3057" s="31" t="s">
        <v>124</v>
      </c>
      <c r="D3057" s="31" t="s">
        <v>30</v>
      </c>
      <c r="E3057" s="31" t="s">
        <v>433</v>
      </c>
      <c r="F3057" s="31" t="s">
        <v>444</v>
      </c>
      <c r="G3057" s="30">
        <v>642</v>
      </c>
    </row>
    <row r="3058" spans="2:7" hidden="1" x14ac:dyDescent="0.25">
      <c r="B3058" s="31" t="s">
        <v>440</v>
      </c>
      <c r="C3058" s="31" t="s">
        <v>124</v>
      </c>
      <c r="D3058" s="31" t="s">
        <v>28</v>
      </c>
      <c r="E3058" s="31" t="s">
        <v>433</v>
      </c>
      <c r="F3058" s="31" t="s">
        <v>444</v>
      </c>
      <c r="G3058" s="30">
        <v>0</v>
      </c>
    </row>
    <row r="3059" spans="2:7" hidden="1" x14ac:dyDescent="0.25">
      <c r="B3059" s="31" t="s">
        <v>440</v>
      </c>
      <c r="C3059" s="31" t="s">
        <v>124</v>
      </c>
      <c r="D3059" s="31" t="s">
        <v>29</v>
      </c>
      <c r="E3059" s="31" t="s">
        <v>433</v>
      </c>
      <c r="F3059" s="31" t="s">
        <v>444</v>
      </c>
      <c r="G3059" s="30">
        <v>764</v>
      </c>
    </row>
    <row r="3060" spans="2:7" hidden="1" x14ac:dyDescent="0.25">
      <c r="B3060" s="31" t="s">
        <v>440</v>
      </c>
      <c r="C3060" s="31" t="s">
        <v>124</v>
      </c>
      <c r="D3060" s="31" t="s">
        <v>452</v>
      </c>
      <c r="E3060" s="31" t="s">
        <v>435</v>
      </c>
      <c r="F3060" s="31" t="s">
        <v>444</v>
      </c>
      <c r="G3060" s="30">
        <v>4067</v>
      </c>
    </row>
    <row r="3061" spans="2:7" hidden="1" x14ac:dyDescent="0.25">
      <c r="B3061" s="31" t="s">
        <v>440</v>
      </c>
      <c r="C3061" s="31" t="s">
        <v>124</v>
      </c>
      <c r="D3061" s="31" t="s">
        <v>453</v>
      </c>
      <c r="E3061" s="31" t="s">
        <v>435</v>
      </c>
      <c r="F3061" s="31" t="s">
        <v>444</v>
      </c>
      <c r="G3061" s="30">
        <v>1105</v>
      </c>
    </row>
    <row r="3062" spans="2:7" hidden="1" x14ac:dyDescent="0.25">
      <c r="B3062" s="31" t="s">
        <v>440</v>
      </c>
      <c r="C3062" s="31" t="s">
        <v>124</v>
      </c>
      <c r="D3062" s="31" t="s">
        <v>25</v>
      </c>
      <c r="E3062" s="31" t="s">
        <v>435</v>
      </c>
      <c r="F3062" s="31" t="s">
        <v>444</v>
      </c>
      <c r="G3062" s="30">
        <v>128</v>
      </c>
    </row>
    <row r="3063" spans="2:7" hidden="1" x14ac:dyDescent="0.25">
      <c r="B3063" s="31" t="s">
        <v>440</v>
      </c>
      <c r="C3063" s="31" t="s">
        <v>124</v>
      </c>
      <c r="D3063" s="31" t="s">
        <v>30</v>
      </c>
      <c r="E3063" s="31" t="s">
        <v>435</v>
      </c>
      <c r="F3063" s="31" t="s">
        <v>444</v>
      </c>
      <c r="G3063" s="30">
        <v>269</v>
      </c>
    </row>
    <row r="3064" spans="2:7" hidden="1" x14ac:dyDescent="0.25">
      <c r="B3064" s="31" t="s">
        <v>440</v>
      </c>
      <c r="C3064" s="31" t="s">
        <v>124</v>
      </c>
      <c r="D3064" s="31" t="s">
        <v>28</v>
      </c>
      <c r="E3064" s="31" t="s">
        <v>435</v>
      </c>
      <c r="F3064" s="31" t="s">
        <v>444</v>
      </c>
      <c r="G3064" s="30">
        <v>0</v>
      </c>
    </row>
    <row r="3065" spans="2:7" hidden="1" x14ac:dyDescent="0.25">
      <c r="B3065" s="31" t="s">
        <v>440</v>
      </c>
      <c r="C3065" s="31" t="s">
        <v>124</v>
      </c>
      <c r="D3065" s="31" t="s">
        <v>29</v>
      </c>
      <c r="E3065" s="31" t="s">
        <v>435</v>
      </c>
      <c r="F3065" s="31" t="s">
        <v>444</v>
      </c>
      <c r="G3065" s="30">
        <v>708</v>
      </c>
    </row>
    <row r="3066" spans="2:7" hidden="1" x14ac:dyDescent="0.25">
      <c r="B3066" s="31" t="s">
        <v>440</v>
      </c>
      <c r="C3066" s="31" t="s">
        <v>124</v>
      </c>
      <c r="D3066" s="31" t="s">
        <v>452</v>
      </c>
      <c r="E3066" s="31" t="s">
        <v>436</v>
      </c>
      <c r="F3066" s="31" t="s">
        <v>444</v>
      </c>
      <c r="G3066" s="30">
        <v>4265</v>
      </c>
    </row>
    <row r="3067" spans="2:7" hidden="1" x14ac:dyDescent="0.25">
      <c r="B3067" s="31" t="s">
        <v>440</v>
      </c>
      <c r="C3067" s="31" t="s">
        <v>124</v>
      </c>
      <c r="D3067" s="31" t="s">
        <v>453</v>
      </c>
      <c r="E3067" s="31" t="s">
        <v>436</v>
      </c>
      <c r="F3067" s="31" t="s">
        <v>444</v>
      </c>
      <c r="G3067" s="30">
        <v>1064</v>
      </c>
    </row>
    <row r="3068" spans="2:7" hidden="1" x14ac:dyDescent="0.25">
      <c r="B3068" s="31" t="s">
        <v>440</v>
      </c>
      <c r="C3068" s="31" t="s">
        <v>124</v>
      </c>
      <c r="D3068" s="31" t="s">
        <v>25</v>
      </c>
      <c r="E3068" s="31" t="s">
        <v>436</v>
      </c>
      <c r="F3068" s="31" t="s">
        <v>444</v>
      </c>
      <c r="G3068" s="30">
        <v>135</v>
      </c>
    </row>
    <row r="3069" spans="2:7" hidden="1" x14ac:dyDescent="0.25">
      <c r="B3069" s="31" t="s">
        <v>440</v>
      </c>
      <c r="C3069" s="31" t="s">
        <v>124</v>
      </c>
      <c r="D3069" s="31" t="s">
        <v>30</v>
      </c>
      <c r="E3069" s="31" t="s">
        <v>436</v>
      </c>
      <c r="F3069" s="31" t="s">
        <v>444</v>
      </c>
      <c r="G3069" s="30">
        <v>183</v>
      </c>
    </row>
    <row r="3070" spans="2:7" hidden="1" x14ac:dyDescent="0.25">
      <c r="B3070" s="31" t="s">
        <v>440</v>
      </c>
      <c r="C3070" s="31" t="s">
        <v>124</v>
      </c>
      <c r="D3070" s="31" t="s">
        <v>28</v>
      </c>
      <c r="E3070" s="31" t="s">
        <v>436</v>
      </c>
      <c r="F3070" s="31" t="s">
        <v>444</v>
      </c>
      <c r="G3070" s="30">
        <v>0</v>
      </c>
    </row>
    <row r="3071" spans="2:7" hidden="1" x14ac:dyDescent="0.25">
      <c r="B3071" s="31" t="s">
        <v>440</v>
      </c>
      <c r="C3071" s="31" t="s">
        <v>124</v>
      </c>
      <c r="D3071" s="31" t="s">
        <v>29</v>
      </c>
      <c r="E3071" s="31" t="s">
        <v>436</v>
      </c>
      <c r="F3071" s="31" t="s">
        <v>444</v>
      </c>
      <c r="G3071" s="30">
        <v>747</v>
      </c>
    </row>
    <row r="3072" spans="2:7" hidden="1" x14ac:dyDescent="0.25">
      <c r="B3072" s="31" t="s">
        <v>441</v>
      </c>
      <c r="C3072" s="31" t="s">
        <v>124</v>
      </c>
      <c r="D3072" s="31" t="s">
        <v>452</v>
      </c>
      <c r="E3072" s="31" t="s">
        <v>433</v>
      </c>
      <c r="F3072" s="31" t="s">
        <v>444</v>
      </c>
      <c r="G3072" s="30">
        <v>4</v>
      </c>
    </row>
    <row r="3073" spans="2:7" hidden="1" x14ac:dyDescent="0.25">
      <c r="B3073" s="31" t="s">
        <v>441</v>
      </c>
      <c r="C3073" s="31" t="s">
        <v>124</v>
      </c>
      <c r="D3073" s="31" t="s">
        <v>453</v>
      </c>
      <c r="E3073" s="31" t="s">
        <v>433</v>
      </c>
      <c r="F3073" s="31" t="s">
        <v>444</v>
      </c>
      <c r="G3073" s="30">
        <v>191</v>
      </c>
    </row>
    <row r="3074" spans="2:7" hidden="1" x14ac:dyDescent="0.25">
      <c r="B3074" s="31" t="s">
        <v>441</v>
      </c>
      <c r="C3074" s="31" t="s">
        <v>124</v>
      </c>
      <c r="D3074" s="31" t="s">
        <v>25</v>
      </c>
      <c r="E3074" s="31" t="s">
        <v>433</v>
      </c>
      <c r="F3074" s="31" t="s">
        <v>444</v>
      </c>
      <c r="G3074" s="30">
        <v>13</v>
      </c>
    </row>
    <row r="3075" spans="2:7" hidden="1" x14ac:dyDescent="0.25">
      <c r="B3075" s="31" t="s">
        <v>441</v>
      </c>
      <c r="C3075" s="31" t="s">
        <v>124</v>
      </c>
      <c r="D3075" s="31" t="s">
        <v>28</v>
      </c>
      <c r="E3075" s="31" t="s">
        <v>433</v>
      </c>
      <c r="F3075" s="31" t="s">
        <v>444</v>
      </c>
      <c r="G3075" s="30">
        <v>0</v>
      </c>
    </row>
    <row r="3076" spans="2:7" hidden="1" x14ac:dyDescent="0.25">
      <c r="B3076" s="31" t="s">
        <v>441</v>
      </c>
      <c r="C3076" s="31" t="s">
        <v>124</v>
      </c>
      <c r="D3076" s="31" t="s">
        <v>29</v>
      </c>
      <c r="E3076" s="31" t="s">
        <v>433</v>
      </c>
      <c r="F3076" s="31" t="s">
        <v>444</v>
      </c>
      <c r="G3076" s="30">
        <v>178</v>
      </c>
    </row>
    <row r="3077" spans="2:7" hidden="1" x14ac:dyDescent="0.25">
      <c r="B3077" s="31" t="s">
        <v>441</v>
      </c>
      <c r="C3077" s="31" t="s">
        <v>124</v>
      </c>
      <c r="D3077" s="31" t="s">
        <v>452</v>
      </c>
      <c r="E3077" s="31" t="s">
        <v>435</v>
      </c>
      <c r="F3077" s="31" t="s">
        <v>444</v>
      </c>
      <c r="G3077" s="30">
        <v>4</v>
      </c>
    </row>
    <row r="3078" spans="2:7" hidden="1" x14ac:dyDescent="0.25">
      <c r="B3078" s="31" t="s">
        <v>441</v>
      </c>
      <c r="C3078" s="31" t="s">
        <v>124</v>
      </c>
      <c r="D3078" s="31" t="s">
        <v>453</v>
      </c>
      <c r="E3078" s="31" t="s">
        <v>435</v>
      </c>
      <c r="F3078" s="31" t="s">
        <v>444</v>
      </c>
      <c r="G3078" s="30">
        <v>198</v>
      </c>
    </row>
    <row r="3079" spans="2:7" hidden="1" x14ac:dyDescent="0.25">
      <c r="B3079" s="31" t="s">
        <v>441</v>
      </c>
      <c r="C3079" s="31" t="s">
        <v>124</v>
      </c>
      <c r="D3079" s="31" t="s">
        <v>25</v>
      </c>
      <c r="E3079" s="31" t="s">
        <v>435</v>
      </c>
      <c r="F3079" s="31" t="s">
        <v>444</v>
      </c>
      <c r="G3079" s="30">
        <v>14</v>
      </c>
    </row>
    <row r="3080" spans="2:7" hidden="1" x14ac:dyDescent="0.25">
      <c r="B3080" s="31" t="s">
        <v>441</v>
      </c>
      <c r="C3080" s="31" t="s">
        <v>124</v>
      </c>
      <c r="D3080" s="31" t="s">
        <v>30</v>
      </c>
      <c r="E3080" s="31" t="s">
        <v>435</v>
      </c>
      <c r="F3080" s="31" t="s">
        <v>444</v>
      </c>
      <c r="G3080" s="30">
        <v>1</v>
      </c>
    </row>
    <row r="3081" spans="2:7" hidden="1" x14ac:dyDescent="0.25">
      <c r="B3081" s="31" t="s">
        <v>441</v>
      </c>
      <c r="C3081" s="31" t="s">
        <v>124</v>
      </c>
      <c r="D3081" s="31" t="s">
        <v>28</v>
      </c>
      <c r="E3081" s="31" t="s">
        <v>435</v>
      </c>
      <c r="F3081" s="31" t="s">
        <v>444</v>
      </c>
      <c r="G3081" s="30">
        <v>0</v>
      </c>
    </row>
    <row r="3082" spans="2:7" hidden="1" x14ac:dyDescent="0.25">
      <c r="B3082" s="31" t="s">
        <v>441</v>
      </c>
      <c r="C3082" s="31" t="s">
        <v>124</v>
      </c>
      <c r="D3082" s="31" t="s">
        <v>29</v>
      </c>
      <c r="E3082" s="31" t="s">
        <v>435</v>
      </c>
      <c r="F3082" s="31" t="s">
        <v>444</v>
      </c>
      <c r="G3082" s="30">
        <v>183</v>
      </c>
    </row>
    <row r="3083" spans="2:7" hidden="1" x14ac:dyDescent="0.25">
      <c r="B3083" s="31" t="s">
        <v>441</v>
      </c>
      <c r="C3083" s="31" t="s">
        <v>124</v>
      </c>
      <c r="D3083" s="31" t="s">
        <v>452</v>
      </c>
      <c r="E3083" s="31" t="s">
        <v>436</v>
      </c>
      <c r="F3083" s="31" t="s">
        <v>444</v>
      </c>
      <c r="G3083" s="30">
        <v>5</v>
      </c>
    </row>
    <row r="3084" spans="2:7" hidden="1" x14ac:dyDescent="0.25">
      <c r="B3084" s="31" t="s">
        <v>441</v>
      </c>
      <c r="C3084" s="31" t="s">
        <v>124</v>
      </c>
      <c r="D3084" s="31" t="s">
        <v>453</v>
      </c>
      <c r="E3084" s="31" t="s">
        <v>436</v>
      </c>
      <c r="F3084" s="31" t="s">
        <v>444</v>
      </c>
      <c r="G3084" s="30">
        <v>185</v>
      </c>
    </row>
    <row r="3085" spans="2:7" hidden="1" x14ac:dyDescent="0.25">
      <c r="B3085" s="31" t="s">
        <v>441</v>
      </c>
      <c r="C3085" s="31" t="s">
        <v>124</v>
      </c>
      <c r="D3085" s="31" t="s">
        <v>25</v>
      </c>
      <c r="E3085" s="31" t="s">
        <v>436</v>
      </c>
      <c r="F3085" s="31" t="s">
        <v>444</v>
      </c>
      <c r="G3085" s="30">
        <v>13</v>
      </c>
    </row>
    <row r="3086" spans="2:7" hidden="1" x14ac:dyDescent="0.25">
      <c r="B3086" s="31" t="s">
        <v>441</v>
      </c>
      <c r="C3086" s="31" t="s">
        <v>124</v>
      </c>
      <c r="D3086" s="31" t="s">
        <v>30</v>
      </c>
      <c r="E3086" s="31" t="s">
        <v>436</v>
      </c>
      <c r="F3086" s="31" t="s">
        <v>444</v>
      </c>
      <c r="G3086" s="30">
        <v>1</v>
      </c>
    </row>
    <row r="3087" spans="2:7" hidden="1" x14ac:dyDescent="0.25">
      <c r="B3087" s="31" t="s">
        <v>441</v>
      </c>
      <c r="C3087" s="31" t="s">
        <v>124</v>
      </c>
      <c r="D3087" s="31" t="s">
        <v>28</v>
      </c>
      <c r="E3087" s="31" t="s">
        <v>436</v>
      </c>
      <c r="F3087" s="31" t="s">
        <v>444</v>
      </c>
      <c r="G3087" s="30">
        <v>0</v>
      </c>
    </row>
    <row r="3088" spans="2:7" hidden="1" x14ac:dyDescent="0.25">
      <c r="B3088" s="31" t="s">
        <v>441</v>
      </c>
      <c r="C3088" s="31" t="s">
        <v>124</v>
      </c>
      <c r="D3088" s="31" t="s">
        <v>29</v>
      </c>
      <c r="E3088" s="31" t="s">
        <v>436</v>
      </c>
      <c r="F3088" s="31" t="s">
        <v>444</v>
      </c>
      <c r="G3088" s="30">
        <v>171</v>
      </c>
    </row>
    <row r="3089" spans="2:7" hidden="1" x14ac:dyDescent="0.25">
      <c r="B3089" s="31" t="s">
        <v>442</v>
      </c>
      <c r="C3089" s="31" t="s">
        <v>124</v>
      </c>
      <c r="D3089" s="31" t="s">
        <v>452</v>
      </c>
      <c r="E3089" s="31" t="s">
        <v>433</v>
      </c>
      <c r="F3089" s="31" t="s">
        <v>444</v>
      </c>
      <c r="G3089" s="30">
        <v>565</v>
      </c>
    </row>
    <row r="3090" spans="2:7" hidden="1" x14ac:dyDescent="0.25">
      <c r="B3090" s="31" t="s">
        <v>442</v>
      </c>
      <c r="C3090" s="31" t="s">
        <v>124</v>
      </c>
      <c r="D3090" s="31" t="s">
        <v>453</v>
      </c>
      <c r="E3090" s="31" t="s">
        <v>433</v>
      </c>
      <c r="F3090" s="31" t="s">
        <v>444</v>
      </c>
      <c r="G3090" s="30">
        <v>56</v>
      </c>
    </row>
    <row r="3091" spans="2:7" hidden="1" x14ac:dyDescent="0.25">
      <c r="B3091" s="31" t="s">
        <v>442</v>
      </c>
      <c r="C3091" s="31" t="s">
        <v>124</v>
      </c>
      <c r="D3091" s="31" t="s">
        <v>30</v>
      </c>
      <c r="E3091" s="31" t="s">
        <v>433</v>
      </c>
      <c r="F3091" s="31" t="s">
        <v>444</v>
      </c>
      <c r="G3091" s="30">
        <v>0</v>
      </c>
    </row>
    <row r="3092" spans="2:7" hidden="1" x14ac:dyDescent="0.25">
      <c r="B3092" s="31" t="s">
        <v>442</v>
      </c>
      <c r="C3092" s="31" t="s">
        <v>124</v>
      </c>
      <c r="D3092" s="31" t="s">
        <v>28</v>
      </c>
      <c r="E3092" s="31" t="s">
        <v>433</v>
      </c>
      <c r="F3092" s="31" t="s">
        <v>444</v>
      </c>
      <c r="G3092" s="30">
        <v>-1</v>
      </c>
    </row>
    <row r="3093" spans="2:7" hidden="1" x14ac:dyDescent="0.25">
      <c r="B3093" s="31" t="s">
        <v>442</v>
      </c>
      <c r="C3093" s="31" t="s">
        <v>124</v>
      </c>
      <c r="D3093" s="31" t="s">
        <v>29</v>
      </c>
      <c r="E3093" s="31" t="s">
        <v>433</v>
      </c>
      <c r="F3093" s="31" t="s">
        <v>444</v>
      </c>
      <c r="G3093" s="30">
        <v>57</v>
      </c>
    </row>
    <row r="3094" spans="2:7" hidden="1" x14ac:dyDescent="0.25">
      <c r="B3094" s="31" t="s">
        <v>442</v>
      </c>
      <c r="C3094" s="31" t="s">
        <v>124</v>
      </c>
      <c r="D3094" s="31" t="s">
        <v>452</v>
      </c>
      <c r="E3094" s="31" t="s">
        <v>435</v>
      </c>
      <c r="F3094" s="31" t="s">
        <v>444</v>
      </c>
      <c r="G3094" s="30">
        <v>555</v>
      </c>
    </row>
    <row r="3095" spans="2:7" hidden="1" x14ac:dyDescent="0.25">
      <c r="B3095" s="31" t="s">
        <v>442</v>
      </c>
      <c r="C3095" s="31" t="s">
        <v>124</v>
      </c>
      <c r="D3095" s="31" t="s">
        <v>453</v>
      </c>
      <c r="E3095" s="31" t="s">
        <v>435</v>
      </c>
      <c r="F3095" s="31" t="s">
        <v>444</v>
      </c>
      <c r="G3095" s="30">
        <v>5</v>
      </c>
    </row>
    <row r="3096" spans="2:7" hidden="1" x14ac:dyDescent="0.25">
      <c r="B3096" s="31" t="s">
        <v>442</v>
      </c>
      <c r="C3096" s="31" t="s">
        <v>124</v>
      </c>
      <c r="D3096" s="31" t="s">
        <v>30</v>
      </c>
      <c r="E3096" s="31" t="s">
        <v>435</v>
      </c>
      <c r="F3096" s="31" t="s">
        <v>444</v>
      </c>
      <c r="G3096" s="30">
        <v>0</v>
      </c>
    </row>
    <row r="3097" spans="2:7" hidden="1" x14ac:dyDescent="0.25">
      <c r="B3097" s="31" t="s">
        <v>442</v>
      </c>
      <c r="C3097" s="31" t="s">
        <v>124</v>
      </c>
      <c r="D3097" s="31" t="s">
        <v>28</v>
      </c>
      <c r="E3097" s="31" t="s">
        <v>435</v>
      </c>
      <c r="F3097" s="31" t="s">
        <v>444</v>
      </c>
      <c r="G3097" s="30">
        <v>-6</v>
      </c>
    </row>
    <row r="3098" spans="2:7" hidden="1" x14ac:dyDescent="0.25">
      <c r="B3098" s="31" t="s">
        <v>442</v>
      </c>
      <c r="C3098" s="31" t="s">
        <v>124</v>
      </c>
      <c r="D3098" s="31" t="s">
        <v>29</v>
      </c>
      <c r="E3098" s="31" t="s">
        <v>435</v>
      </c>
      <c r="F3098" s="31" t="s">
        <v>444</v>
      </c>
      <c r="G3098" s="30">
        <v>11</v>
      </c>
    </row>
    <row r="3099" spans="2:7" hidden="1" x14ac:dyDescent="0.25">
      <c r="B3099" s="31" t="s">
        <v>442</v>
      </c>
      <c r="C3099" s="31" t="s">
        <v>124</v>
      </c>
      <c r="D3099" s="31" t="s">
        <v>452</v>
      </c>
      <c r="E3099" s="31" t="s">
        <v>436</v>
      </c>
      <c r="F3099" s="31" t="s">
        <v>444</v>
      </c>
      <c r="G3099" s="30">
        <v>541</v>
      </c>
    </row>
    <row r="3100" spans="2:7" hidden="1" x14ac:dyDescent="0.25">
      <c r="B3100" s="31" t="s">
        <v>442</v>
      </c>
      <c r="C3100" s="31" t="s">
        <v>124</v>
      </c>
      <c r="D3100" s="31" t="s">
        <v>453</v>
      </c>
      <c r="E3100" s="31" t="s">
        <v>436</v>
      </c>
      <c r="F3100" s="31" t="s">
        <v>444</v>
      </c>
      <c r="G3100" s="30">
        <v>4</v>
      </c>
    </row>
    <row r="3101" spans="2:7" hidden="1" x14ac:dyDescent="0.25">
      <c r="B3101" s="31" t="s">
        <v>442</v>
      </c>
      <c r="C3101" s="31" t="s">
        <v>124</v>
      </c>
      <c r="D3101" s="31" t="s">
        <v>30</v>
      </c>
      <c r="E3101" s="31" t="s">
        <v>436</v>
      </c>
      <c r="F3101" s="31" t="s">
        <v>444</v>
      </c>
      <c r="G3101" s="30">
        <v>0</v>
      </c>
    </row>
    <row r="3102" spans="2:7" hidden="1" x14ac:dyDescent="0.25">
      <c r="B3102" s="31" t="s">
        <v>442</v>
      </c>
      <c r="C3102" s="31" t="s">
        <v>124</v>
      </c>
      <c r="D3102" s="31" t="s">
        <v>28</v>
      </c>
      <c r="E3102" s="31" t="s">
        <v>436</v>
      </c>
      <c r="F3102" s="31" t="s">
        <v>444</v>
      </c>
      <c r="G3102" s="30">
        <v>-6</v>
      </c>
    </row>
    <row r="3103" spans="2:7" hidden="1" x14ac:dyDescent="0.25">
      <c r="B3103" s="31" t="s">
        <v>442</v>
      </c>
      <c r="C3103" s="31" t="s">
        <v>124</v>
      </c>
      <c r="D3103" s="31" t="s">
        <v>29</v>
      </c>
      <c r="E3103" s="31" t="s">
        <v>436</v>
      </c>
      <c r="F3103" s="31" t="s">
        <v>444</v>
      </c>
      <c r="G3103" s="30">
        <v>10</v>
      </c>
    </row>
    <row r="3104" spans="2:7" hidden="1" x14ac:dyDescent="0.25">
      <c r="B3104" s="31" t="s">
        <v>443</v>
      </c>
      <c r="C3104" s="31" t="s">
        <v>124</v>
      </c>
      <c r="D3104" s="31" t="s">
        <v>452</v>
      </c>
      <c r="E3104" s="31" t="s">
        <v>433</v>
      </c>
      <c r="F3104" s="31" t="s">
        <v>444</v>
      </c>
      <c r="G3104" s="30">
        <v>2689</v>
      </c>
    </row>
    <row r="3105" spans="2:7" hidden="1" x14ac:dyDescent="0.25">
      <c r="B3105" s="31" t="s">
        <v>443</v>
      </c>
      <c r="C3105" s="31" t="s">
        <v>124</v>
      </c>
      <c r="D3105" s="31" t="s">
        <v>453</v>
      </c>
      <c r="E3105" s="31" t="s">
        <v>433</v>
      </c>
      <c r="F3105" s="31" t="s">
        <v>444</v>
      </c>
      <c r="G3105" s="30">
        <v>1332</v>
      </c>
    </row>
    <row r="3106" spans="2:7" hidden="1" x14ac:dyDescent="0.25">
      <c r="B3106" s="31" t="s">
        <v>443</v>
      </c>
      <c r="C3106" s="31" t="s">
        <v>124</v>
      </c>
      <c r="D3106" s="31" t="s">
        <v>25</v>
      </c>
      <c r="E3106" s="31" t="s">
        <v>433</v>
      </c>
      <c r="F3106" s="31" t="s">
        <v>444</v>
      </c>
      <c r="G3106" s="30">
        <v>27</v>
      </c>
    </row>
    <row r="3107" spans="2:7" hidden="1" x14ac:dyDescent="0.25">
      <c r="B3107" s="31" t="s">
        <v>443</v>
      </c>
      <c r="C3107" s="31" t="s">
        <v>124</v>
      </c>
      <c r="D3107" s="31" t="s">
        <v>30</v>
      </c>
      <c r="E3107" s="31" t="s">
        <v>433</v>
      </c>
      <c r="F3107" s="31" t="s">
        <v>444</v>
      </c>
      <c r="G3107" s="30">
        <v>64</v>
      </c>
    </row>
    <row r="3108" spans="2:7" hidden="1" x14ac:dyDescent="0.25">
      <c r="B3108" s="31" t="s">
        <v>443</v>
      </c>
      <c r="C3108" s="31" t="s">
        <v>124</v>
      </c>
      <c r="D3108" s="31" t="s">
        <v>28</v>
      </c>
      <c r="E3108" s="31" t="s">
        <v>433</v>
      </c>
      <c r="F3108" s="31" t="s">
        <v>444</v>
      </c>
      <c r="G3108" s="30">
        <v>0</v>
      </c>
    </row>
    <row r="3109" spans="2:7" hidden="1" x14ac:dyDescent="0.25">
      <c r="B3109" s="31" t="s">
        <v>443</v>
      </c>
      <c r="C3109" s="31" t="s">
        <v>124</v>
      </c>
      <c r="D3109" s="31" t="s">
        <v>29</v>
      </c>
      <c r="E3109" s="31" t="s">
        <v>433</v>
      </c>
      <c r="F3109" s="31" t="s">
        <v>444</v>
      </c>
      <c r="G3109" s="30">
        <v>1241</v>
      </c>
    </row>
    <row r="3110" spans="2:7" hidden="1" x14ac:dyDescent="0.25">
      <c r="B3110" s="31" t="s">
        <v>443</v>
      </c>
      <c r="C3110" s="31" t="s">
        <v>124</v>
      </c>
      <c r="D3110" s="31" t="s">
        <v>452</v>
      </c>
      <c r="E3110" s="31" t="s">
        <v>435</v>
      </c>
      <c r="F3110" s="31" t="s">
        <v>444</v>
      </c>
      <c r="G3110" s="30">
        <v>2549</v>
      </c>
    </row>
    <row r="3111" spans="2:7" hidden="1" x14ac:dyDescent="0.25">
      <c r="B3111" s="31" t="s">
        <v>443</v>
      </c>
      <c r="C3111" s="31" t="s">
        <v>124</v>
      </c>
      <c r="D3111" s="31" t="s">
        <v>453</v>
      </c>
      <c r="E3111" s="31" t="s">
        <v>435</v>
      </c>
      <c r="F3111" s="31" t="s">
        <v>444</v>
      </c>
      <c r="G3111" s="30">
        <v>1264</v>
      </c>
    </row>
    <row r="3112" spans="2:7" hidden="1" x14ac:dyDescent="0.25">
      <c r="B3112" s="31" t="s">
        <v>443</v>
      </c>
      <c r="C3112" s="31" t="s">
        <v>124</v>
      </c>
      <c r="D3112" s="31" t="s">
        <v>25</v>
      </c>
      <c r="E3112" s="31" t="s">
        <v>435</v>
      </c>
      <c r="F3112" s="31" t="s">
        <v>444</v>
      </c>
      <c r="G3112" s="30">
        <v>26</v>
      </c>
    </row>
    <row r="3113" spans="2:7" hidden="1" x14ac:dyDescent="0.25">
      <c r="B3113" s="31" t="s">
        <v>443</v>
      </c>
      <c r="C3113" s="31" t="s">
        <v>124</v>
      </c>
      <c r="D3113" s="31" t="s">
        <v>30</v>
      </c>
      <c r="E3113" s="31" t="s">
        <v>435</v>
      </c>
      <c r="F3113" s="31" t="s">
        <v>444</v>
      </c>
      <c r="G3113" s="30">
        <v>78</v>
      </c>
    </row>
    <row r="3114" spans="2:7" hidden="1" x14ac:dyDescent="0.25">
      <c r="B3114" s="31" t="s">
        <v>443</v>
      </c>
      <c r="C3114" s="31" t="s">
        <v>124</v>
      </c>
      <c r="D3114" s="31" t="s">
        <v>28</v>
      </c>
      <c r="E3114" s="31" t="s">
        <v>435</v>
      </c>
      <c r="F3114" s="31" t="s">
        <v>444</v>
      </c>
      <c r="G3114" s="30">
        <v>0</v>
      </c>
    </row>
    <row r="3115" spans="2:7" hidden="1" x14ac:dyDescent="0.25">
      <c r="B3115" s="31" t="s">
        <v>443</v>
      </c>
      <c r="C3115" s="31" t="s">
        <v>124</v>
      </c>
      <c r="D3115" s="31" t="s">
        <v>29</v>
      </c>
      <c r="E3115" s="31" t="s">
        <v>435</v>
      </c>
      <c r="F3115" s="31" t="s">
        <v>444</v>
      </c>
      <c r="G3115" s="30">
        <v>1160</v>
      </c>
    </row>
    <row r="3116" spans="2:7" hidden="1" x14ac:dyDescent="0.25">
      <c r="B3116" s="31" t="s">
        <v>443</v>
      </c>
      <c r="C3116" s="31" t="s">
        <v>124</v>
      </c>
      <c r="D3116" s="31" t="s">
        <v>452</v>
      </c>
      <c r="E3116" s="31" t="s">
        <v>436</v>
      </c>
      <c r="F3116" s="31" t="s">
        <v>444</v>
      </c>
      <c r="G3116" s="30">
        <v>2734</v>
      </c>
    </row>
    <row r="3117" spans="2:7" hidden="1" x14ac:dyDescent="0.25">
      <c r="B3117" s="31" t="s">
        <v>443</v>
      </c>
      <c r="C3117" s="31" t="s">
        <v>124</v>
      </c>
      <c r="D3117" s="31" t="s">
        <v>453</v>
      </c>
      <c r="E3117" s="31" t="s">
        <v>436</v>
      </c>
      <c r="F3117" s="31" t="s">
        <v>444</v>
      </c>
      <c r="G3117" s="30">
        <v>1293</v>
      </c>
    </row>
    <row r="3118" spans="2:7" hidden="1" x14ac:dyDescent="0.25">
      <c r="B3118" s="31" t="s">
        <v>443</v>
      </c>
      <c r="C3118" s="31" t="s">
        <v>124</v>
      </c>
      <c r="D3118" s="31" t="s">
        <v>25</v>
      </c>
      <c r="E3118" s="31" t="s">
        <v>436</v>
      </c>
      <c r="F3118" s="31" t="s">
        <v>444</v>
      </c>
      <c r="G3118" s="30">
        <v>28</v>
      </c>
    </row>
    <row r="3119" spans="2:7" hidden="1" x14ac:dyDescent="0.25">
      <c r="B3119" s="31" t="s">
        <v>443</v>
      </c>
      <c r="C3119" s="31" t="s">
        <v>124</v>
      </c>
      <c r="D3119" s="31" t="s">
        <v>30</v>
      </c>
      <c r="E3119" s="31" t="s">
        <v>436</v>
      </c>
      <c r="F3119" s="31" t="s">
        <v>444</v>
      </c>
      <c r="G3119" s="30">
        <v>88</v>
      </c>
    </row>
    <row r="3120" spans="2:7" hidden="1" x14ac:dyDescent="0.25">
      <c r="B3120" s="31" t="s">
        <v>443</v>
      </c>
      <c r="C3120" s="31" t="s">
        <v>124</v>
      </c>
      <c r="D3120" s="31" t="s">
        <v>28</v>
      </c>
      <c r="E3120" s="31" t="s">
        <v>436</v>
      </c>
      <c r="F3120" s="31" t="s">
        <v>444</v>
      </c>
      <c r="G3120" s="30">
        <v>0</v>
      </c>
    </row>
    <row r="3121" spans="2:7" hidden="1" x14ac:dyDescent="0.25">
      <c r="B3121" s="31" t="s">
        <v>443</v>
      </c>
      <c r="C3121" s="31" t="s">
        <v>124</v>
      </c>
      <c r="D3121" s="31" t="s">
        <v>29</v>
      </c>
      <c r="E3121" s="31" t="s">
        <v>436</v>
      </c>
      <c r="F3121" s="31" t="s">
        <v>444</v>
      </c>
      <c r="G3121" s="30">
        <v>1177</v>
      </c>
    </row>
    <row r="3122" spans="2:7" hidden="1" x14ac:dyDescent="0.25">
      <c r="B3122" s="31" t="s">
        <v>150</v>
      </c>
      <c r="C3122" s="31" t="s">
        <v>124</v>
      </c>
      <c r="D3122" s="31" t="s">
        <v>452</v>
      </c>
      <c r="E3122" s="31" t="s">
        <v>433</v>
      </c>
      <c r="F3122" s="31" t="s">
        <v>444</v>
      </c>
      <c r="G3122" s="30">
        <v>642</v>
      </c>
    </row>
    <row r="3123" spans="2:7" hidden="1" x14ac:dyDescent="0.25">
      <c r="B3123" s="31" t="s">
        <v>150</v>
      </c>
      <c r="C3123" s="31" t="s">
        <v>124</v>
      </c>
      <c r="D3123" s="31" t="s">
        <v>453</v>
      </c>
      <c r="E3123" s="31" t="s">
        <v>433</v>
      </c>
      <c r="F3123" s="31" t="s">
        <v>444</v>
      </c>
      <c r="G3123" s="30">
        <v>381</v>
      </c>
    </row>
    <row r="3124" spans="2:7" hidden="1" x14ac:dyDescent="0.25">
      <c r="B3124" s="31" t="s">
        <v>150</v>
      </c>
      <c r="C3124" s="31" t="s">
        <v>124</v>
      </c>
      <c r="D3124" s="31" t="s">
        <v>26</v>
      </c>
      <c r="E3124" s="31" t="s">
        <v>433</v>
      </c>
      <c r="F3124" s="31" t="s">
        <v>444</v>
      </c>
      <c r="G3124" s="30">
        <v>0</v>
      </c>
    </row>
    <row r="3125" spans="2:7" hidden="1" x14ac:dyDescent="0.25">
      <c r="B3125" s="31" t="s">
        <v>150</v>
      </c>
      <c r="C3125" s="31" t="s">
        <v>124</v>
      </c>
      <c r="D3125" s="31" t="s">
        <v>25</v>
      </c>
      <c r="E3125" s="31" t="s">
        <v>433</v>
      </c>
      <c r="F3125" s="31" t="s">
        <v>444</v>
      </c>
      <c r="G3125" s="30">
        <v>2</v>
      </c>
    </row>
    <row r="3126" spans="2:7" hidden="1" x14ac:dyDescent="0.25">
      <c r="B3126" s="31" t="s">
        <v>150</v>
      </c>
      <c r="C3126" s="31" t="s">
        <v>124</v>
      </c>
      <c r="D3126" s="31" t="s">
        <v>28</v>
      </c>
      <c r="E3126" s="31" t="s">
        <v>433</v>
      </c>
      <c r="F3126" s="31" t="s">
        <v>444</v>
      </c>
      <c r="G3126" s="30">
        <v>-19</v>
      </c>
    </row>
    <row r="3127" spans="2:7" hidden="1" x14ac:dyDescent="0.25">
      <c r="B3127" s="31" t="s">
        <v>150</v>
      </c>
      <c r="C3127" s="31" t="s">
        <v>124</v>
      </c>
      <c r="D3127" s="31" t="s">
        <v>29</v>
      </c>
      <c r="E3127" s="31" t="s">
        <v>433</v>
      </c>
      <c r="F3127" s="31" t="s">
        <v>444</v>
      </c>
      <c r="G3127" s="30">
        <v>322</v>
      </c>
    </row>
    <row r="3128" spans="2:7" hidden="1" x14ac:dyDescent="0.25">
      <c r="B3128" s="31" t="s">
        <v>150</v>
      </c>
      <c r="C3128" s="31" t="s">
        <v>124</v>
      </c>
      <c r="D3128" s="31" t="s">
        <v>452</v>
      </c>
      <c r="E3128" s="31" t="s">
        <v>435</v>
      </c>
      <c r="F3128" s="31" t="s">
        <v>444</v>
      </c>
      <c r="G3128" s="30">
        <v>510</v>
      </c>
    </row>
    <row r="3129" spans="2:7" hidden="1" x14ac:dyDescent="0.25">
      <c r="B3129" s="31" t="s">
        <v>150</v>
      </c>
      <c r="C3129" s="31" t="s">
        <v>124</v>
      </c>
      <c r="D3129" s="31" t="s">
        <v>453</v>
      </c>
      <c r="E3129" s="31" t="s">
        <v>435</v>
      </c>
      <c r="F3129" s="31" t="s">
        <v>444</v>
      </c>
      <c r="G3129" s="30">
        <v>305</v>
      </c>
    </row>
    <row r="3130" spans="2:7" hidden="1" x14ac:dyDescent="0.25">
      <c r="B3130" s="31" t="s">
        <v>150</v>
      </c>
      <c r="C3130" s="31" t="s">
        <v>124</v>
      </c>
      <c r="D3130" s="31" t="s">
        <v>26</v>
      </c>
      <c r="E3130" s="31" t="s">
        <v>435</v>
      </c>
      <c r="F3130" s="31" t="s">
        <v>444</v>
      </c>
      <c r="G3130" s="30">
        <v>0</v>
      </c>
    </row>
    <row r="3131" spans="2:7" hidden="1" x14ac:dyDescent="0.25">
      <c r="B3131" s="31" t="s">
        <v>150</v>
      </c>
      <c r="C3131" s="31" t="s">
        <v>124</v>
      </c>
      <c r="D3131" s="31" t="s">
        <v>25</v>
      </c>
      <c r="E3131" s="31" t="s">
        <v>435</v>
      </c>
      <c r="F3131" s="31" t="s">
        <v>444</v>
      </c>
      <c r="G3131" s="30">
        <v>2</v>
      </c>
    </row>
    <row r="3132" spans="2:7" hidden="1" x14ac:dyDescent="0.25">
      <c r="B3132" s="31" t="s">
        <v>150</v>
      </c>
      <c r="C3132" s="31" t="s">
        <v>124</v>
      </c>
      <c r="D3132" s="31" t="s">
        <v>28</v>
      </c>
      <c r="E3132" s="31" t="s">
        <v>435</v>
      </c>
      <c r="F3132" s="31" t="s">
        <v>444</v>
      </c>
      <c r="G3132" s="30">
        <v>-12</v>
      </c>
    </row>
    <row r="3133" spans="2:7" hidden="1" x14ac:dyDescent="0.25">
      <c r="B3133" s="31" t="s">
        <v>150</v>
      </c>
      <c r="C3133" s="31" t="s">
        <v>124</v>
      </c>
      <c r="D3133" s="31" t="s">
        <v>29</v>
      </c>
      <c r="E3133" s="31" t="s">
        <v>435</v>
      </c>
      <c r="F3133" s="31" t="s">
        <v>444</v>
      </c>
      <c r="G3133" s="30">
        <v>243</v>
      </c>
    </row>
    <row r="3134" spans="2:7" hidden="1" x14ac:dyDescent="0.25">
      <c r="B3134" s="31" t="s">
        <v>150</v>
      </c>
      <c r="C3134" s="31" t="s">
        <v>124</v>
      </c>
      <c r="D3134" s="31" t="s">
        <v>452</v>
      </c>
      <c r="E3134" s="31" t="s">
        <v>436</v>
      </c>
      <c r="F3134" s="31" t="s">
        <v>444</v>
      </c>
      <c r="G3134" s="30">
        <v>554</v>
      </c>
    </row>
    <row r="3135" spans="2:7" hidden="1" x14ac:dyDescent="0.25">
      <c r="B3135" s="31" t="s">
        <v>150</v>
      </c>
      <c r="C3135" s="31" t="s">
        <v>124</v>
      </c>
      <c r="D3135" s="31" t="s">
        <v>453</v>
      </c>
      <c r="E3135" s="31" t="s">
        <v>436</v>
      </c>
      <c r="F3135" s="31" t="s">
        <v>444</v>
      </c>
      <c r="G3135" s="30">
        <v>270</v>
      </c>
    </row>
    <row r="3136" spans="2:7" hidden="1" x14ac:dyDescent="0.25">
      <c r="B3136" s="31" t="s">
        <v>150</v>
      </c>
      <c r="C3136" s="31" t="s">
        <v>124</v>
      </c>
      <c r="D3136" s="31" t="s">
        <v>26</v>
      </c>
      <c r="E3136" s="31" t="s">
        <v>436</v>
      </c>
      <c r="F3136" s="31" t="s">
        <v>444</v>
      </c>
      <c r="G3136" s="30">
        <v>0</v>
      </c>
    </row>
    <row r="3137" spans="2:7" hidden="1" x14ac:dyDescent="0.25">
      <c r="B3137" s="31" t="s">
        <v>150</v>
      </c>
      <c r="C3137" s="31" t="s">
        <v>124</v>
      </c>
      <c r="D3137" s="31" t="s">
        <v>25</v>
      </c>
      <c r="E3137" s="31" t="s">
        <v>436</v>
      </c>
      <c r="F3137" s="31" t="s">
        <v>444</v>
      </c>
      <c r="G3137" s="30">
        <v>2</v>
      </c>
    </row>
    <row r="3138" spans="2:7" hidden="1" x14ac:dyDescent="0.25">
      <c r="B3138" s="31" t="s">
        <v>150</v>
      </c>
      <c r="C3138" s="31" t="s">
        <v>124</v>
      </c>
      <c r="D3138" s="31" t="s">
        <v>28</v>
      </c>
      <c r="E3138" s="31" t="s">
        <v>436</v>
      </c>
      <c r="F3138" s="31" t="s">
        <v>444</v>
      </c>
      <c r="G3138" s="30">
        <v>-9</v>
      </c>
    </row>
    <row r="3139" spans="2:7" hidden="1" x14ac:dyDescent="0.25">
      <c r="B3139" s="31" t="s">
        <v>150</v>
      </c>
      <c r="C3139" s="31" t="s">
        <v>124</v>
      </c>
      <c r="D3139" s="31" t="s">
        <v>29</v>
      </c>
      <c r="E3139" s="31" t="s">
        <v>436</v>
      </c>
      <c r="F3139" s="31" t="s">
        <v>444</v>
      </c>
      <c r="G3139" s="30">
        <v>214</v>
      </c>
    </row>
    <row r="3140" spans="2:7" hidden="1" x14ac:dyDescent="0.25">
      <c r="B3140" s="31" t="s">
        <v>432</v>
      </c>
      <c r="C3140" s="31" t="s">
        <v>310</v>
      </c>
      <c r="D3140" s="31" t="s">
        <v>452</v>
      </c>
      <c r="E3140" s="31" t="s">
        <v>433</v>
      </c>
      <c r="F3140" s="31" t="s">
        <v>444</v>
      </c>
      <c r="G3140" s="30">
        <v>27</v>
      </c>
    </row>
    <row r="3141" spans="2:7" hidden="1" x14ac:dyDescent="0.25">
      <c r="B3141" s="31" t="s">
        <v>432</v>
      </c>
      <c r="C3141" s="31" t="s">
        <v>310</v>
      </c>
      <c r="D3141" s="31" t="s">
        <v>453</v>
      </c>
      <c r="E3141" s="31" t="s">
        <v>433</v>
      </c>
      <c r="F3141" s="31" t="s">
        <v>444</v>
      </c>
      <c r="G3141" s="30">
        <v>118</v>
      </c>
    </row>
    <row r="3142" spans="2:7" hidden="1" x14ac:dyDescent="0.25">
      <c r="B3142" s="31" t="s">
        <v>432</v>
      </c>
      <c r="C3142" s="31" t="s">
        <v>310</v>
      </c>
      <c r="D3142" s="31" t="s">
        <v>26</v>
      </c>
      <c r="E3142" s="31" t="s">
        <v>433</v>
      </c>
      <c r="F3142" s="31" t="s">
        <v>444</v>
      </c>
      <c r="G3142" s="30">
        <v>105</v>
      </c>
    </row>
    <row r="3143" spans="2:7" hidden="1" x14ac:dyDescent="0.25">
      <c r="B3143" s="31" t="s">
        <v>432</v>
      </c>
      <c r="C3143" s="31" t="s">
        <v>310</v>
      </c>
      <c r="D3143" s="31" t="s">
        <v>25</v>
      </c>
      <c r="E3143" s="31" t="s">
        <v>433</v>
      </c>
      <c r="F3143" s="31" t="s">
        <v>444</v>
      </c>
      <c r="G3143" s="30">
        <v>3</v>
      </c>
    </row>
    <row r="3144" spans="2:7" hidden="1" x14ac:dyDescent="0.25">
      <c r="B3144" s="31" t="s">
        <v>432</v>
      </c>
      <c r="C3144" s="31" t="s">
        <v>310</v>
      </c>
      <c r="D3144" s="31" t="s">
        <v>28</v>
      </c>
      <c r="E3144" s="31" t="s">
        <v>433</v>
      </c>
      <c r="F3144" s="31" t="s">
        <v>444</v>
      </c>
      <c r="G3144" s="30">
        <v>0</v>
      </c>
    </row>
    <row r="3145" spans="2:7" hidden="1" x14ac:dyDescent="0.25">
      <c r="B3145" s="31" t="s">
        <v>432</v>
      </c>
      <c r="C3145" s="31" t="s">
        <v>310</v>
      </c>
      <c r="D3145" s="31" t="s">
        <v>29</v>
      </c>
      <c r="E3145" s="31" t="s">
        <v>433</v>
      </c>
      <c r="F3145" s="31" t="s">
        <v>444</v>
      </c>
      <c r="G3145" s="30">
        <v>4</v>
      </c>
    </row>
    <row r="3146" spans="2:7" hidden="1" x14ac:dyDescent="0.25">
      <c r="B3146" s="31" t="s">
        <v>432</v>
      </c>
      <c r="C3146" s="31" t="s">
        <v>310</v>
      </c>
      <c r="D3146" s="31" t="s">
        <v>452</v>
      </c>
      <c r="E3146" s="31" t="s">
        <v>435</v>
      </c>
      <c r="F3146" s="31" t="s">
        <v>444</v>
      </c>
      <c r="G3146" s="30">
        <v>22</v>
      </c>
    </row>
    <row r="3147" spans="2:7" hidden="1" x14ac:dyDescent="0.25">
      <c r="B3147" s="31" t="s">
        <v>432</v>
      </c>
      <c r="C3147" s="31" t="s">
        <v>310</v>
      </c>
      <c r="D3147" s="31" t="s">
        <v>453</v>
      </c>
      <c r="E3147" s="31" t="s">
        <v>435</v>
      </c>
      <c r="F3147" s="31" t="s">
        <v>444</v>
      </c>
      <c r="G3147" s="30">
        <v>190</v>
      </c>
    </row>
    <row r="3148" spans="2:7" hidden="1" x14ac:dyDescent="0.25">
      <c r="B3148" s="31" t="s">
        <v>432</v>
      </c>
      <c r="C3148" s="31" t="s">
        <v>310</v>
      </c>
      <c r="D3148" s="31" t="s">
        <v>26</v>
      </c>
      <c r="E3148" s="31" t="s">
        <v>435</v>
      </c>
      <c r="F3148" s="31" t="s">
        <v>444</v>
      </c>
      <c r="G3148" s="30">
        <v>176</v>
      </c>
    </row>
    <row r="3149" spans="2:7" hidden="1" x14ac:dyDescent="0.25">
      <c r="B3149" s="31" t="s">
        <v>432</v>
      </c>
      <c r="C3149" s="31" t="s">
        <v>310</v>
      </c>
      <c r="D3149" s="31" t="s">
        <v>25</v>
      </c>
      <c r="E3149" s="31" t="s">
        <v>435</v>
      </c>
      <c r="F3149" s="31" t="s">
        <v>444</v>
      </c>
      <c r="G3149" s="30">
        <v>4</v>
      </c>
    </row>
    <row r="3150" spans="2:7" hidden="1" x14ac:dyDescent="0.25">
      <c r="B3150" s="31" t="s">
        <v>432</v>
      </c>
      <c r="C3150" s="31" t="s">
        <v>310</v>
      </c>
      <c r="D3150" s="31" t="s">
        <v>28</v>
      </c>
      <c r="E3150" s="31" t="s">
        <v>435</v>
      </c>
      <c r="F3150" s="31" t="s">
        <v>444</v>
      </c>
      <c r="G3150" s="30">
        <v>0</v>
      </c>
    </row>
    <row r="3151" spans="2:7" hidden="1" x14ac:dyDescent="0.25">
      <c r="B3151" s="31" t="s">
        <v>432</v>
      </c>
      <c r="C3151" s="31" t="s">
        <v>310</v>
      </c>
      <c r="D3151" s="31" t="s">
        <v>29</v>
      </c>
      <c r="E3151" s="31" t="s">
        <v>435</v>
      </c>
      <c r="F3151" s="31" t="s">
        <v>444</v>
      </c>
      <c r="G3151" s="30">
        <v>5</v>
      </c>
    </row>
    <row r="3152" spans="2:7" hidden="1" x14ac:dyDescent="0.25">
      <c r="B3152" s="31" t="s">
        <v>432</v>
      </c>
      <c r="C3152" s="31" t="s">
        <v>310</v>
      </c>
      <c r="D3152" s="31" t="s">
        <v>452</v>
      </c>
      <c r="E3152" s="31" t="s">
        <v>436</v>
      </c>
      <c r="F3152" s="31" t="s">
        <v>444</v>
      </c>
      <c r="G3152" s="30">
        <v>19</v>
      </c>
    </row>
    <row r="3153" spans="2:7" hidden="1" x14ac:dyDescent="0.25">
      <c r="B3153" s="31" t="s">
        <v>432</v>
      </c>
      <c r="C3153" s="31" t="s">
        <v>310</v>
      </c>
      <c r="D3153" s="31" t="s">
        <v>453</v>
      </c>
      <c r="E3153" s="31" t="s">
        <v>436</v>
      </c>
      <c r="F3153" s="31" t="s">
        <v>444</v>
      </c>
      <c r="G3153" s="30">
        <v>88</v>
      </c>
    </row>
    <row r="3154" spans="2:7" hidden="1" x14ac:dyDescent="0.25">
      <c r="B3154" s="31" t="s">
        <v>432</v>
      </c>
      <c r="C3154" s="31" t="s">
        <v>310</v>
      </c>
      <c r="D3154" s="31" t="s">
        <v>26</v>
      </c>
      <c r="E3154" s="31" t="s">
        <v>436</v>
      </c>
      <c r="F3154" s="31" t="s">
        <v>444</v>
      </c>
      <c r="G3154" s="30">
        <v>73</v>
      </c>
    </row>
    <row r="3155" spans="2:7" hidden="1" x14ac:dyDescent="0.25">
      <c r="B3155" s="31" t="s">
        <v>432</v>
      </c>
      <c r="C3155" s="31" t="s">
        <v>310</v>
      </c>
      <c r="D3155" s="31" t="s">
        <v>25</v>
      </c>
      <c r="E3155" s="31" t="s">
        <v>436</v>
      </c>
      <c r="F3155" s="31" t="s">
        <v>444</v>
      </c>
      <c r="G3155" s="30">
        <v>2</v>
      </c>
    </row>
    <row r="3156" spans="2:7" hidden="1" x14ac:dyDescent="0.25">
      <c r="B3156" s="31" t="s">
        <v>432</v>
      </c>
      <c r="C3156" s="31" t="s">
        <v>310</v>
      </c>
      <c r="D3156" s="31" t="s">
        <v>28</v>
      </c>
      <c r="E3156" s="31" t="s">
        <v>436</v>
      </c>
      <c r="F3156" s="31" t="s">
        <v>444</v>
      </c>
      <c r="G3156" s="30">
        <v>0</v>
      </c>
    </row>
    <row r="3157" spans="2:7" hidden="1" x14ac:dyDescent="0.25">
      <c r="B3157" s="31" t="s">
        <v>432</v>
      </c>
      <c r="C3157" s="31" t="s">
        <v>310</v>
      </c>
      <c r="D3157" s="31" t="s">
        <v>29</v>
      </c>
      <c r="E3157" s="31" t="s">
        <v>436</v>
      </c>
      <c r="F3157" s="31" t="s">
        <v>444</v>
      </c>
      <c r="G3157" s="30">
        <v>10</v>
      </c>
    </row>
    <row r="3158" spans="2:7" hidden="1" x14ac:dyDescent="0.25">
      <c r="B3158" s="31" t="s">
        <v>437</v>
      </c>
      <c r="C3158" s="31" t="s">
        <v>310</v>
      </c>
      <c r="D3158" s="31" t="s">
        <v>452</v>
      </c>
      <c r="E3158" s="31" t="s">
        <v>433</v>
      </c>
      <c r="F3158" s="31" t="s">
        <v>444</v>
      </c>
      <c r="G3158" s="30">
        <v>1399</v>
      </c>
    </row>
    <row r="3159" spans="2:7" hidden="1" x14ac:dyDescent="0.25">
      <c r="B3159" s="31" t="s">
        <v>437</v>
      </c>
      <c r="C3159" s="31" t="s">
        <v>310</v>
      </c>
      <c r="D3159" s="31" t="s">
        <v>453</v>
      </c>
      <c r="E3159" s="31" t="s">
        <v>433</v>
      </c>
      <c r="F3159" s="31" t="s">
        <v>444</v>
      </c>
      <c r="G3159" s="30">
        <v>-282</v>
      </c>
    </row>
    <row r="3160" spans="2:7" hidden="1" x14ac:dyDescent="0.25">
      <c r="B3160" s="31" t="s">
        <v>437</v>
      </c>
      <c r="C3160" s="31" t="s">
        <v>310</v>
      </c>
      <c r="D3160" s="31" t="s">
        <v>25</v>
      </c>
      <c r="E3160" s="31" t="s">
        <v>433</v>
      </c>
      <c r="F3160" s="31" t="s">
        <v>444</v>
      </c>
      <c r="G3160" s="30">
        <v>118</v>
      </c>
    </row>
    <row r="3161" spans="2:7" hidden="1" x14ac:dyDescent="0.25">
      <c r="B3161" s="31" t="s">
        <v>437</v>
      </c>
      <c r="C3161" s="31" t="s">
        <v>310</v>
      </c>
      <c r="D3161" s="31" t="s">
        <v>28</v>
      </c>
      <c r="E3161" s="31" t="s">
        <v>433</v>
      </c>
      <c r="F3161" s="31" t="s">
        <v>444</v>
      </c>
      <c r="G3161" s="30">
        <v>-428</v>
      </c>
    </row>
    <row r="3162" spans="2:7" hidden="1" x14ac:dyDescent="0.25">
      <c r="B3162" s="31" t="s">
        <v>437</v>
      </c>
      <c r="C3162" s="31" t="s">
        <v>310</v>
      </c>
      <c r="D3162" s="31" t="s">
        <v>29</v>
      </c>
      <c r="E3162" s="31" t="s">
        <v>433</v>
      </c>
      <c r="F3162" s="31" t="s">
        <v>444</v>
      </c>
      <c r="G3162" s="30">
        <v>28</v>
      </c>
    </row>
    <row r="3163" spans="2:7" hidden="1" x14ac:dyDescent="0.25">
      <c r="B3163" s="31" t="s">
        <v>437</v>
      </c>
      <c r="C3163" s="31" t="s">
        <v>310</v>
      </c>
      <c r="D3163" s="31" t="s">
        <v>452</v>
      </c>
      <c r="E3163" s="31" t="s">
        <v>435</v>
      </c>
      <c r="F3163" s="31" t="s">
        <v>444</v>
      </c>
      <c r="G3163" s="30">
        <v>1741</v>
      </c>
    </row>
    <row r="3164" spans="2:7" hidden="1" x14ac:dyDescent="0.25">
      <c r="B3164" s="31" t="s">
        <v>437</v>
      </c>
      <c r="C3164" s="31" t="s">
        <v>310</v>
      </c>
      <c r="D3164" s="31" t="s">
        <v>453</v>
      </c>
      <c r="E3164" s="31" t="s">
        <v>435</v>
      </c>
      <c r="F3164" s="31" t="s">
        <v>444</v>
      </c>
      <c r="G3164" s="30">
        <v>246</v>
      </c>
    </row>
    <row r="3165" spans="2:7" hidden="1" x14ac:dyDescent="0.25">
      <c r="B3165" s="31" t="s">
        <v>437</v>
      </c>
      <c r="C3165" s="31" t="s">
        <v>310</v>
      </c>
      <c r="D3165" s="31" t="s">
        <v>25</v>
      </c>
      <c r="E3165" s="31" t="s">
        <v>435</v>
      </c>
      <c r="F3165" s="31" t="s">
        <v>444</v>
      </c>
      <c r="G3165" s="30">
        <v>145</v>
      </c>
    </row>
    <row r="3166" spans="2:7" hidden="1" x14ac:dyDescent="0.25">
      <c r="B3166" s="31" t="s">
        <v>437</v>
      </c>
      <c r="C3166" s="31" t="s">
        <v>310</v>
      </c>
      <c r="D3166" s="31" t="s">
        <v>28</v>
      </c>
      <c r="E3166" s="31" t="s">
        <v>435</v>
      </c>
      <c r="F3166" s="31" t="s">
        <v>444</v>
      </c>
      <c r="G3166" s="30">
        <v>0</v>
      </c>
    </row>
    <row r="3167" spans="2:7" hidden="1" x14ac:dyDescent="0.25">
      <c r="B3167" s="31" t="s">
        <v>437</v>
      </c>
      <c r="C3167" s="31" t="s">
        <v>310</v>
      </c>
      <c r="D3167" s="31" t="s">
        <v>29</v>
      </c>
      <c r="E3167" s="31" t="s">
        <v>435</v>
      </c>
      <c r="F3167" s="31" t="s">
        <v>444</v>
      </c>
      <c r="G3167" s="30">
        <v>101</v>
      </c>
    </row>
    <row r="3168" spans="2:7" hidden="1" x14ac:dyDescent="0.25">
      <c r="B3168" s="31" t="s">
        <v>437</v>
      </c>
      <c r="C3168" s="31" t="s">
        <v>310</v>
      </c>
      <c r="D3168" s="31" t="s">
        <v>452</v>
      </c>
      <c r="E3168" s="31" t="s">
        <v>436</v>
      </c>
      <c r="F3168" s="31" t="s">
        <v>444</v>
      </c>
      <c r="G3168" s="30">
        <v>1406</v>
      </c>
    </row>
    <row r="3169" spans="2:7" hidden="1" x14ac:dyDescent="0.25">
      <c r="B3169" s="31" t="s">
        <v>437</v>
      </c>
      <c r="C3169" s="31" t="s">
        <v>310</v>
      </c>
      <c r="D3169" s="31" t="s">
        <v>453</v>
      </c>
      <c r="E3169" s="31" t="s">
        <v>436</v>
      </c>
      <c r="F3169" s="31" t="s">
        <v>444</v>
      </c>
      <c r="G3169" s="30">
        <v>-258</v>
      </c>
    </row>
    <row r="3170" spans="2:7" hidden="1" x14ac:dyDescent="0.25">
      <c r="B3170" s="31" t="s">
        <v>437</v>
      </c>
      <c r="C3170" s="31" t="s">
        <v>310</v>
      </c>
      <c r="D3170" s="31" t="s">
        <v>25</v>
      </c>
      <c r="E3170" s="31" t="s">
        <v>436</v>
      </c>
      <c r="F3170" s="31" t="s">
        <v>444</v>
      </c>
      <c r="G3170" s="30">
        <v>119</v>
      </c>
    </row>
    <row r="3171" spans="2:7" hidden="1" x14ac:dyDescent="0.25">
      <c r="B3171" s="31" t="s">
        <v>437</v>
      </c>
      <c r="C3171" s="31" t="s">
        <v>310</v>
      </c>
      <c r="D3171" s="31" t="s">
        <v>28</v>
      </c>
      <c r="E3171" s="31" t="s">
        <v>436</v>
      </c>
      <c r="F3171" s="31" t="s">
        <v>444</v>
      </c>
      <c r="G3171" s="30">
        <v>-560</v>
      </c>
    </row>
    <row r="3172" spans="2:7" hidden="1" x14ac:dyDescent="0.25">
      <c r="B3172" s="31" t="s">
        <v>437</v>
      </c>
      <c r="C3172" s="31" t="s">
        <v>310</v>
      </c>
      <c r="D3172" s="31" t="s">
        <v>29</v>
      </c>
      <c r="E3172" s="31" t="s">
        <v>436</v>
      </c>
      <c r="F3172" s="31" t="s">
        <v>444</v>
      </c>
      <c r="G3172" s="30">
        <v>183</v>
      </c>
    </row>
    <row r="3173" spans="2:7" hidden="1" x14ac:dyDescent="0.25">
      <c r="B3173" s="31" t="s">
        <v>438</v>
      </c>
      <c r="C3173" s="31" t="s">
        <v>310</v>
      </c>
      <c r="D3173" s="31" t="s">
        <v>452</v>
      </c>
      <c r="E3173" s="31" t="s">
        <v>433</v>
      </c>
      <c r="F3173" s="31" t="s">
        <v>444</v>
      </c>
      <c r="G3173" s="30">
        <v>927</v>
      </c>
    </row>
    <row r="3174" spans="2:7" hidden="1" x14ac:dyDescent="0.25">
      <c r="B3174" s="31" t="s">
        <v>438</v>
      </c>
      <c r="C3174" s="31" t="s">
        <v>310</v>
      </c>
      <c r="D3174" s="31" t="s">
        <v>453</v>
      </c>
      <c r="E3174" s="31" t="s">
        <v>433</v>
      </c>
      <c r="F3174" s="31" t="s">
        <v>444</v>
      </c>
      <c r="G3174" s="30">
        <v>944</v>
      </c>
    </row>
    <row r="3175" spans="2:7" hidden="1" x14ac:dyDescent="0.25">
      <c r="B3175" s="31" t="s">
        <v>438</v>
      </c>
      <c r="C3175" s="31" t="s">
        <v>310</v>
      </c>
      <c r="D3175" s="31" t="s">
        <v>26</v>
      </c>
      <c r="E3175" s="31" t="s">
        <v>433</v>
      </c>
      <c r="F3175" s="31" t="s">
        <v>444</v>
      </c>
      <c r="G3175" s="30">
        <v>1</v>
      </c>
    </row>
    <row r="3176" spans="2:7" hidden="1" x14ac:dyDescent="0.25">
      <c r="B3176" s="31" t="s">
        <v>438</v>
      </c>
      <c r="C3176" s="31" t="s">
        <v>310</v>
      </c>
      <c r="D3176" s="31" t="s">
        <v>25</v>
      </c>
      <c r="E3176" s="31" t="s">
        <v>433</v>
      </c>
      <c r="F3176" s="31" t="s">
        <v>444</v>
      </c>
      <c r="G3176" s="30">
        <v>80</v>
      </c>
    </row>
    <row r="3177" spans="2:7" hidden="1" x14ac:dyDescent="0.25">
      <c r="B3177" s="31" t="s">
        <v>438</v>
      </c>
      <c r="C3177" s="31" t="s">
        <v>310</v>
      </c>
      <c r="D3177" s="31" t="s">
        <v>28</v>
      </c>
      <c r="E3177" s="31" t="s">
        <v>433</v>
      </c>
      <c r="F3177" s="31" t="s">
        <v>444</v>
      </c>
      <c r="G3177" s="30">
        <v>-61</v>
      </c>
    </row>
    <row r="3178" spans="2:7" hidden="1" x14ac:dyDescent="0.25">
      <c r="B3178" s="31" t="s">
        <v>438</v>
      </c>
      <c r="C3178" s="31" t="s">
        <v>310</v>
      </c>
      <c r="D3178" s="31" t="s">
        <v>29</v>
      </c>
      <c r="E3178" s="31" t="s">
        <v>433</v>
      </c>
      <c r="F3178" s="31" t="s">
        <v>444</v>
      </c>
      <c r="G3178" s="30">
        <v>924</v>
      </c>
    </row>
    <row r="3179" spans="2:7" hidden="1" x14ac:dyDescent="0.25">
      <c r="B3179" s="31" t="s">
        <v>438</v>
      </c>
      <c r="C3179" s="31" t="s">
        <v>310</v>
      </c>
      <c r="D3179" s="31" t="s">
        <v>452</v>
      </c>
      <c r="E3179" s="31" t="s">
        <v>435</v>
      </c>
      <c r="F3179" s="31" t="s">
        <v>444</v>
      </c>
      <c r="G3179" s="30">
        <v>982</v>
      </c>
    </row>
    <row r="3180" spans="2:7" hidden="1" x14ac:dyDescent="0.25">
      <c r="B3180" s="31" t="s">
        <v>438</v>
      </c>
      <c r="C3180" s="31" t="s">
        <v>310</v>
      </c>
      <c r="D3180" s="31" t="s">
        <v>453</v>
      </c>
      <c r="E3180" s="31" t="s">
        <v>435</v>
      </c>
      <c r="F3180" s="31" t="s">
        <v>444</v>
      </c>
      <c r="G3180" s="30">
        <v>1013</v>
      </c>
    </row>
    <row r="3181" spans="2:7" hidden="1" x14ac:dyDescent="0.25">
      <c r="B3181" s="31" t="s">
        <v>438</v>
      </c>
      <c r="C3181" s="31" t="s">
        <v>310</v>
      </c>
      <c r="D3181" s="31" t="s">
        <v>26</v>
      </c>
      <c r="E3181" s="31" t="s">
        <v>435</v>
      </c>
      <c r="F3181" s="31" t="s">
        <v>444</v>
      </c>
      <c r="G3181" s="30">
        <v>1</v>
      </c>
    </row>
    <row r="3182" spans="2:7" hidden="1" x14ac:dyDescent="0.25">
      <c r="B3182" s="31" t="s">
        <v>438</v>
      </c>
      <c r="C3182" s="31" t="s">
        <v>310</v>
      </c>
      <c r="D3182" s="31" t="s">
        <v>25</v>
      </c>
      <c r="E3182" s="31" t="s">
        <v>435</v>
      </c>
      <c r="F3182" s="31" t="s">
        <v>444</v>
      </c>
      <c r="G3182" s="30">
        <v>83</v>
      </c>
    </row>
    <row r="3183" spans="2:7" hidden="1" x14ac:dyDescent="0.25">
      <c r="B3183" s="31" t="s">
        <v>438</v>
      </c>
      <c r="C3183" s="31" t="s">
        <v>310</v>
      </c>
      <c r="D3183" s="31" t="s">
        <v>28</v>
      </c>
      <c r="E3183" s="31" t="s">
        <v>435</v>
      </c>
      <c r="F3183" s="31" t="s">
        <v>444</v>
      </c>
      <c r="G3183" s="30">
        <v>-26</v>
      </c>
    </row>
    <row r="3184" spans="2:7" hidden="1" x14ac:dyDescent="0.25">
      <c r="B3184" s="31" t="s">
        <v>438</v>
      </c>
      <c r="C3184" s="31" t="s">
        <v>310</v>
      </c>
      <c r="D3184" s="31" t="s">
        <v>29</v>
      </c>
      <c r="E3184" s="31" t="s">
        <v>435</v>
      </c>
      <c r="F3184" s="31" t="s">
        <v>444</v>
      </c>
      <c r="G3184" s="30">
        <v>955</v>
      </c>
    </row>
    <row r="3185" spans="2:7" hidden="1" x14ac:dyDescent="0.25">
      <c r="B3185" s="31" t="s">
        <v>438</v>
      </c>
      <c r="C3185" s="31" t="s">
        <v>310</v>
      </c>
      <c r="D3185" s="31" t="s">
        <v>452</v>
      </c>
      <c r="E3185" s="31" t="s">
        <v>436</v>
      </c>
      <c r="F3185" s="31" t="s">
        <v>444</v>
      </c>
      <c r="G3185" s="30">
        <v>774</v>
      </c>
    </row>
    <row r="3186" spans="2:7" hidden="1" x14ac:dyDescent="0.25">
      <c r="B3186" s="31" t="s">
        <v>438</v>
      </c>
      <c r="C3186" s="31" t="s">
        <v>310</v>
      </c>
      <c r="D3186" s="31" t="s">
        <v>453</v>
      </c>
      <c r="E3186" s="31" t="s">
        <v>436</v>
      </c>
      <c r="F3186" s="31" t="s">
        <v>444</v>
      </c>
      <c r="G3186" s="30">
        <v>841</v>
      </c>
    </row>
    <row r="3187" spans="2:7" hidden="1" x14ac:dyDescent="0.25">
      <c r="B3187" s="31" t="s">
        <v>438</v>
      </c>
      <c r="C3187" s="31" t="s">
        <v>310</v>
      </c>
      <c r="D3187" s="31" t="s">
        <v>26</v>
      </c>
      <c r="E3187" s="31" t="s">
        <v>436</v>
      </c>
      <c r="F3187" s="31" t="s">
        <v>444</v>
      </c>
      <c r="G3187" s="30">
        <v>1</v>
      </c>
    </row>
    <row r="3188" spans="2:7" hidden="1" x14ac:dyDescent="0.25">
      <c r="B3188" s="31" t="s">
        <v>438</v>
      </c>
      <c r="C3188" s="31" t="s">
        <v>310</v>
      </c>
      <c r="D3188" s="31" t="s">
        <v>25</v>
      </c>
      <c r="E3188" s="31" t="s">
        <v>436</v>
      </c>
      <c r="F3188" s="31" t="s">
        <v>444</v>
      </c>
      <c r="G3188" s="30">
        <v>72</v>
      </c>
    </row>
    <row r="3189" spans="2:7" hidden="1" x14ac:dyDescent="0.25">
      <c r="B3189" s="31" t="s">
        <v>438</v>
      </c>
      <c r="C3189" s="31" t="s">
        <v>310</v>
      </c>
      <c r="D3189" s="31" t="s">
        <v>28</v>
      </c>
      <c r="E3189" s="31" t="s">
        <v>436</v>
      </c>
      <c r="F3189" s="31" t="s">
        <v>444</v>
      </c>
      <c r="G3189" s="30">
        <v>-38</v>
      </c>
    </row>
    <row r="3190" spans="2:7" hidden="1" x14ac:dyDescent="0.25">
      <c r="B3190" s="31" t="s">
        <v>438</v>
      </c>
      <c r="C3190" s="31" t="s">
        <v>310</v>
      </c>
      <c r="D3190" s="31" t="s">
        <v>29</v>
      </c>
      <c r="E3190" s="31" t="s">
        <v>436</v>
      </c>
      <c r="F3190" s="31" t="s">
        <v>444</v>
      </c>
      <c r="G3190" s="30">
        <v>806</v>
      </c>
    </row>
    <row r="3191" spans="2:7" hidden="1" x14ac:dyDescent="0.25">
      <c r="B3191" s="31" t="s">
        <v>439</v>
      </c>
      <c r="C3191" s="31" t="s">
        <v>310</v>
      </c>
      <c r="D3191" s="31" t="s">
        <v>452</v>
      </c>
      <c r="E3191" s="31" t="s">
        <v>433</v>
      </c>
      <c r="F3191" s="31" t="s">
        <v>444</v>
      </c>
      <c r="G3191" s="30">
        <v>1</v>
      </c>
    </row>
    <row r="3192" spans="2:7" hidden="1" x14ac:dyDescent="0.25">
      <c r="B3192" s="31" t="s">
        <v>439</v>
      </c>
      <c r="C3192" s="31" t="s">
        <v>310</v>
      </c>
      <c r="D3192" s="31" t="s">
        <v>453</v>
      </c>
      <c r="E3192" s="31" t="s">
        <v>433</v>
      </c>
      <c r="F3192" s="31" t="s">
        <v>444</v>
      </c>
      <c r="G3192" s="30">
        <v>3</v>
      </c>
    </row>
    <row r="3193" spans="2:7" hidden="1" x14ac:dyDescent="0.25">
      <c r="B3193" s="31" t="s">
        <v>439</v>
      </c>
      <c r="C3193" s="31" t="s">
        <v>310</v>
      </c>
      <c r="D3193" s="31" t="s">
        <v>28</v>
      </c>
      <c r="E3193" s="31" t="s">
        <v>433</v>
      </c>
      <c r="F3193" s="31" t="s">
        <v>444</v>
      </c>
      <c r="G3193" s="30">
        <v>0</v>
      </c>
    </row>
    <row r="3194" spans="2:7" hidden="1" x14ac:dyDescent="0.25">
      <c r="B3194" s="31" t="s">
        <v>439</v>
      </c>
      <c r="C3194" s="31" t="s">
        <v>310</v>
      </c>
      <c r="D3194" s="31" t="s">
        <v>29</v>
      </c>
      <c r="E3194" s="31" t="s">
        <v>433</v>
      </c>
      <c r="F3194" s="31" t="s">
        <v>444</v>
      </c>
      <c r="G3194" s="30">
        <v>3</v>
      </c>
    </row>
    <row r="3195" spans="2:7" hidden="1" x14ac:dyDescent="0.25">
      <c r="B3195" s="31" t="s">
        <v>439</v>
      </c>
      <c r="C3195" s="31" t="s">
        <v>310</v>
      </c>
      <c r="D3195" s="31" t="s">
        <v>452</v>
      </c>
      <c r="E3195" s="31" t="s">
        <v>435</v>
      </c>
      <c r="F3195" s="31" t="s">
        <v>444</v>
      </c>
      <c r="G3195" s="30">
        <v>1</v>
      </c>
    </row>
    <row r="3196" spans="2:7" hidden="1" x14ac:dyDescent="0.25">
      <c r="B3196" s="31" t="s">
        <v>439</v>
      </c>
      <c r="C3196" s="31" t="s">
        <v>310</v>
      </c>
      <c r="D3196" s="31" t="s">
        <v>453</v>
      </c>
      <c r="E3196" s="31" t="s">
        <v>435</v>
      </c>
      <c r="F3196" s="31" t="s">
        <v>444</v>
      </c>
      <c r="G3196" s="30">
        <v>3</v>
      </c>
    </row>
    <row r="3197" spans="2:7" hidden="1" x14ac:dyDescent="0.25">
      <c r="B3197" s="31" t="s">
        <v>439</v>
      </c>
      <c r="C3197" s="31" t="s">
        <v>310</v>
      </c>
      <c r="D3197" s="31" t="s">
        <v>28</v>
      </c>
      <c r="E3197" s="31" t="s">
        <v>435</v>
      </c>
      <c r="F3197" s="31" t="s">
        <v>444</v>
      </c>
      <c r="G3197" s="30">
        <v>0</v>
      </c>
    </row>
    <row r="3198" spans="2:7" hidden="1" x14ac:dyDescent="0.25">
      <c r="B3198" s="31" t="s">
        <v>439</v>
      </c>
      <c r="C3198" s="31" t="s">
        <v>310</v>
      </c>
      <c r="D3198" s="31" t="s">
        <v>29</v>
      </c>
      <c r="E3198" s="31" t="s">
        <v>435</v>
      </c>
      <c r="F3198" s="31" t="s">
        <v>444</v>
      </c>
      <c r="G3198" s="30">
        <v>3</v>
      </c>
    </row>
    <row r="3199" spans="2:7" hidden="1" x14ac:dyDescent="0.25">
      <c r="B3199" s="31" t="s">
        <v>439</v>
      </c>
      <c r="C3199" s="31" t="s">
        <v>310</v>
      </c>
      <c r="D3199" s="31" t="s">
        <v>452</v>
      </c>
      <c r="E3199" s="31" t="s">
        <v>436</v>
      </c>
      <c r="F3199" s="31" t="s">
        <v>444</v>
      </c>
      <c r="G3199" s="30">
        <v>1</v>
      </c>
    </row>
    <row r="3200" spans="2:7" hidden="1" x14ac:dyDescent="0.25">
      <c r="B3200" s="31" t="s">
        <v>439</v>
      </c>
      <c r="C3200" s="31" t="s">
        <v>310</v>
      </c>
      <c r="D3200" s="31" t="s">
        <v>453</v>
      </c>
      <c r="E3200" s="31" t="s">
        <v>436</v>
      </c>
      <c r="F3200" s="31" t="s">
        <v>444</v>
      </c>
      <c r="G3200" s="30">
        <v>1</v>
      </c>
    </row>
    <row r="3201" spans="2:7" hidden="1" x14ac:dyDescent="0.25">
      <c r="B3201" s="31" t="s">
        <v>439</v>
      </c>
      <c r="C3201" s="31" t="s">
        <v>310</v>
      </c>
      <c r="D3201" s="31" t="s">
        <v>28</v>
      </c>
      <c r="E3201" s="31" t="s">
        <v>436</v>
      </c>
      <c r="F3201" s="31" t="s">
        <v>444</v>
      </c>
      <c r="G3201" s="30">
        <v>0</v>
      </c>
    </row>
    <row r="3202" spans="2:7" hidden="1" x14ac:dyDescent="0.25">
      <c r="B3202" s="31" t="s">
        <v>439</v>
      </c>
      <c r="C3202" s="31" t="s">
        <v>310</v>
      </c>
      <c r="D3202" s="31" t="s">
        <v>29</v>
      </c>
      <c r="E3202" s="31" t="s">
        <v>436</v>
      </c>
      <c r="F3202" s="31" t="s">
        <v>444</v>
      </c>
      <c r="G3202" s="30">
        <v>1</v>
      </c>
    </row>
    <row r="3203" spans="2:7" hidden="1" x14ac:dyDescent="0.25">
      <c r="B3203" s="31" t="s">
        <v>440</v>
      </c>
      <c r="C3203" s="31" t="s">
        <v>310</v>
      </c>
      <c r="D3203" s="31" t="s">
        <v>452</v>
      </c>
      <c r="E3203" s="31" t="s">
        <v>433</v>
      </c>
      <c r="F3203" s="31" t="s">
        <v>444</v>
      </c>
      <c r="G3203" s="30">
        <v>286</v>
      </c>
    </row>
    <row r="3204" spans="2:7" hidden="1" x14ac:dyDescent="0.25">
      <c r="B3204" s="31" t="s">
        <v>440</v>
      </c>
      <c r="C3204" s="31" t="s">
        <v>310</v>
      </c>
      <c r="D3204" s="31" t="s">
        <v>453</v>
      </c>
      <c r="E3204" s="31" t="s">
        <v>433</v>
      </c>
      <c r="F3204" s="31" t="s">
        <v>444</v>
      </c>
      <c r="G3204" s="30">
        <v>276</v>
      </c>
    </row>
    <row r="3205" spans="2:7" hidden="1" x14ac:dyDescent="0.25">
      <c r="B3205" s="31" t="s">
        <v>440</v>
      </c>
      <c r="C3205" s="31" t="s">
        <v>310</v>
      </c>
      <c r="D3205" s="31" t="s">
        <v>25</v>
      </c>
      <c r="E3205" s="31" t="s">
        <v>433</v>
      </c>
      <c r="F3205" s="31" t="s">
        <v>444</v>
      </c>
      <c r="G3205" s="30">
        <v>23</v>
      </c>
    </row>
    <row r="3206" spans="2:7" hidden="1" x14ac:dyDescent="0.25">
      <c r="B3206" s="31" t="s">
        <v>440</v>
      </c>
      <c r="C3206" s="31" t="s">
        <v>310</v>
      </c>
      <c r="D3206" s="31" t="s">
        <v>30</v>
      </c>
      <c r="E3206" s="31" t="s">
        <v>433</v>
      </c>
      <c r="F3206" s="31" t="s">
        <v>444</v>
      </c>
      <c r="G3206" s="30">
        <v>2</v>
      </c>
    </row>
    <row r="3207" spans="2:7" hidden="1" x14ac:dyDescent="0.25">
      <c r="B3207" s="31" t="s">
        <v>440</v>
      </c>
      <c r="C3207" s="31" t="s">
        <v>310</v>
      </c>
      <c r="D3207" s="31" t="s">
        <v>28</v>
      </c>
      <c r="E3207" s="31" t="s">
        <v>433</v>
      </c>
      <c r="F3207" s="31" t="s">
        <v>444</v>
      </c>
      <c r="G3207" s="30">
        <v>0</v>
      </c>
    </row>
    <row r="3208" spans="2:7" hidden="1" x14ac:dyDescent="0.25">
      <c r="B3208" s="31" t="s">
        <v>440</v>
      </c>
      <c r="C3208" s="31" t="s">
        <v>310</v>
      </c>
      <c r="D3208" s="31" t="s">
        <v>29</v>
      </c>
      <c r="E3208" s="31" t="s">
        <v>433</v>
      </c>
      <c r="F3208" s="31" t="s">
        <v>444</v>
      </c>
      <c r="G3208" s="30">
        <v>250</v>
      </c>
    </row>
    <row r="3209" spans="2:7" hidden="1" x14ac:dyDescent="0.25">
      <c r="B3209" s="31" t="s">
        <v>440</v>
      </c>
      <c r="C3209" s="31" t="s">
        <v>310</v>
      </c>
      <c r="D3209" s="31" t="s">
        <v>452</v>
      </c>
      <c r="E3209" s="31" t="s">
        <v>435</v>
      </c>
      <c r="F3209" s="31" t="s">
        <v>444</v>
      </c>
      <c r="G3209" s="30">
        <v>368</v>
      </c>
    </row>
    <row r="3210" spans="2:7" hidden="1" x14ac:dyDescent="0.25">
      <c r="B3210" s="31" t="s">
        <v>440</v>
      </c>
      <c r="C3210" s="31" t="s">
        <v>310</v>
      </c>
      <c r="D3210" s="31" t="s">
        <v>453</v>
      </c>
      <c r="E3210" s="31" t="s">
        <v>435</v>
      </c>
      <c r="F3210" s="31" t="s">
        <v>444</v>
      </c>
      <c r="G3210" s="30">
        <v>356</v>
      </c>
    </row>
    <row r="3211" spans="2:7" hidden="1" x14ac:dyDescent="0.25">
      <c r="B3211" s="31" t="s">
        <v>440</v>
      </c>
      <c r="C3211" s="31" t="s">
        <v>310</v>
      </c>
      <c r="D3211" s="31" t="s">
        <v>25</v>
      </c>
      <c r="E3211" s="31" t="s">
        <v>435</v>
      </c>
      <c r="F3211" s="31" t="s">
        <v>444</v>
      </c>
      <c r="G3211" s="30">
        <v>30</v>
      </c>
    </row>
    <row r="3212" spans="2:7" hidden="1" x14ac:dyDescent="0.25">
      <c r="B3212" s="31" t="s">
        <v>440</v>
      </c>
      <c r="C3212" s="31" t="s">
        <v>310</v>
      </c>
      <c r="D3212" s="31" t="s">
        <v>30</v>
      </c>
      <c r="E3212" s="31" t="s">
        <v>435</v>
      </c>
      <c r="F3212" s="31" t="s">
        <v>444</v>
      </c>
      <c r="G3212" s="30">
        <v>1</v>
      </c>
    </row>
    <row r="3213" spans="2:7" hidden="1" x14ac:dyDescent="0.25">
      <c r="B3213" s="31" t="s">
        <v>440</v>
      </c>
      <c r="C3213" s="31" t="s">
        <v>310</v>
      </c>
      <c r="D3213" s="31" t="s">
        <v>28</v>
      </c>
      <c r="E3213" s="31" t="s">
        <v>435</v>
      </c>
      <c r="F3213" s="31" t="s">
        <v>444</v>
      </c>
      <c r="G3213" s="30">
        <v>0</v>
      </c>
    </row>
    <row r="3214" spans="2:7" hidden="1" x14ac:dyDescent="0.25">
      <c r="B3214" s="31" t="s">
        <v>440</v>
      </c>
      <c r="C3214" s="31" t="s">
        <v>310</v>
      </c>
      <c r="D3214" s="31" t="s">
        <v>29</v>
      </c>
      <c r="E3214" s="31" t="s">
        <v>435</v>
      </c>
      <c r="F3214" s="31" t="s">
        <v>444</v>
      </c>
      <c r="G3214" s="30">
        <v>325</v>
      </c>
    </row>
    <row r="3215" spans="2:7" hidden="1" x14ac:dyDescent="0.25">
      <c r="B3215" s="31" t="s">
        <v>440</v>
      </c>
      <c r="C3215" s="31" t="s">
        <v>310</v>
      </c>
      <c r="D3215" s="31" t="s">
        <v>452</v>
      </c>
      <c r="E3215" s="31" t="s">
        <v>436</v>
      </c>
      <c r="F3215" s="31" t="s">
        <v>444</v>
      </c>
      <c r="G3215" s="30">
        <v>291</v>
      </c>
    </row>
    <row r="3216" spans="2:7" hidden="1" x14ac:dyDescent="0.25">
      <c r="B3216" s="31" t="s">
        <v>440</v>
      </c>
      <c r="C3216" s="31" t="s">
        <v>310</v>
      </c>
      <c r="D3216" s="31" t="s">
        <v>453</v>
      </c>
      <c r="E3216" s="31" t="s">
        <v>436</v>
      </c>
      <c r="F3216" s="31" t="s">
        <v>444</v>
      </c>
      <c r="G3216" s="30">
        <v>235</v>
      </c>
    </row>
    <row r="3217" spans="2:7" hidden="1" x14ac:dyDescent="0.25">
      <c r="B3217" s="31" t="s">
        <v>440</v>
      </c>
      <c r="C3217" s="31" t="s">
        <v>310</v>
      </c>
      <c r="D3217" s="31" t="s">
        <v>25</v>
      </c>
      <c r="E3217" s="31" t="s">
        <v>436</v>
      </c>
      <c r="F3217" s="31" t="s">
        <v>444</v>
      </c>
      <c r="G3217" s="30">
        <v>23</v>
      </c>
    </row>
    <row r="3218" spans="2:7" hidden="1" x14ac:dyDescent="0.25">
      <c r="B3218" s="31" t="s">
        <v>440</v>
      </c>
      <c r="C3218" s="31" t="s">
        <v>310</v>
      </c>
      <c r="D3218" s="31" t="s">
        <v>30</v>
      </c>
      <c r="E3218" s="31" t="s">
        <v>436</v>
      </c>
      <c r="F3218" s="31" t="s">
        <v>444</v>
      </c>
      <c r="G3218" s="30">
        <v>2</v>
      </c>
    </row>
    <row r="3219" spans="2:7" hidden="1" x14ac:dyDescent="0.25">
      <c r="B3219" s="31" t="s">
        <v>440</v>
      </c>
      <c r="C3219" s="31" t="s">
        <v>310</v>
      </c>
      <c r="D3219" s="31" t="s">
        <v>28</v>
      </c>
      <c r="E3219" s="31" t="s">
        <v>436</v>
      </c>
      <c r="F3219" s="31" t="s">
        <v>444</v>
      </c>
      <c r="G3219" s="30">
        <v>0</v>
      </c>
    </row>
    <row r="3220" spans="2:7" hidden="1" x14ac:dyDescent="0.25">
      <c r="B3220" s="31" t="s">
        <v>440</v>
      </c>
      <c r="C3220" s="31" t="s">
        <v>310</v>
      </c>
      <c r="D3220" s="31" t="s">
        <v>29</v>
      </c>
      <c r="E3220" s="31" t="s">
        <v>436</v>
      </c>
      <c r="F3220" s="31" t="s">
        <v>444</v>
      </c>
      <c r="G3220" s="30">
        <v>210</v>
      </c>
    </row>
    <row r="3221" spans="2:7" hidden="1" x14ac:dyDescent="0.25">
      <c r="B3221" s="31" t="s">
        <v>441</v>
      </c>
      <c r="C3221" s="31" t="s">
        <v>310</v>
      </c>
      <c r="D3221" s="31" t="s">
        <v>452</v>
      </c>
      <c r="E3221" s="31" t="s">
        <v>433</v>
      </c>
      <c r="F3221" s="31" t="s">
        <v>444</v>
      </c>
      <c r="G3221" s="30">
        <v>853</v>
      </c>
    </row>
    <row r="3222" spans="2:7" hidden="1" x14ac:dyDescent="0.25">
      <c r="B3222" s="31" t="s">
        <v>441</v>
      </c>
      <c r="C3222" s="31" t="s">
        <v>310</v>
      </c>
      <c r="D3222" s="31" t="s">
        <v>453</v>
      </c>
      <c r="E3222" s="31" t="s">
        <v>433</v>
      </c>
      <c r="F3222" s="31" t="s">
        <v>444</v>
      </c>
      <c r="G3222" s="30">
        <v>908</v>
      </c>
    </row>
    <row r="3223" spans="2:7" hidden="1" x14ac:dyDescent="0.25">
      <c r="B3223" s="31" t="s">
        <v>441</v>
      </c>
      <c r="C3223" s="31" t="s">
        <v>310</v>
      </c>
      <c r="D3223" s="31" t="s">
        <v>25</v>
      </c>
      <c r="E3223" s="31" t="s">
        <v>433</v>
      </c>
      <c r="F3223" s="31" t="s">
        <v>444</v>
      </c>
      <c r="G3223" s="30">
        <v>72</v>
      </c>
    </row>
    <row r="3224" spans="2:7" hidden="1" x14ac:dyDescent="0.25">
      <c r="B3224" s="31" t="s">
        <v>441</v>
      </c>
      <c r="C3224" s="31" t="s">
        <v>310</v>
      </c>
      <c r="D3224" s="31" t="s">
        <v>30</v>
      </c>
      <c r="E3224" s="31" t="s">
        <v>433</v>
      </c>
      <c r="F3224" s="31" t="s">
        <v>444</v>
      </c>
      <c r="G3224" s="30">
        <v>860</v>
      </c>
    </row>
    <row r="3225" spans="2:7" hidden="1" x14ac:dyDescent="0.25">
      <c r="B3225" s="31" t="s">
        <v>441</v>
      </c>
      <c r="C3225" s="31" t="s">
        <v>310</v>
      </c>
      <c r="D3225" s="31" t="s">
        <v>28</v>
      </c>
      <c r="E3225" s="31" t="s">
        <v>433</v>
      </c>
      <c r="F3225" s="31" t="s">
        <v>444</v>
      </c>
      <c r="G3225" s="30">
        <v>-45</v>
      </c>
    </row>
    <row r="3226" spans="2:7" hidden="1" x14ac:dyDescent="0.25">
      <c r="B3226" s="31" t="s">
        <v>441</v>
      </c>
      <c r="C3226" s="31" t="s">
        <v>310</v>
      </c>
      <c r="D3226" s="31" t="s">
        <v>29</v>
      </c>
      <c r="E3226" s="31" t="s">
        <v>433</v>
      </c>
      <c r="F3226" s="31" t="s">
        <v>444</v>
      </c>
      <c r="G3226" s="30">
        <v>22</v>
      </c>
    </row>
    <row r="3227" spans="2:7" hidden="1" x14ac:dyDescent="0.25">
      <c r="B3227" s="31" t="s">
        <v>441</v>
      </c>
      <c r="C3227" s="31" t="s">
        <v>310</v>
      </c>
      <c r="D3227" s="31" t="s">
        <v>452</v>
      </c>
      <c r="E3227" s="31" t="s">
        <v>435</v>
      </c>
      <c r="F3227" s="31" t="s">
        <v>444</v>
      </c>
      <c r="G3227" s="30">
        <v>978</v>
      </c>
    </row>
    <row r="3228" spans="2:7" hidden="1" x14ac:dyDescent="0.25">
      <c r="B3228" s="31" t="s">
        <v>441</v>
      </c>
      <c r="C3228" s="31" t="s">
        <v>310</v>
      </c>
      <c r="D3228" s="31" t="s">
        <v>453</v>
      </c>
      <c r="E3228" s="31" t="s">
        <v>435</v>
      </c>
      <c r="F3228" s="31" t="s">
        <v>444</v>
      </c>
      <c r="G3228" s="30">
        <v>1031</v>
      </c>
    </row>
    <row r="3229" spans="2:7" hidden="1" x14ac:dyDescent="0.25">
      <c r="B3229" s="31" t="s">
        <v>441</v>
      </c>
      <c r="C3229" s="31" t="s">
        <v>310</v>
      </c>
      <c r="D3229" s="31" t="s">
        <v>25</v>
      </c>
      <c r="E3229" s="31" t="s">
        <v>435</v>
      </c>
      <c r="F3229" s="31" t="s">
        <v>444</v>
      </c>
      <c r="G3229" s="30">
        <v>82</v>
      </c>
    </row>
    <row r="3230" spans="2:7" hidden="1" x14ac:dyDescent="0.25">
      <c r="B3230" s="31" t="s">
        <v>441</v>
      </c>
      <c r="C3230" s="31" t="s">
        <v>310</v>
      </c>
      <c r="D3230" s="31" t="s">
        <v>30</v>
      </c>
      <c r="E3230" s="31" t="s">
        <v>435</v>
      </c>
      <c r="F3230" s="31" t="s">
        <v>444</v>
      </c>
      <c r="G3230" s="30">
        <v>986</v>
      </c>
    </row>
    <row r="3231" spans="2:7" hidden="1" x14ac:dyDescent="0.25">
      <c r="B3231" s="31" t="s">
        <v>441</v>
      </c>
      <c r="C3231" s="31" t="s">
        <v>310</v>
      </c>
      <c r="D3231" s="31" t="s">
        <v>28</v>
      </c>
      <c r="E3231" s="31" t="s">
        <v>435</v>
      </c>
      <c r="F3231" s="31" t="s">
        <v>444</v>
      </c>
      <c r="G3231" s="30">
        <v>-54</v>
      </c>
    </row>
    <row r="3232" spans="2:7" hidden="1" x14ac:dyDescent="0.25">
      <c r="B3232" s="31" t="s">
        <v>441</v>
      </c>
      <c r="C3232" s="31" t="s">
        <v>310</v>
      </c>
      <c r="D3232" s="31" t="s">
        <v>29</v>
      </c>
      <c r="E3232" s="31" t="s">
        <v>435</v>
      </c>
      <c r="F3232" s="31" t="s">
        <v>444</v>
      </c>
      <c r="G3232" s="30">
        <v>18</v>
      </c>
    </row>
    <row r="3233" spans="2:7" hidden="1" x14ac:dyDescent="0.25">
      <c r="B3233" s="31" t="s">
        <v>441</v>
      </c>
      <c r="C3233" s="31" t="s">
        <v>310</v>
      </c>
      <c r="D3233" s="31" t="s">
        <v>452</v>
      </c>
      <c r="E3233" s="31" t="s">
        <v>436</v>
      </c>
      <c r="F3233" s="31" t="s">
        <v>444</v>
      </c>
      <c r="G3233" s="30">
        <v>904</v>
      </c>
    </row>
    <row r="3234" spans="2:7" hidden="1" x14ac:dyDescent="0.25">
      <c r="B3234" s="31" t="s">
        <v>441</v>
      </c>
      <c r="C3234" s="31" t="s">
        <v>310</v>
      </c>
      <c r="D3234" s="31" t="s">
        <v>453</v>
      </c>
      <c r="E3234" s="31" t="s">
        <v>436</v>
      </c>
      <c r="F3234" s="31" t="s">
        <v>444</v>
      </c>
      <c r="G3234" s="30">
        <v>961</v>
      </c>
    </row>
    <row r="3235" spans="2:7" hidden="1" x14ac:dyDescent="0.25">
      <c r="B3235" s="31" t="s">
        <v>441</v>
      </c>
      <c r="C3235" s="31" t="s">
        <v>310</v>
      </c>
      <c r="D3235" s="31" t="s">
        <v>25</v>
      </c>
      <c r="E3235" s="31" t="s">
        <v>436</v>
      </c>
      <c r="F3235" s="31" t="s">
        <v>444</v>
      </c>
      <c r="G3235" s="30">
        <v>76</v>
      </c>
    </row>
    <row r="3236" spans="2:7" hidden="1" x14ac:dyDescent="0.25">
      <c r="B3236" s="31" t="s">
        <v>441</v>
      </c>
      <c r="C3236" s="31" t="s">
        <v>310</v>
      </c>
      <c r="D3236" s="31" t="s">
        <v>30</v>
      </c>
      <c r="E3236" s="31" t="s">
        <v>436</v>
      </c>
      <c r="F3236" s="31" t="s">
        <v>444</v>
      </c>
      <c r="G3236" s="30">
        <v>914</v>
      </c>
    </row>
    <row r="3237" spans="2:7" hidden="1" x14ac:dyDescent="0.25">
      <c r="B3237" s="31" t="s">
        <v>441</v>
      </c>
      <c r="C3237" s="31" t="s">
        <v>310</v>
      </c>
      <c r="D3237" s="31" t="s">
        <v>28</v>
      </c>
      <c r="E3237" s="31" t="s">
        <v>436</v>
      </c>
      <c r="F3237" s="31" t="s">
        <v>444</v>
      </c>
      <c r="G3237" s="30">
        <v>-52</v>
      </c>
    </row>
    <row r="3238" spans="2:7" hidden="1" x14ac:dyDescent="0.25">
      <c r="B3238" s="31" t="s">
        <v>441</v>
      </c>
      <c r="C3238" s="31" t="s">
        <v>310</v>
      </c>
      <c r="D3238" s="31" t="s">
        <v>29</v>
      </c>
      <c r="E3238" s="31" t="s">
        <v>436</v>
      </c>
      <c r="F3238" s="31" t="s">
        <v>444</v>
      </c>
      <c r="G3238" s="30">
        <v>24</v>
      </c>
    </row>
    <row r="3239" spans="2:7" hidden="1" x14ac:dyDescent="0.25">
      <c r="B3239" s="31" t="s">
        <v>442</v>
      </c>
      <c r="C3239" s="31" t="s">
        <v>310</v>
      </c>
      <c r="D3239" s="31" t="s">
        <v>452</v>
      </c>
      <c r="E3239" s="31" t="s">
        <v>433</v>
      </c>
      <c r="F3239" s="31" t="s">
        <v>444</v>
      </c>
      <c r="G3239" s="30">
        <v>98</v>
      </c>
    </row>
    <row r="3240" spans="2:7" hidden="1" x14ac:dyDescent="0.25">
      <c r="B3240" s="31" t="s">
        <v>442</v>
      </c>
      <c r="C3240" s="31" t="s">
        <v>310</v>
      </c>
      <c r="D3240" s="31" t="s">
        <v>453</v>
      </c>
      <c r="E3240" s="31" t="s">
        <v>433</v>
      </c>
      <c r="F3240" s="31" t="s">
        <v>444</v>
      </c>
      <c r="G3240" s="30">
        <v>212</v>
      </c>
    </row>
    <row r="3241" spans="2:7" hidden="1" x14ac:dyDescent="0.25">
      <c r="B3241" s="31" t="s">
        <v>442</v>
      </c>
      <c r="C3241" s="31" t="s">
        <v>310</v>
      </c>
      <c r="D3241" s="31" t="s">
        <v>28</v>
      </c>
      <c r="E3241" s="31" t="s">
        <v>433</v>
      </c>
      <c r="F3241" s="31" t="s">
        <v>444</v>
      </c>
      <c r="G3241" s="30">
        <v>0</v>
      </c>
    </row>
    <row r="3242" spans="2:7" hidden="1" x14ac:dyDescent="0.25">
      <c r="B3242" s="31" t="s">
        <v>442</v>
      </c>
      <c r="C3242" s="31" t="s">
        <v>310</v>
      </c>
      <c r="D3242" s="31" t="s">
        <v>29</v>
      </c>
      <c r="E3242" s="31" t="s">
        <v>433</v>
      </c>
      <c r="F3242" s="31" t="s">
        <v>444</v>
      </c>
      <c r="G3242" s="30">
        <v>212</v>
      </c>
    </row>
    <row r="3243" spans="2:7" hidden="1" x14ac:dyDescent="0.25">
      <c r="B3243" s="31" t="s">
        <v>442</v>
      </c>
      <c r="C3243" s="31" t="s">
        <v>310</v>
      </c>
      <c r="D3243" s="31" t="s">
        <v>452</v>
      </c>
      <c r="E3243" s="31" t="s">
        <v>435</v>
      </c>
      <c r="F3243" s="31" t="s">
        <v>444</v>
      </c>
      <c r="G3243" s="30">
        <v>103</v>
      </c>
    </row>
    <row r="3244" spans="2:7" hidden="1" x14ac:dyDescent="0.25">
      <c r="B3244" s="31" t="s">
        <v>442</v>
      </c>
      <c r="C3244" s="31" t="s">
        <v>310</v>
      </c>
      <c r="D3244" s="31" t="s">
        <v>453</v>
      </c>
      <c r="E3244" s="31" t="s">
        <v>435</v>
      </c>
      <c r="F3244" s="31" t="s">
        <v>444</v>
      </c>
      <c r="G3244" s="30">
        <v>213</v>
      </c>
    </row>
    <row r="3245" spans="2:7" hidden="1" x14ac:dyDescent="0.25">
      <c r="B3245" s="31" t="s">
        <v>442</v>
      </c>
      <c r="C3245" s="31" t="s">
        <v>310</v>
      </c>
      <c r="D3245" s="31" t="s">
        <v>28</v>
      </c>
      <c r="E3245" s="31" t="s">
        <v>435</v>
      </c>
      <c r="F3245" s="31" t="s">
        <v>444</v>
      </c>
      <c r="G3245" s="30">
        <v>0</v>
      </c>
    </row>
    <row r="3246" spans="2:7" hidden="1" x14ac:dyDescent="0.25">
      <c r="B3246" s="31" t="s">
        <v>442</v>
      </c>
      <c r="C3246" s="31" t="s">
        <v>310</v>
      </c>
      <c r="D3246" s="31" t="s">
        <v>29</v>
      </c>
      <c r="E3246" s="31" t="s">
        <v>435</v>
      </c>
      <c r="F3246" s="31" t="s">
        <v>444</v>
      </c>
      <c r="G3246" s="30">
        <v>213</v>
      </c>
    </row>
    <row r="3247" spans="2:7" hidden="1" x14ac:dyDescent="0.25">
      <c r="B3247" s="31" t="s">
        <v>442</v>
      </c>
      <c r="C3247" s="31" t="s">
        <v>310</v>
      </c>
      <c r="D3247" s="31" t="s">
        <v>452</v>
      </c>
      <c r="E3247" s="31" t="s">
        <v>436</v>
      </c>
      <c r="F3247" s="31" t="s">
        <v>444</v>
      </c>
      <c r="G3247" s="30">
        <v>104</v>
      </c>
    </row>
    <row r="3248" spans="2:7" hidden="1" x14ac:dyDescent="0.25">
      <c r="B3248" s="31" t="s">
        <v>442</v>
      </c>
      <c r="C3248" s="31" t="s">
        <v>310</v>
      </c>
      <c r="D3248" s="31" t="s">
        <v>453</v>
      </c>
      <c r="E3248" s="31" t="s">
        <v>436</v>
      </c>
      <c r="F3248" s="31" t="s">
        <v>444</v>
      </c>
      <c r="G3248" s="30">
        <v>230</v>
      </c>
    </row>
    <row r="3249" spans="2:7" hidden="1" x14ac:dyDescent="0.25">
      <c r="B3249" s="31" t="s">
        <v>442</v>
      </c>
      <c r="C3249" s="31" t="s">
        <v>310</v>
      </c>
      <c r="D3249" s="31" t="s">
        <v>28</v>
      </c>
      <c r="E3249" s="31" t="s">
        <v>436</v>
      </c>
      <c r="F3249" s="31" t="s">
        <v>444</v>
      </c>
      <c r="G3249" s="30">
        <v>0</v>
      </c>
    </row>
    <row r="3250" spans="2:7" hidden="1" x14ac:dyDescent="0.25">
      <c r="B3250" s="31" t="s">
        <v>442</v>
      </c>
      <c r="C3250" s="31" t="s">
        <v>310</v>
      </c>
      <c r="D3250" s="31" t="s">
        <v>29</v>
      </c>
      <c r="E3250" s="31" t="s">
        <v>436</v>
      </c>
      <c r="F3250" s="31" t="s">
        <v>444</v>
      </c>
      <c r="G3250" s="30">
        <v>230</v>
      </c>
    </row>
    <row r="3251" spans="2:7" hidden="1" x14ac:dyDescent="0.25">
      <c r="B3251" s="31" t="s">
        <v>443</v>
      </c>
      <c r="C3251" s="31" t="s">
        <v>310</v>
      </c>
      <c r="D3251" s="31" t="s">
        <v>452</v>
      </c>
      <c r="E3251" s="31" t="s">
        <v>433</v>
      </c>
      <c r="F3251" s="31" t="s">
        <v>444</v>
      </c>
      <c r="G3251" s="30">
        <v>354</v>
      </c>
    </row>
    <row r="3252" spans="2:7" hidden="1" x14ac:dyDescent="0.25">
      <c r="B3252" s="31" t="s">
        <v>443</v>
      </c>
      <c r="C3252" s="31" t="s">
        <v>310</v>
      </c>
      <c r="D3252" s="31" t="s">
        <v>453</v>
      </c>
      <c r="E3252" s="31" t="s">
        <v>433</v>
      </c>
      <c r="F3252" s="31" t="s">
        <v>444</v>
      </c>
      <c r="G3252" s="30">
        <v>315</v>
      </c>
    </row>
    <row r="3253" spans="2:7" hidden="1" x14ac:dyDescent="0.25">
      <c r="B3253" s="31" t="s">
        <v>443</v>
      </c>
      <c r="C3253" s="31" t="s">
        <v>310</v>
      </c>
      <c r="D3253" s="31" t="s">
        <v>30</v>
      </c>
      <c r="E3253" s="31" t="s">
        <v>433</v>
      </c>
      <c r="F3253" s="31" t="s">
        <v>444</v>
      </c>
      <c r="G3253" s="30">
        <v>1</v>
      </c>
    </row>
    <row r="3254" spans="2:7" hidden="1" x14ac:dyDescent="0.25">
      <c r="B3254" s="31" t="s">
        <v>443</v>
      </c>
      <c r="C3254" s="31" t="s">
        <v>310</v>
      </c>
      <c r="D3254" s="31" t="s">
        <v>28</v>
      </c>
      <c r="E3254" s="31" t="s">
        <v>433</v>
      </c>
      <c r="F3254" s="31" t="s">
        <v>444</v>
      </c>
      <c r="G3254" s="30">
        <v>0</v>
      </c>
    </row>
    <row r="3255" spans="2:7" hidden="1" x14ac:dyDescent="0.25">
      <c r="B3255" s="31" t="s">
        <v>443</v>
      </c>
      <c r="C3255" s="31" t="s">
        <v>310</v>
      </c>
      <c r="D3255" s="31" t="s">
        <v>29</v>
      </c>
      <c r="E3255" s="31" t="s">
        <v>433</v>
      </c>
      <c r="F3255" s="31" t="s">
        <v>444</v>
      </c>
      <c r="G3255" s="30">
        <v>314</v>
      </c>
    </row>
    <row r="3256" spans="2:7" hidden="1" x14ac:dyDescent="0.25">
      <c r="B3256" s="31" t="s">
        <v>443</v>
      </c>
      <c r="C3256" s="31" t="s">
        <v>310</v>
      </c>
      <c r="D3256" s="31" t="s">
        <v>452</v>
      </c>
      <c r="E3256" s="31" t="s">
        <v>435</v>
      </c>
      <c r="F3256" s="31" t="s">
        <v>444</v>
      </c>
      <c r="G3256" s="30">
        <v>359</v>
      </c>
    </row>
    <row r="3257" spans="2:7" hidden="1" x14ac:dyDescent="0.25">
      <c r="B3257" s="31" t="s">
        <v>443</v>
      </c>
      <c r="C3257" s="31" t="s">
        <v>310</v>
      </c>
      <c r="D3257" s="31" t="s">
        <v>453</v>
      </c>
      <c r="E3257" s="31" t="s">
        <v>435</v>
      </c>
      <c r="F3257" s="31" t="s">
        <v>444</v>
      </c>
      <c r="G3257" s="30">
        <v>320</v>
      </c>
    </row>
    <row r="3258" spans="2:7" hidden="1" x14ac:dyDescent="0.25">
      <c r="B3258" s="31" t="s">
        <v>443</v>
      </c>
      <c r="C3258" s="31" t="s">
        <v>310</v>
      </c>
      <c r="D3258" s="31" t="s">
        <v>30</v>
      </c>
      <c r="E3258" s="31" t="s">
        <v>435</v>
      </c>
      <c r="F3258" s="31" t="s">
        <v>444</v>
      </c>
      <c r="G3258" s="30">
        <v>1</v>
      </c>
    </row>
    <row r="3259" spans="2:7" hidden="1" x14ac:dyDescent="0.25">
      <c r="B3259" s="31" t="s">
        <v>443</v>
      </c>
      <c r="C3259" s="31" t="s">
        <v>310</v>
      </c>
      <c r="D3259" s="31" t="s">
        <v>28</v>
      </c>
      <c r="E3259" s="31" t="s">
        <v>435</v>
      </c>
      <c r="F3259" s="31" t="s">
        <v>444</v>
      </c>
      <c r="G3259" s="30">
        <v>0</v>
      </c>
    </row>
    <row r="3260" spans="2:7" hidden="1" x14ac:dyDescent="0.25">
      <c r="B3260" s="31" t="s">
        <v>443</v>
      </c>
      <c r="C3260" s="31" t="s">
        <v>310</v>
      </c>
      <c r="D3260" s="31" t="s">
        <v>29</v>
      </c>
      <c r="E3260" s="31" t="s">
        <v>435</v>
      </c>
      <c r="F3260" s="31" t="s">
        <v>444</v>
      </c>
      <c r="G3260" s="30">
        <v>319</v>
      </c>
    </row>
    <row r="3261" spans="2:7" hidden="1" x14ac:dyDescent="0.25">
      <c r="B3261" s="31" t="s">
        <v>443</v>
      </c>
      <c r="C3261" s="31" t="s">
        <v>310</v>
      </c>
      <c r="D3261" s="31" t="s">
        <v>452</v>
      </c>
      <c r="E3261" s="31" t="s">
        <v>436</v>
      </c>
      <c r="F3261" s="31" t="s">
        <v>444</v>
      </c>
      <c r="G3261" s="30">
        <v>369</v>
      </c>
    </row>
    <row r="3262" spans="2:7" hidden="1" x14ac:dyDescent="0.25">
      <c r="B3262" s="31" t="s">
        <v>443</v>
      </c>
      <c r="C3262" s="31" t="s">
        <v>310</v>
      </c>
      <c r="D3262" s="31" t="s">
        <v>453</v>
      </c>
      <c r="E3262" s="31" t="s">
        <v>436</v>
      </c>
      <c r="F3262" s="31" t="s">
        <v>444</v>
      </c>
      <c r="G3262" s="30">
        <v>338</v>
      </c>
    </row>
    <row r="3263" spans="2:7" hidden="1" x14ac:dyDescent="0.25">
      <c r="B3263" s="31" t="s">
        <v>443</v>
      </c>
      <c r="C3263" s="31" t="s">
        <v>310</v>
      </c>
      <c r="D3263" s="31" t="s">
        <v>30</v>
      </c>
      <c r="E3263" s="31" t="s">
        <v>436</v>
      </c>
      <c r="F3263" s="31" t="s">
        <v>444</v>
      </c>
      <c r="G3263" s="30">
        <v>1</v>
      </c>
    </row>
    <row r="3264" spans="2:7" hidden="1" x14ac:dyDescent="0.25">
      <c r="B3264" s="31" t="s">
        <v>443</v>
      </c>
      <c r="C3264" s="31" t="s">
        <v>310</v>
      </c>
      <c r="D3264" s="31" t="s">
        <v>28</v>
      </c>
      <c r="E3264" s="31" t="s">
        <v>436</v>
      </c>
      <c r="F3264" s="31" t="s">
        <v>444</v>
      </c>
      <c r="G3264" s="30">
        <v>0</v>
      </c>
    </row>
    <row r="3265" spans="2:7" hidden="1" x14ac:dyDescent="0.25">
      <c r="B3265" s="31" t="s">
        <v>443</v>
      </c>
      <c r="C3265" s="31" t="s">
        <v>310</v>
      </c>
      <c r="D3265" s="31" t="s">
        <v>29</v>
      </c>
      <c r="E3265" s="31" t="s">
        <v>436</v>
      </c>
      <c r="F3265" s="31" t="s">
        <v>444</v>
      </c>
      <c r="G3265" s="30">
        <v>337</v>
      </c>
    </row>
    <row r="3266" spans="2:7" hidden="1" x14ac:dyDescent="0.25">
      <c r="B3266" s="31" t="s">
        <v>150</v>
      </c>
      <c r="C3266" s="31" t="s">
        <v>310</v>
      </c>
      <c r="D3266" s="31" t="s">
        <v>452</v>
      </c>
      <c r="E3266" s="31" t="s">
        <v>433</v>
      </c>
      <c r="F3266" s="31" t="s">
        <v>444</v>
      </c>
      <c r="G3266" s="30">
        <v>146</v>
      </c>
    </row>
    <row r="3267" spans="2:7" hidden="1" x14ac:dyDescent="0.25">
      <c r="B3267" s="31" t="s">
        <v>150</v>
      </c>
      <c r="C3267" s="31" t="s">
        <v>310</v>
      </c>
      <c r="D3267" s="31" t="s">
        <v>453</v>
      </c>
      <c r="E3267" s="31" t="s">
        <v>433</v>
      </c>
      <c r="F3267" s="31" t="s">
        <v>444</v>
      </c>
      <c r="G3267" s="30">
        <v>135</v>
      </c>
    </row>
    <row r="3268" spans="2:7" hidden="1" x14ac:dyDescent="0.25">
      <c r="B3268" s="31" t="s">
        <v>150</v>
      </c>
      <c r="C3268" s="31" t="s">
        <v>310</v>
      </c>
      <c r="D3268" s="31" t="s">
        <v>25</v>
      </c>
      <c r="E3268" s="31" t="s">
        <v>433</v>
      </c>
      <c r="F3268" s="31" t="s">
        <v>444</v>
      </c>
      <c r="G3268" s="30">
        <v>3</v>
      </c>
    </row>
    <row r="3269" spans="2:7" hidden="1" x14ac:dyDescent="0.25">
      <c r="B3269" s="31" t="s">
        <v>150</v>
      </c>
      <c r="C3269" s="31" t="s">
        <v>310</v>
      </c>
      <c r="D3269" s="31" t="s">
        <v>28</v>
      </c>
      <c r="E3269" s="31" t="s">
        <v>433</v>
      </c>
      <c r="F3269" s="31" t="s">
        <v>444</v>
      </c>
      <c r="G3269" s="30">
        <v>-4</v>
      </c>
    </row>
    <row r="3270" spans="2:7" hidden="1" x14ac:dyDescent="0.25">
      <c r="B3270" s="31" t="s">
        <v>150</v>
      </c>
      <c r="C3270" s="31" t="s">
        <v>310</v>
      </c>
      <c r="D3270" s="31" t="s">
        <v>29</v>
      </c>
      <c r="E3270" s="31" t="s">
        <v>433</v>
      </c>
      <c r="F3270" s="31" t="s">
        <v>444</v>
      </c>
      <c r="G3270" s="30">
        <v>112</v>
      </c>
    </row>
    <row r="3271" spans="2:7" hidden="1" x14ac:dyDescent="0.25">
      <c r="B3271" s="31" t="s">
        <v>150</v>
      </c>
      <c r="C3271" s="31" t="s">
        <v>310</v>
      </c>
      <c r="D3271" s="31" t="s">
        <v>452</v>
      </c>
      <c r="E3271" s="31" t="s">
        <v>435</v>
      </c>
      <c r="F3271" s="31" t="s">
        <v>444</v>
      </c>
      <c r="G3271" s="30">
        <v>142</v>
      </c>
    </row>
    <row r="3272" spans="2:7" hidden="1" x14ac:dyDescent="0.25">
      <c r="B3272" s="31" t="s">
        <v>150</v>
      </c>
      <c r="C3272" s="31" t="s">
        <v>310</v>
      </c>
      <c r="D3272" s="31" t="s">
        <v>453</v>
      </c>
      <c r="E3272" s="31" t="s">
        <v>435</v>
      </c>
      <c r="F3272" s="31" t="s">
        <v>444</v>
      </c>
      <c r="G3272" s="30">
        <v>129</v>
      </c>
    </row>
    <row r="3273" spans="2:7" hidden="1" x14ac:dyDescent="0.25">
      <c r="B3273" s="31" t="s">
        <v>150</v>
      </c>
      <c r="C3273" s="31" t="s">
        <v>310</v>
      </c>
      <c r="D3273" s="31" t="s">
        <v>25</v>
      </c>
      <c r="E3273" s="31" t="s">
        <v>435</v>
      </c>
      <c r="F3273" s="31" t="s">
        <v>444</v>
      </c>
      <c r="G3273" s="30">
        <v>3</v>
      </c>
    </row>
    <row r="3274" spans="2:7" hidden="1" x14ac:dyDescent="0.25">
      <c r="B3274" s="31" t="s">
        <v>150</v>
      </c>
      <c r="C3274" s="31" t="s">
        <v>310</v>
      </c>
      <c r="D3274" s="31" t="s">
        <v>28</v>
      </c>
      <c r="E3274" s="31" t="s">
        <v>435</v>
      </c>
      <c r="F3274" s="31" t="s">
        <v>444</v>
      </c>
      <c r="G3274" s="30">
        <v>-9</v>
      </c>
    </row>
    <row r="3275" spans="2:7" hidden="1" x14ac:dyDescent="0.25">
      <c r="B3275" s="31" t="s">
        <v>150</v>
      </c>
      <c r="C3275" s="31" t="s">
        <v>310</v>
      </c>
      <c r="D3275" s="31" t="s">
        <v>29</v>
      </c>
      <c r="E3275" s="31" t="s">
        <v>435</v>
      </c>
      <c r="F3275" s="31" t="s">
        <v>444</v>
      </c>
      <c r="G3275" s="30">
        <v>111</v>
      </c>
    </row>
    <row r="3276" spans="2:7" hidden="1" x14ac:dyDescent="0.25">
      <c r="B3276" s="31" t="s">
        <v>150</v>
      </c>
      <c r="C3276" s="31" t="s">
        <v>310</v>
      </c>
      <c r="D3276" s="31" t="s">
        <v>452</v>
      </c>
      <c r="E3276" s="31" t="s">
        <v>436</v>
      </c>
      <c r="F3276" s="31" t="s">
        <v>444</v>
      </c>
      <c r="G3276" s="30">
        <v>150</v>
      </c>
    </row>
    <row r="3277" spans="2:7" hidden="1" x14ac:dyDescent="0.25">
      <c r="B3277" s="31" t="s">
        <v>150</v>
      </c>
      <c r="C3277" s="31" t="s">
        <v>310</v>
      </c>
      <c r="D3277" s="31" t="s">
        <v>453</v>
      </c>
      <c r="E3277" s="31" t="s">
        <v>436</v>
      </c>
      <c r="F3277" s="31" t="s">
        <v>444</v>
      </c>
      <c r="G3277" s="30">
        <v>144</v>
      </c>
    </row>
    <row r="3278" spans="2:7" hidden="1" x14ac:dyDescent="0.25">
      <c r="B3278" s="31" t="s">
        <v>150</v>
      </c>
      <c r="C3278" s="31" t="s">
        <v>310</v>
      </c>
      <c r="D3278" s="31" t="s">
        <v>25</v>
      </c>
      <c r="E3278" s="31" t="s">
        <v>436</v>
      </c>
      <c r="F3278" s="31" t="s">
        <v>444</v>
      </c>
      <c r="G3278" s="30">
        <v>3</v>
      </c>
    </row>
    <row r="3279" spans="2:7" hidden="1" x14ac:dyDescent="0.25">
      <c r="B3279" s="31" t="s">
        <v>150</v>
      </c>
      <c r="C3279" s="31" t="s">
        <v>310</v>
      </c>
      <c r="D3279" s="31" t="s">
        <v>454</v>
      </c>
      <c r="E3279" s="31" t="s">
        <v>436</v>
      </c>
      <c r="F3279" s="31" t="s">
        <v>444</v>
      </c>
      <c r="G3279" s="30">
        <v>0</v>
      </c>
    </row>
    <row r="3280" spans="2:7" hidden="1" x14ac:dyDescent="0.25">
      <c r="B3280" s="31" t="s">
        <v>150</v>
      </c>
      <c r="C3280" s="31" t="s">
        <v>310</v>
      </c>
      <c r="D3280" s="31" t="s">
        <v>28</v>
      </c>
      <c r="E3280" s="31" t="s">
        <v>436</v>
      </c>
      <c r="F3280" s="31" t="s">
        <v>444</v>
      </c>
      <c r="G3280" s="30">
        <v>-7</v>
      </c>
    </row>
    <row r="3281" spans="2:7" hidden="1" x14ac:dyDescent="0.25">
      <c r="B3281" s="31" t="s">
        <v>150</v>
      </c>
      <c r="C3281" s="31" t="s">
        <v>310</v>
      </c>
      <c r="D3281" s="31" t="s">
        <v>29</v>
      </c>
      <c r="E3281" s="31" t="s">
        <v>436</v>
      </c>
      <c r="F3281" s="31" t="s">
        <v>444</v>
      </c>
      <c r="G3281" s="30">
        <v>122</v>
      </c>
    </row>
    <row r="3282" spans="2:7" hidden="1" x14ac:dyDescent="0.25">
      <c r="B3282" s="31" t="s">
        <v>432</v>
      </c>
      <c r="C3282" s="31" t="s">
        <v>164</v>
      </c>
      <c r="D3282" s="31" t="s">
        <v>452</v>
      </c>
      <c r="E3282" s="31" t="s">
        <v>433</v>
      </c>
      <c r="F3282" s="31" t="s">
        <v>444</v>
      </c>
      <c r="G3282" s="30">
        <v>239</v>
      </c>
    </row>
    <row r="3283" spans="2:7" hidden="1" x14ac:dyDescent="0.25">
      <c r="B3283" s="31" t="s">
        <v>432</v>
      </c>
      <c r="C3283" s="31" t="s">
        <v>164</v>
      </c>
      <c r="D3283" s="31" t="s">
        <v>453</v>
      </c>
      <c r="E3283" s="31" t="s">
        <v>433</v>
      </c>
      <c r="F3283" s="31" t="s">
        <v>444</v>
      </c>
      <c r="G3283" s="30">
        <v>253</v>
      </c>
    </row>
    <row r="3284" spans="2:7" hidden="1" x14ac:dyDescent="0.25">
      <c r="B3284" s="31" t="s">
        <v>432</v>
      </c>
      <c r="C3284" s="31" t="s">
        <v>164</v>
      </c>
      <c r="D3284" s="31" t="s">
        <v>26</v>
      </c>
      <c r="E3284" s="31" t="s">
        <v>433</v>
      </c>
      <c r="F3284" s="31" t="s">
        <v>444</v>
      </c>
      <c r="G3284" s="30">
        <v>220</v>
      </c>
    </row>
    <row r="3285" spans="2:7" hidden="1" x14ac:dyDescent="0.25">
      <c r="B3285" s="31" t="s">
        <v>432</v>
      </c>
      <c r="C3285" s="31" t="s">
        <v>164</v>
      </c>
      <c r="D3285" s="31" t="s">
        <v>25</v>
      </c>
      <c r="E3285" s="31" t="s">
        <v>433</v>
      </c>
      <c r="F3285" s="31" t="s">
        <v>444</v>
      </c>
      <c r="G3285" s="30">
        <v>24</v>
      </c>
    </row>
    <row r="3286" spans="2:7" hidden="1" x14ac:dyDescent="0.25">
      <c r="B3286" s="31" t="s">
        <v>432</v>
      </c>
      <c r="C3286" s="31" t="s">
        <v>164</v>
      </c>
      <c r="D3286" s="31" t="s">
        <v>454</v>
      </c>
      <c r="E3286" s="31" t="s">
        <v>433</v>
      </c>
      <c r="F3286" s="31" t="s">
        <v>444</v>
      </c>
      <c r="G3286" s="30">
        <v>0</v>
      </c>
    </row>
    <row r="3287" spans="2:7" hidden="1" x14ac:dyDescent="0.25">
      <c r="B3287" s="31" t="s">
        <v>432</v>
      </c>
      <c r="C3287" s="31" t="s">
        <v>164</v>
      </c>
      <c r="D3287" s="31" t="s">
        <v>28</v>
      </c>
      <c r="E3287" s="31" t="s">
        <v>433</v>
      </c>
      <c r="F3287" s="31" t="s">
        <v>444</v>
      </c>
      <c r="G3287" s="30">
        <v>0</v>
      </c>
    </row>
    <row r="3288" spans="2:7" hidden="1" x14ac:dyDescent="0.25">
      <c r="B3288" s="31" t="s">
        <v>432</v>
      </c>
      <c r="C3288" s="31" t="s">
        <v>164</v>
      </c>
      <c r="D3288" s="31" t="s">
        <v>29</v>
      </c>
      <c r="E3288" s="31" t="s">
        <v>433</v>
      </c>
      <c r="F3288" s="31" t="s">
        <v>444</v>
      </c>
      <c r="G3288" s="30">
        <v>3</v>
      </c>
    </row>
    <row r="3289" spans="2:7" hidden="1" x14ac:dyDescent="0.25">
      <c r="B3289" s="31" t="s">
        <v>432</v>
      </c>
      <c r="C3289" s="31" t="s">
        <v>164</v>
      </c>
      <c r="D3289" s="31" t="s">
        <v>452</v>
      </c>
      <c r="E3289" s="31" t="s">
        <v>435</v>
      </c>
      <c r="F3289" s="31" t="s">
        <v>444</v>
      </c>
      <c r="G3289" s="30">
        <v>263</v>
      </c>
    </row>
    <row r="3290" spans="2:7" hidden="1" x14ac:dyDescent="0.25">
      <c r="B3290" s="31" t="s">
        <v>432</v>
      </c>
      <c r="C3290" s="31" t="s">
        <v>164</v>
      </c>
      <c r="D3290" s="31" t="s">
        <v>453</v>
      </c>
      <c r="E3290" s="31" t="s">
        <v>435</v>
      </c>
      <c r="F3290" s="31" t="s">
        <v>444</v>
      </c>
      <c r="G3290" s="30">
        <v>256</v>
      </c>
    </row>
    <row r="3291" spans="2:7" hidden="1" x14ac:dyDescent="0.25">
      <c r="B3291" s="31" t="s">
        <v>432</v>
      </c>
      <c r="C3291" s="31" t="s">
        <v>164</v>
      </c>
      <c r="D3291" s="31" t="s">
        <v>26</v>
      </c>
      <c r="E3291" s="31" t="s">
        <v>435</v>
      </c>
      <c r="F3291" s="31" t="s">
        <v>444</v>
      </c>
      <c r="G3291" s="30">
        <v>229</v>
      </c>
    </row>
    <row r="3292" spans="2:7" hidden="1" x14ac:dyDescent="0.25">
      <c r="B3292" s="31" t="s">
        <v>432</v>
      </c>
      <c r="C3292" s="31" t="s">
        <v>164</v>
      </c>
      <c r="D3292" s="31" t="s">
        <v>25</v>
      </c>
      <c r="E3292" s="31" t="s">
        <v>435</v>
      </c>
      <c r="F3292" s="31" t="s">
        <v>444</v>
      </c>
      <c r="G3292" s="30">
        <v>26</v>
      </c>
    </row>
    <row r="3293" spans="2:7" hidden="1" x14ac:dyDescent="0.25">
      <c r="B3293" s="31" t="s">
        <v>432</v>
      </c>
      <c r="C3293" s="31" t="s">
        <v>164</v>
      </c>
      <c r="D3293" s="31" t="s">
        <v>454</v>
      </c>
      <c r="E3293" s="31" t="s">
        <v>435</v>
      </c>
      <c r="F3293" s="31" t="s">
        <v>444</v>
      </c>
      <c r="G3293" s="30">
        <v>0</v>
      </c>
    </row>
    <row r="3294" spans="2:7" hidden="1" x14ac:dyDescent="0.25">
      <c r="B3294" s="31" t="s">
        <v>432</v>
      </c>
      <c r="C3294" s="31" t="s">
        <v>164</v>
      </c>
      <c r="D3294" s="31" t="s">
        <v>28</v>
      </c>
      <c r="E3294" s="31" t="s">
        <v>435</v>
      </c>
      <c r="F3294" s="31" t="s">
        <v>444</v>
      </c>
      <c r="G3294" s="30">
        <v>-5</v>
      </c>
    </row>
    <row r="3295" spans="2:7" hidden="1" x14ac:dyDescent="0.25">
      <c r="B3295" s="31" t="s">
        <v>432</v>
      </c>
      <c r="C3295" s="31" t="s">
        <v>164</v>
      </c>
      <c r="D3295" s="31" t="s">
        <v>29</v>
      </c>
      <c r="E3295" s="31" t="s">
        <v>435</v>
      </c>
      <c r="F3295" s="31" t="s">
        <v>444</v>
      </c>
      <c r="G3295" s="30">
        <v>1</v>
      </c>
    </row>
    <row r="3296" spans="2:7" hidden="1" x14ac:dyDescent="0.25">
      <c r="B3296" s="31" t="s">
        <v>432</v>
      </c>
      <c r="C3296" s="31" t="s">
        <v>164</v>
      </c>
      <c r="D3296" s="31" t="s">
        <v>452</v>
      </c>
      <c r="E3296" s="31" t="s">
        <v>436</v>
      </c>
      <c r="F3296" s="31" t="s">
        <v>444</v>
      </c>
      <c r="G3296" s="30">
        <v>195</v>
      </c>
    </row>
    <row r="3297" spans="2:7" hidden="1" x14ac:dyDescent="0.25">
      <c r="B3297" s="31" t="s">
        <v>432</v>
      </c>
      <c r="C3297" s="31" t="s">
        <v>164</v>
      </c>
      <c r="D3297" s="31" t="s">
        <v>453</v>
      </c>
      <c r="E3297" s="31" t="s">
        <v>436</v>
      </c>
      <c r="F3297" s="31" t="s">
        <v>444</v>
      </c>
      <c r="G3297" s="30">
        <v>210</v>
      </c>
    </row>
    <row r="3298" spans="2:7" hidden="1" x14ac:dyDescent="0.25">
      <c r="B3298" s="31" t="s">
        <v>432</v>
      </c>
      <c r="C3298" s="31" t="s">
        <v>164</v>
      </c>
      <c r="D3298" s="31" t="s">
        <v>26</v>
      </c>
      <c r="E3298" s="31" t="s">
        <v>436</v>
      </c>
      <c r="F3298" s="31" t="s">
        <v>444</v>
      </c>
      <c r="G3298" s="30">
        <v>164</v>
      </c>
    </row>
    <row r="3299" spans="2:7" hidden="1" x14ac:dyDescent="0.25">
      <c r="B3299" s="31" t="s">
        <v>432</v>
      </c>
      <c r="C3299" s="31" t="s">
        <v>164</v>
      </c>
      <c r="D3299" s="31" t="s">
        <v>25</v>
      </c>
      <c r="E3299" s="31" t="s">
        <v>436</v>
      </c>
      <c r="F3299" s="31" t="s">
        <v>444</v>
      </c>
      <c r="G3299" s="30">
        <v>19</v>
      </c>
    </row>
    <row r="3300" spans="2:7" hidden="1" x14ac:dyDescent="0.25">
      <c r="B3300" s="31" t="s">
        <v>432</v>
      </c>
      <c r="C3300" s="31" t="s">
        <v>164</v>
      </c>
      <c r="D3300" s="31" t="s">
        <v>454</v>
      </c>
      <c r="E3300" s="31" t="s">
        <v>436</v>
      </c>
      <c r="F3300" s="31" t="s">
        <v>444</v>
      </c>
      <c r="G3300" s="30">
        <v>0</v>
      </c>
    </row>
    <row r="3301" spans="2:7" hidden="1" x14ac:dyDescent="0.25">
      <c r="B3301" s="31" t="s">
        <v>432</v>
      </c>
      <c r="C3301" s="31" t="s">
        <v>164</v>
      </c>
      <c r="D3301" s="31" t="s">
        <v>28</v>
      </c>
      <c r="E3301" s="31" t="s">
        <v>436</v>
      </c>
      <c r="F3301" s="31" t="s">
        <v>444</v>
      </c>
      <c r="G3301" s="30">
        <v>-9</v>
      </c>
    </row>
    <row r="3302" spans="2:7" hidden="1" x14ac:dyDescent="0.25">
      <c r="B3302" s="31" t="s">
        <v>432</v>
      </c>
      <c r="C3302" s="31" t="s">
        <v>164</v>
      </c>
      <c r="D3302" s="31" t="s">
        <v>29</v>
      </c>
      <c r="E3302" s="31" t="s">
        <v>436</v>
      </c>
      <c r="F3302" s="31" t="s">
        <v>444</v>
      </c>
      <c r="G3302" s="30">
        <v>30</v>
      </c>
    </row>
    <row r="3303" spans="2:7" hidden="1" x14ac:dyDescent="0.25">
      <c r="B3303" s="31" t="s">
        <v>437</v>
      </c>
      <c r="C3303" s="31" t="s">
        <v>164</v>
      </c>
      <c r="D3303" s="31" t="s">
        <v>452</v>
      </c>
      <c r="E3303" s="31" t="s">
        <v>433</v>
      </c>
      <c r="F3303" s="31" t="s">
        <v>444</v>
      </c>
      <c r="G3303" s="30">
        <v>494</v>
      </c>
    </row>
    <row r="3304" spans="2:7" hidden="1" x14ac:dyDescent="0.25">
      <c r="B3304" s="31" t="s">
        <v>437</v>
      </c>
      <c r="C3304" s="31" t="s">
        <v>164</v>
      </c>
      <c r="D3304" s="31" t="s">
        <v>453</v>
      </c>
      <c r="E3304" s="31" t="s">
        <v>433</v>
      </c>
      <c r="F3304" s="31" t="s">
        <v>444</v>
      </c>
      <c r="G3304" s="30">
        <v>774</v>
      </c>
    </row>
    <row r="3305" spans="2:7" hidden="1" x14ac:dyDescent="0.25">
      <c r="B3305" s="31" t="s">
        <v>437</v>
      </c>
      <c r="C3305" s="31" t="s">
        <v>164</v>
      </c>
      <c r="D3305" s="31" t="s">
        <v>25</v>
      </c>
      <c r="E3305" s="31" t="s">
        <v>433</v>
      </c>
      <c r="F3305" s="31" t="s">
        <v>444</v>
      </c>
      <c r="G3305" s="30">
        <v>16</v>
      </c>
    </row>
    <row r="3306" spans="2:7" hidden="1" x14ac:dyDescent="0.25">
      <c r="B3306" s="31" t="s">
        <v>437</v>
      </c>
      <c r="C3306" s="31" t="s">
        <v>164</v>
      </c>
      <c r="D3306" s="31" t="s">
        <v>28</v>
      </c>
      <c r="E3306" s="31" t="s">
        <v>433</v>
      </c>
      <c r="F3306" s="31" t="s">
        <v>444</v>
      </c>
      <c r="G3306" s="30">
        <v>0</v>
      </c>
    </row>
    <row r="3307" spans="2:7" hidden="1" x14ac:dyDescent="0.25">
      <c r="B3307" s="31" t="s">
        <v>437</v>
      </c>
      <c r="C3307" s="31" t="s">
        <v>164</v>
      </c>
      <c r="D3307" s="31" t="s">
        <v>29</v>
      </c>
      <c r="E3307" s="31" t="s">
        <v>433</v>
      </c>
      <c r="F3307" s="31" t="s">
        <v>444</v>
      </c>
      <c r="G3307" s="30">
        <v>759</v>
      </c>
    </row>
    <row r="3308" spans="2:7" hidden="1" x14ac:dyDescent="0.25">
      <c r="B3308" s="31" t="s">
        <v>437</v>
      </c>
      <c r="C3308" s="31" t="s">
        <v>164</v>
      </c>
      <c r="D3308" s="31" t="s">
        <v>452</v>
      </c>
      <c r="E3308" s="31" t="s">
        <v>435</v>
      </c>
      <c r="F3308" s="31" t="s">
        <v>444</v>
      </c>
      <c r="G3308" s="30">
        <v>500</v>
      </c>
    </row>
    <row r="3309" spans="2:7" hidden="1" x14ac:dyDescent="0.25">
      <c r="B3309" s="31" t="s">
        <v>437</v>
      </c>
      <c r="C3309" s="31" t="s">
        <v>164</v>
      </c>
      <c r="D3309" s="31" t="s">
        <v>453</v>
      </c>
      <c r="E3309" s="31" t="s">
        <v>435</v>
      </c>
      <c r="F3309" s="31" t="s">
        <v>444</v>
      </c>
      <c r="G3309" s="30">
        <v>770</v>
      </c>
    </row>
    <row r="3310" spans="2:7" hidden="1" x14ac:dyDescent="0.25">
      <c r="B3310" s="31" t="s">
        <v>437</v>
      </c>
      <c r="C3310" s="31" t="s">
        <v>164</v>
      </c>
      <c r="D3310" s="31" t="s">
        <v>25</v>
      </c>
      <c r="E3310" s="31" t="s">
        <v>435</v>
      </c>
      <c r="F3310" s="31" t="s">
        <v>444</v>
      </c>
      <c r="G3310" s="30">
        <v>17</v>
      </c>
    </row>
    <row r="3311" spans="2:7" hidden="1" x14ac:dyDescent="0.25">
      <c r="B3311" s="31" t="s">
        <v>437</v>
      </c>
      <c r="C3311" s="31" t="s">
        <v>164</v>
      </c>
      <c r="D3311" s="31" t="s">
        <v>28</v>
      </c>
      <c r="E3311" s="31" t="s">
        <v>435</v>
      </c>
      <c r="F3311" s="31" t="s">
        <v>444</v>
      </c>
      <c r="G3311" s="30">
        <v>0</v>
      </c>
    </row>
    <row r="3312" spans="2:7" hidden="1" x14ac:dyDescent="0.25">
      <c r="B3312" s="31" t="s">
        <v>437</v>
      </c>
      <c r="C3312" s="31" t="s">
        <v>164</v>
      </c>
      <c r="D3312" s="31" t="s">
        <v>29</v>
      </c>
      <c r="E3312" s="31" t="s">
        <v>435</v>
      </c>
      <c r="F3312" s="31" t="s">
        <v>444</v>
      </c>
      <c r="G3312" s="30">
        <v>754</v>
      </c>
    </row>
    <row r="3313" spans="2:7" hidden="1" x14ac:dyDescent="0.25">
      <c r="B3313" s="31" t="s">
        <v>437</v>
      </c>
      <c r="C3313" s="31" t="s">
        <v>164</v>
      </c>
      <c r="D3313" s="31" t="s">
        <v>452</v>
      </c>
      <c r="E3313" s="31" t="s">
        <v>436</v>
      </c>
      <c r="F3313" s="31" t="s">
        <v>444</v>
      </c>
      <c r="G3313" s="30">
        <v>299</v>
      </c>
    </row>
    <row r="3314" spans="2:7" hidden="1" x14ac:dyDescent="0.25">
      <c r="B3314" s="31" t="s">
        <v>437</v>
      </c>
      <c r="C3314" s="31" t="s">
        <v>164</v>
      </c>
      <c r="D3314" s="31" t="s">
        <v>453</v>
      </c>
      <c r="E3314" s="31" t="s">
        <v>436</v>
      </c>
      <c r="F3314" s="31" t="s">
        <v>444</v>
      </c>
      <c r="G3314" s="30">
        <v>567</v>
      </c>
    </row>
    <row r="3315" spans="2:7" hidden="1" x14ac:dyDescent="0.25">
      <c r="B3315" s="31" t="s">
        <v>437</v>
      </c>
      <c r="C3315" s="31" t="s">
        <v>164</v>
      </c>
      <c r="D3315" s="31" t="s">
        <v>25</v>
      </c>
      <c r="E3315" s="31" t="s">
        <v>436</v>
      </c>
      <c r="F3315" s="31" t="s">
        <v>444</v>
      </c>
      <c r="G3315" s="30">
        <v>11</v>
      </c>
    </row>
    <row r="3316" spans="2:7" hidden="1" x14ac:dyDescent="0.25">
      <c r="B3316" s="31" t="s">
        <v>437</v>
      </c>
      <c r="C3316" s="31" t="s">
        <v>164</v>
      </c>
      <c r="D3316" s="31" t="s">
        <v>28</v>
      </c>
      <c r="E3316" s="31" t="s">
        <v>436</v>
      </c>
      <c r="F3316" s="31" t="s">
        <v>444</v>
      </c>
      <c r="G3316" s="30">
        <v>0</v>
      </c>
    </row>
    <row r="3317" spans="2:7" hidden="1" x14ac:dyDescent="0.25">
      <c r="B3317" s="31" t="s">
        <v>437</v>
      </c>
      <c r="C3317" s="31" t="s">
        <v>164</v>
      </c>
      <c r="D3317" s="31" t="s">
        <v>29</v>
      </c>
      <c r="E3317" s="31" t="s">
        <v>436</v>
      </c>
      <c r="F3317" s="31" t="s">
        <v>444</v>
      </c>
      <c r="G3317" s="30">
        <v>556</v>
      </c>
    </row>
    <row r="3318" spans="2:7" hidden="1" x14ac:dyDescent="0.25">
      <c r="B3318" s="31" t="s">
        <v>438</v>
      </c>
      <c r="C3318" s="31" t="s">
        <v>164</v>
      </c>
      <c r="D3318" s="31" t="s">
        <v>452</v>
      </c>
      <c r="E3318" s="31" t="s">
        <v>433</v>
      </c>
      <c r="F3318" s="31" t="s">
        <v>444</v>
      </c>
      <c r="G3318" s="30">
        <v>1572</v>
      </c>
    </row>
    <row r="3319" spans="2:7" hidden="1" x14ac:dyDescent="0.25">
      <c r="B3319" s="31" t="s">
        <v>438</v>
      </c>
      <c r="C3319" s="31" t="s">
        <v>164</v>
      </c>
      <c r="D3319" s="31" t="s">
        <v>453</v>
      </c>
      <c r="E3319" s="31" t="s">
        <v>433</v>
      </c>
      <c r="F3319" s="31" t="s">
        <v>444</v>
      </c>
      <c r="G3319" s="30">
        <v>2079</v>
      </c>
    </row>
    <row r="3320" spans="2:7" hidden="1" x14ac:dyDescent="0.25">
      <c r="B3320" s="31" t="s">
        <v>438</v>
      </c>
      <c r="C3320" s="31" t="s">
        <v>164</v>
      </c>
      <c r="D3320" s="31" t="s">
        <v>26</v>
      </c>
      <c r="E3320" s="31" t="s">
        <v>433</v>
      </c>
      <c r="F3320" s="31" t="s">
        <v>444</v>
      </c>
      <c r="G3320" s="30">
        <v>102</v>
      </c>
    </row>
    <row r="3321" spans="2:7" hidden="1" x14ac:dyDescent="0.25">
      <c r="B3321" s="31" t="s">
        <v>438</v>
      </c>
      <c r="C3321" s="31" t="s">
        <v>164</v>
      </c>
      <c r="D3321" s="31" t="s">
        <v>25</v>
      </c>
      <c r="E3321" s="31" t="s">
        <v>433</v>
      </c>
      <c r="F3321" s="31" t="s">
        <v>444</v>
      </c>
      <c r="G3321" s="30">
        <v>96</v>
      </c>
    </row>
    <row r="3322" spans="2:7" hidden="1" x14ac:dyDescent="0.25">
      <c r="B3322" s="31" t="s">
        <v>438</v>
      </c>
      <c r="C3322" s="31" t="s">
        <v>164</v>
      </c>
      <c r="D3322" s="31" t="s">
        <v>28</v>
      </c>
      <c r="E3322" s="31" t="s">
        <v>433</v>
      </c>
      <c r="F3322" s="31" t="s">
        <v>444</v>
      </c>
      <c r="G3322" s="30">
        <v>-8</v>
      </c>
    </row>
    <row r="3323" spans="2:7" hidden="1" x14ac:dyDescent="0.25">
      <c r="B3323" s="31" t="s">
        <v>438</v>
      </c>
      <c r="C3323" s="31" t="s">
        <v>164</v>
      </c>
      <c r="D3323" s="31" t="s">
        <v>29</v>
      </c>
      <c r="E3323" s="31" t="s">
        <v>433</v>
      </c>
      <c r="F3323" s="31" t="s">
        <v>444</v>
      </c>
      <c r="G3323" s="30">
        <v>1888</v>
      </c>
    </row>
    <row r="3324" spans="2:7" hidden="1" x14ac:dyDescent="0.25">
      <c r="B3324" s="31" t="s">
        <v>438</v>
      </c>
      <c r="C3324" s="31" t="s">
        <v>164</v>
      </c>
      <c r="D3324" s="31" t="s">
        <v>452</v>
      </c>
      <c r="E3324" s="31" t="s">
        <v>435</v>
      </c>
      <c r="F3324" s="31" t="s">
        <v>444</v>
      </c>
      <c r="G3324" s="30">
        <v>1602</v>
      </c>
    </row>
    <row r="3325" spans="2:7" hidden="1" x14ac:dyDescent="0.25">
      <c r="B3325" s="31" t="s">
        <v>438</v>
      </c>
      <c r="C3325" s="31" t="s">
        <v>164</v>
      </c>
      <c r="D3325" s="31" t="s">
        <v>453</v>
      </c>
      <c r="E3325" s="31" t="s">
        <v>435</v>
      </c>
      <c r="F3325" s="31" t="s">
        <v>444</v>
      </c>
      <c r="G3325" s="30">
        <v>2165</v>
      </c>
    </row>
    <row r="3326" spans="2:7" hidden="1" x14ac:dyDescent="0.25">
      <c r="B3326" s="31" t="s">
        <v>438</v>
      </c>
      <c r="C3326" s="31" t="s">
        <v>164</v>
      </c>
      <c r="D3326" s="31" t="s">
        <v>26</v>
      </c>
      <c r="E3326" s="31" t="s">
        <v>435</v>
      </c>
      <c r="F3326" s="31" t="s">
        <v>444</v>
      </c>
      <c r="G3326" s="30">
        <v>115</v>
      </c>
    </row>
    <row r="3327" spans="2:7" hidden="1" x14ac:dyDescent="0.25">
      <c r="B3327" s="31" t="s">
        <v>438</v>
      </c>
      <c r="C3327" s="31" t="s">
        <v>164</v>
      </c>
      <c r="D3327" s="31" t="s">
        <v>25</v>
      </c>
      <c r="E3327" s="31" t="s">
        <v>435</v>
      </c>
      <c r="F3327" s="31" t="s">
        <v>444</v>
      </c>
      <c r="G3327" s="30">
        <v>98</v>
      </c>
    </row>
    <row r="3328" spans="2:7" hidden="1" x14ac:dyDescent="0.25">
      <c r="B3328" s="31" t="s">
        <v>438</v>
      </c>
      <c r="C3328" s="31" t="s">
        <v>164</v>
      </c>
      <c r="D3328" s="31" t="s">
        <v>28</v>
      </c>
      <c r="E3328" s="31" t="s">
        <v>435</v>
      </c>
      <c r="F3328" s="31" t="s">
        <v>444</v>
      </c>
      <c r="G3328" s="30">
        <v>-5</v>
      </c>
    </row>
    <row r="3329" spans="2:7" hidden="1" x14ac:dyDescent="0.25">
      <c r="B3329" s="31" t="s">
        <v>438</v>
      </c>
      <c r="C3329" s="31" t="s">
        <v>164</v>
      </c>
      <c r="D3329" s="31" t="s">
        <v>29</v>
      </c>
      <c r="E3329" s="31" t="s">
        <v>435</v>
      </c>
      <c r="F3329" s="31" t="s">
        <v>444</v>
      </c>
      <c r="G3329" s="30">
        <v>1957</v>
      </c>
    </row>
    <row r="3330" spans="2:7" hidden="1" x14ac:dyDescent="0.25">
      <c r="B3330" s="31" t="s">
        <v>438</v>
      </c>
      <c r="C3330" s="31" t="s">
        <v>164</v>
      </c>
      <c r="D3330" s="31" t="s">
        <v>452</v>
      </c>
      <c r="E3330" s="31" t="s">
        <v>436</v>
      </c>
      <c r="F3330" s="31" t="s">
        <v>444</v>
      </c>
      <c r="G3330" s="30">
        <v>992</v>
      </c>
    </row>
    <row r="3331" spans="2:7" hidden="1" x14ac:dyDescent="0.25">
      <c r="B3331" s="31" t="s">
        <v>438</v>
      </c>
      <c r="C3331" s="31" t="s">
        <v>164</v>
      </c>
      <c r="D3331" s="31" t="s">
        <v>453</v>
      </c>
      <c r="E3331" s="31" t="s">
        <v>436</v>
      </c>
      <c r="F3331" s="31" t="s">
        <v>444</v>
      </c>
      <c r="G3331" s="30">
        <v>1913</v>
      </c>
    </row>
    <row r="3332" spans="2:7" hidden="1" x14ac:dyDescent="0.25">
      <c r="B3332" s="31" t="s">
        <v>438</v>
      </c>
      <c r="C3332" s="31" t="s">
        <v>164</v>
      </c>
      <c r="D3332" s="31" t="s">
        <v>26</v>
      </c>
      <c r="E3332" s="31" t="s">
        <v>436</v>
      </c>
      <c r="F3332" s="31" t="s">
        <v>444</v>
      </c>
      <c r="G3332" s="30">
        <v>65</v>
      </c>
    </row>
    <row r="3333" spans="2:7" hidden="1" x14ac:dyDescent="0.25">
      <c r="B3333" s="31" t="s">
        <v>438</v>
      </c>
      <c r="C3333" s="31" t="s">
        <v>164</v>
      </c>
      <c r="D3333" s="31" t="s">
        <v>25</v>
      </c>
      <c r="E3333" s="31" t="s">
        <v>436</v>
      </c>
      <c r="F3333" s="31" t="s">
        <v>444</v>
      </c>
      <c r="G3333" s="30">
        <v>63</v>
      </c>
    </row>
    <row r="3334" spans="2:7" hidden="1" x14ac:dyDescent="0.25">
      <c r="B3334" s="31" t="s">
        <v>438</v>
      </c>
      <c r="C3334" s="31" t="s">
        <v>164</v>
      </c>
      <c r="D3334" s="31" t="s">
        <v>28</v>
      </c>
      <c r="E3334" s="31" t="s">
        <v>436</v>
      </c>
      <c r="F3334" s="31" t="s">
        <v>444</v>
      </c>
      <c r="G3334" s="30">
        <v>-7</v>
      </c>
    </row>
    <row r="3335" spans="2:7" hidden="1" x14ac:dyDescent="0.25">
      <c r="B3335" s="31" t="s">
        <v>438</v>
      </c>
      <c r="C3335" s="31" t="s">
        <v>164</v>
      </c>
      <c r="D3335" s="31" t="s">
        <v>29</v>
      </c>
      <c r="E3335" s="31" t="s">
        <v>436</v>
      </c>
      <c r="F3335" s="31" t="s">
        <v>444</v>
      </c>
      <c r="G3335" s="30">
        <v>1793</v>
      </c>
    </row>
    <row r="3336" spans="2:7" hidden="1" x14ac:dyDescent="0.25">
      <c r="B3336" s="31" t="s">
        <v>439</v>
      </c>
      <c r="C3336" s="31" t="s">
        <v>164</v>
      </c>
      <c r="D3336" s="31" t="s">
        <v>452</v>
      </c>
      <c r="E3336" s="31" t="s">
        <v>433</v>
      </c>
      <c r="F3336" s="31" t="s">
        <v>444</v>
      </c>
      <c r="G3336" s="30">
        <v>0</v>
      </c>
    </row>
    <row r="3337" spans="2:7" hidden="1" x14ac:dyDescent="0.25">
      <c r="B3337" s="31" t="s">
        <v>439</v>
      </c>
      <c r="C3337" s="31" t="s">
        <v>164</v>
      </c>
      <c r="D3337" s="31" t="s">
        <v>453</v>
      </c>
      <c r="E3337" s="31" t="s">
        <v>433</v>
      </c>
      <c r="F3337" s="31" t="s">
        <v>444</v>
      </c>
      <c r="G3337" s="30">
        <v>1</v>
      </c>
    </row>
    <row r="3338" spans="2:7" hidden="1" x14ac:dyDescent="0.25">
      <c r="B3338" s="31" t="s">
        <v>439</v>
      </c>
      <c r="C3338" s="31" t="s">
        <v>164</v>
      </c>
      <c r="D3338" s="31" t="s">
        <v>28</v>
      </c>
      <c r="E3338" s="31" t="s">
        <v>433</v>
      </c>
      <c r="F3338" s="31" t="s">
        <v>444</v>
      </c>
      <c r="G3338" s="30">
        <v>0</v>
      </c>
    </row>
    <row r="3339" spans="2:7" hidden="1" x14ac:dyDescent="0.25">
      <c r="B3339" s="31" t="s">
        <v>439</v>
      </c>
      <c r="C3339" s="31" t="s">
        <v>164</v>
      </c>
      <c r="D3339" s="31" t="s">
        <v>29</v>
      </c>
      <c r="E3339" s="31" t="s">
        <v>433</v>
      </c>
      <c r="F3339" s="31" t="s">
        <v>444</v>
      </c>
      <c r="G3339" s="30">
        <v>1</v>
      </c>
    </row>
    <row r="3340" spans="2:7" hidden="1" x14ac:dyDescent="0.25">
      <c r="B3340" s="31" t="s">
        <v>439</v>
      </c>
      <c r="C3340" s="31" t="s">
        <v>164</v>
      </c>
      <c r="D3340" s="31" t="s">
        <v>452</v>
      </c>
      <c r="E3340" s="31" t="s">
        <v>435</v>
      </c>
      <c r="F3340" s="31" t="s">
        <v>444</v>
      </c>
      <c r="G3340" s="30">
        <v>0</v>
      </c>
    </row>
    <row r="3341" spans="2:7" hidden="1" x14ac:dyDescent="0.25">
      <c r="B3341" s="31" t="s">
        <v>439</v>
      </c>
      <c r="C3341" s="31" t="s">
        <v>164</v>
      </c>
      <c r="D3341" s="31" t="s">
        <v>453</v>
      </c>
      <c r="E3341" s="31" t="s">
        <v>435</v>
      </c>
      <c r="F3341" s="31" t="s">
        <v>444</v>
      </c>
      <c r="G3341" s="30">
        <v>1</v>
      </c>
    </row>
    <row r="3342" spans="2:7" hidden="1" x14ac:dyDescent="0.25">
      <c r="B3342" s="31" t="s">
        <v>439</v>
      </c>
      <c r="C3342" s="31" t="s">
        <v>164</v>
      </c>
      <c r="D3342" s="31" t="s">
        <v>28</v>
      </c>
      <c r="E3342" s="31" t="s">
        <v>435</v>
      </c>
      <c r="F3342" s="31" t="s">
        <v>444</v>
      </c>
      <c r="G3342" s="30">
        <v>0</v>
      </c>
    </row>
    <row r="3343" spans="2:7" hidden="1" x14ac:dyDescent="0.25">
      <c r="B3343" s="31" t="s">
        <v>439</v>
      </c>
      <c r="C3343" s="31" t="s">
        <v>164</v>
      </c>
      <c r="D3343" s="31" t="s">
        <v>29</v>
      </c>
      <c r="E3343" s="31" t="s">
        <v>435</v>
      </c>
      <c r="F3343" s="31" t="s">
        <v>444</v>
      </c>
      <c r="G3343" s="30">
        <v>1</v>
      </c>
    </row>
    <row r="3344" spans="2:7" hidden="1" x14ac:dyDescent="0.25">
      <c r="B3344" s="31" t="s">
        <v>439</v>
      </c>
      <c r="C3344" s="31" t="s">
        <v>164</v>
      </c>
      <c r="D3344" s="31" t="s">
        <v>452</v>
      </c>
      <c r="E3344" s="31" t="s">
        <v>436</v>
      </c>
      <c r="F3344" s="31" t="s">
        <v>444</v>
      </c>
      <c r="G3344" s="30">
        <v>0</v>
      </c>
    </row>
    <row r="3345" spans="2:7" hidden="1" x14ac:dyDescent="0.25">
      <c r="B3345" s="31" t="s">
        <v>439</v>
      </c>
      <c r="C3345" s="31" t="s">
        <v>164</v>
      </c>
      <c r="D3345" s="31" t="s">
        <v>453</v>
      </c>
      <c r="E3345" s="31" t="s">
        <v>436</v>
      </c>
      <c r="F3345" s="31" t="s">
        <v>444</v>
      </c>
      <c r="G3345" s="30">
        <v>0</v>
      </c>
    </row>
    <row r="3346" spans="2:7" hidden="1" x14ac:dyDescent="0.25">
      <c r="B3346" s="31" t="s">
        <v>439</v>
      </c>
      <c r="C3346" s="31" t="s">
        <v>164</v>
      </c>
      <c r="D3346" s="31" t="s">
        <v>28</v>
      </c>
      <c r="E3346" s="31" t="s">
        <v>436</v>
      </c>
      <c r="F3346" s="31" t="s">
        <v>444</v>
      </c>
      <c r="G3346" s="30">
        <v>-2</v>
      </c>
    </row>
    <row r="3347" spans="2:7" hidden="1" x14ac:dyDescent="0.25">
      <c r="B3347" s="31" t="s">
        <v>439</v>
      </c>
      <c r="C3347" s="31" t="s">
        <v>164</v>
      </c>
      <c r="D3347" s="31" t="s">
        <v>29</v>
      </c>
      <c r="E3347" s="31" t="s">
        <v>436</v>
      </c>
      <c r="F3347" s="31" t="s">
        <v>444</v>
      </c>
      <c r="G3347" s="30">
        <v>1</v>
      </c>
    </row>
    <row r="3348" spans="2:7" hidden="1" x14ac:dyDescent="0.25">
      <c r="B3348" s="31" t="s">
        <v>440</v>
      </c>
      <c r="C3348" s="31" t="s">
        <v>164</v>
      </c>
      <c r="D3348" s="31" t="s">
        <v>452</v>
      </c>
      <c r="E3348" s="31" t="s">
        <v>433</v>
      </c>
      <c r="F3348" s="31" t="s">
        <v>444</v>
      </c>
      <c r="G3348" s="30">
        <v>537</v>
      </c>
    </row>
    <row r="3349" spans="2:7" hidden="1" x14ac:dyDescent="0.25">
      <c r="B3349" s="31" t="s">
        <v>440</v>
      </c>
      <c r="C3349" s="31" t="s">
        <v>164</v>
      </c>
      <c r="D3349" s="31" t="s">
        <v>453</v>
      </c>
      <c r="E3349" s="31" t="s">
        <v>433</v>
      </c>
      <c r="F3349" s="31" t="s">
        <v>444</v>
      </c>
      <c r="G3349" s="30">
        <v>654</v>
      </c>
    </row>
    <row r="3350" spans="2:7" hidden="1" x14ac:dyDescent="0.25">
      <c r="B3350" s="31" t="s">
        <v>440</v>
      </c>
      <c r="C3350" s="31" t="s">
        <v>164</v>
      </c>
      <c r="D3350" s="31" t="s">
        <v>26</v>
      </c>
      <c r="E3350" s="31" t="s">
        <v>433</v>
      </c>
      <c r="F3350" s="31" t="s">
        <v>444</v>
      </c>
      <c r="G3350" s="30">
        <v>64</v>
      </c>
    </row>
    <row r="3351" spans="2:7" hidden="1" x14ac:dyDescent="0.25">
      <c r="B3351" s="31" t="s">
        <v>440</v>
      </c>
      <c r="C3351" s="31" t="s">
        <v>164</v>
      </c>
      <c r="D3351" s="31" t="s">
        <v>25</v>
      </c>
      <c r="E3351" s="31" t="s">
        <v>433</v>
      </c>
      <c r="F3351" s="31" t="s">
        <v>444</v>
      </c>
      <c r="G3351" s="30">
        <v>2</v>
      </c>
    </row>
    <row r="3352" spans="2:7" hidden="1" x14ac:dyDescent="0.25">
      <c r="B3352" s="31" t="s">
        <v>440</v>
      </c>
      <c r="C3352" s="31" t="s">
        <v>164</v>
      </c>
      <c r="D3352" s="31" t="s">
        <v>30</v>
      </c>
      <c r="E3352" s="31" t="s">
        <v>433</v>
      </c>
      <c r="F3352" s="31" t="s">
        <v>444</v>
      </c>
      <c r="G3352" s="30">
        <v>4</v>
      </c>
    </row>
    <row r="3353" spans="2:7" hidden="1" x14ac:dyDescent="0.25">
      <c r="B3353" s="31" t="s">
        <v>440</v>
      </c>
      <c r="C3353" s="31" t="s">
        <v>164</v>
      </c>
      <c r="D3353" s="31" t="s">
        <v>28</v>
      </c>
      <c r="E3353" s="31" t="s">
        <v>433</v>
      </c>
      <c r="F3353" s="31" t="s">
        <v>444</v>
      </c>
      <c r="G3353" s="30">
        <v>0</v>
      </c>
    </row>
    <row r="3354" spans="2:7" hidden="1" x14ac:dyDescent="0.25">
      <c r="B3354" s="31" t="s">
        <v>440</v>
      </c>
      <c r="C3354" s="31" t="s">
        <v>164</v>
      </c>
      <c r="D3354" s="31" t="s">
        <v>29</v>
      </c>
      <c r="E3354" s="31" t="s">
        <v>433</v>
      </c>
      <c r="F3354" s="31" t="s">
        <v>444</v>
      </c>
      <c r="G3354" s="30">
        <v>583</v>
      </c>
    </row>
    <row r="3355" spans="2:7" hidden="1" x14ac:dyDescent="0.25">
      <c r="B3355" s="31" t="s">
        <v>440</v>
      </c>
      <c r="C3355" s="31" t="s">
        <v>164</v>
      </c>
      <c r="D3355" s="31" t="s">
        <v>452</v>
      </c>
      <c r="E3355" s="31" t="s">
        <v>435</v>
      </c>
      <c r="F3355" s="31" t="s">
        <v>444</v>
      </c>
      <c r="G3355" s="30">
        <v>594</v>
      </c>
    </row>
    <row r="3356" spans="2:7" hidden="1" x14ac:dyDescent="0.25">
      <c r="B3356" s="31" t="s">
        <v>440</v>
      </c>
      <c r="C3356" s="31" t="s">
        <v>164</v>
      </c>
      <c r="D3356" s="31" t="s">
        <v>453</v>
      </c>
      <c r="E3356" s="31" t="s">
        <v>435</v>
      </c>
      <c r="F3356" s="31" t="s">
        <v>444</v>
      </c>
      <c r="G3356" s="30">
        <v>631</v>
      </c>
    </row>
    <row r="3357" spans="2:7" hidden="1" x14ac:dyDescent="0.25">
      <c r="B3357" s="31" t="s">
        <v>440</v>
      </c>
      <c r="C3357" s="31" t="s">
        <v>164</v>
      </c>
      <c r="D3357" s="31" t="s">
        <v>26</v>
      </c>
      <c r="E3357" s="31" t="s">
        <v>435</v>
      </c>
      <c r="F3357" s="31" t="s">
        <v>444</v>
      </c>
      <c r="G3357" s="30">
        <v>61</v>
      </c>
    </row>
    <row r="3358" spans="2:7" hidden="1" x14ac:dyDescent="0.25">
      <c r="B3358" s="31" t="s">
        <v>440</v>
      </c>
      <c r="C3358" s="31" t="s">
        <v>164</v>
      </c>
      <c r="D3358" s="31" t="s">
        <v>25</v>
      </c>
      <c r="E3358" s="31" t="s">
        <v>435</v>
      </c>
      <c r="F3358" s="31" t="s">
        <v>444</v>
      </c>
      <c r="G3358" s="30">
        <v>3</v>
      </c>
    </row>
    <row r="3359" spans="2:7" hidden="1" x14ac:dyDescent="0.25">
      <c r="B3359" s="31" t="s">
        <v>440</v>
      </c>
      <c r="C3359" s="31" t="s">
        <v>164</v>
      </c>
      <c r="D3359" s="31" t="s">
        <v>30</v>
      </c>
      <c r="E3359" s="31" t="s">
        <v>435</v>
      </c>
      <c r="F3359" s="31" t="s">
        <v>444</v>
      </c>
      <c r="G3359" s="30">
        <v>5</v>
      </c>
    </row>
    <row r="3360" spans="2:7" hidden="1" x14ac:dyDescent="0.25">
      <c r="B3360" s="31" t="s">
        <v>440</v>
      </c>
      <c r="C3360" s="31" t="s">
        <v>164</v>
      </c>
      <c r="D3360" s="31" t="s">
        <v>28</v>
      </c>
      <c r="E3360" s="31" t="s">
        <v>435</v>
      </c>
      <c r="F3360" s="31" t="s">
        <v>444</v>
      </c>
      <c r="G3360" s="30">
        <v>0</v>
      </c>
    </row>
    <row r="3361" spans="2:7" hidden="1" x14ac:dyDescent="0.25">
      <c r="B3361" s="31" t="s">
        <v>440</v>
      </c>
      <c r="C3361" s="31" t="s">
        <v>164</v>
      </c>
      <c r="D3361" s="31" t="s">
        <v>29</v>
      </c>
      <c r="E3361" s="31" t="s">
        <v>435</v>
      </c>
      <c r="F3361" s="31" t="s">
        <v>444</v>
      </c>
      <c r="G3361" s="30">
        <v>563</v>
      </c>
    </row>
    <row r="3362" spans="2:7" hidden="1" x14ac:dyDescent="0.25">
      <c r="B3362" s="31" t="s">
        <v>440</v>
      </c>
      <c r="C3362" s="31" t="s">
        <v>164</v>
      </c>
      <c r="D3362" s="31" t="s">
        <v>452</v>
      </c>
      <c r="E3362" s="31" t="s">
        <v>436</v>
      </c>
      <c r="F3362" s="31" t="s">
        <v>444</v>
      </c>
      <c r="G3362" s="30">
        <v>543</v>
      </c>
    </row>
    <row r="3363" spans="2:7" hidden="1" x14ac:dyDescent="0.25">
      <c r="B3363" s="31" t="s">
        <v>440</v>
      </c>
      <c r="C3363" s="31" t="s">
        <v>164</v>
      </c>
      <c r="D3363" s="31" t="s">
        <v>453</v>
      </c>
      <c r="E3363" s="31" t="s">
        <v>436</v>
      </c>
      <c r="F3363" s="31" t="s">
        <v>444</v>
      </c>
      <c r="G3363" s="30">
        <v>632</v>
      </c>
    </row>
    <row r="3364" spans="2:7" hidden="1" x14ac:dyDescent="0.25">
      <c r="B3364" s="31" t="s">
        <v>440</v>
      </c>
      <c r="C3364" s="31" t="s">
        <v>164</v>
      </c>
      <c r="D3364" s="31" t="s">
        <v>26</v>
      </c>
      <c r="E3364" s="31" t="s">
        <v>436</v>
      </c>
      <c r="F3364" s="31" t="s">
        <v>444</v>
      </c>
      <c r="G3364" s="30">
        <v>61</v>
      </c>
    </row>
    <row r="3365" spans="2:7" hidden="1" x14ac:dyDescent="0.25">
      <c r="B3365" s="31" t="s">
        <v>440</v>
      </c>
      <c r="C3365" s="31" t="s">
        <v>164</v>
      </c>
      <c r="D3365" s="31" t="s">
        <v>25</v>
      </c>
      <c r="E3365" s="31" t="s">
        <v>436</v>
      </c>
      <c r="F3365" s="31" t="s">
        <v>444</v>
      </c>
      <c r="G3365" s="30">
        <v>3</v>
      </c>
    </row>
    <row r="3366" spans="2:7" hidden="1" x14ac:dyDescent="0.25">
      <c r="B3366" s="31" t="s">
        <v>440</v>
      </c>
      <c r="C3366" s="31" t="s">
        <v>164</v>
      </c>
      <c r="D3366" s="31" t="s">
        <v>30</v>
      </c>
      <c r="E3366" s="31" t="s">
        <v>436</v>
      </c>
      <c r="F3366" s="31" t="s">
        <v>444</v>
      </c>
      <c r="G3366" s="30">
        <v>8</v>
      </c>
    </row>
    <row r="3367" spans="2:7" hidden="1" x14ac:dyDescent="0.25">
      <c r="B3367" s="31" t="s">
        <v>440</v>
      </c>
      <c r="C3367" s="31" t="s">
        <v>164</v>
      </c>
      <c r="D3367" s="31" t="s">
        <v>28</v>
      </c>
      <c r="E3367" s="31" t="s">
        <v>436</v>
      </c>
      <c r="F3367" s="31" t="s">
        <v>444</v>
      </c>
      <c r="G3367" s="30">
        <v>0</v>
      </c>
    </row>
    <row r="3368" spans="2:7" hidden="1" x14ac:dyDescent="0.25">
      <c r="B3368" s="31" t="s">
        <v>440</v>
      </c>
      <c r="C3368" s="31" t="s">
        <v>164</v>
      </c>
      <c r="D3368" s="31" t="s">
        <v>29</v>
      </c>
      <c r="E3368" s="31" t="s">
        <v>436</v>
      </c>
      <c r="F3368" s="31" t="s">
        <v>444</v>
      </c>
      <c r="G3368" s="30">
        <v>561</v>
      </c>
    </row>
    <row r="3369" spans="2:7" hidden="1" x14ac:dyDescent="0.25">
      <c r="B3369" s="31" t="s">
        <v>441</v>
      </c>
      <c r="C3369" s="31" t="s">
        <v>164</v>
      </c>
      <c r="D3369" s="31" t="s">
        <v>452</v>
      </c>
      <c r="E3369" s="31" t="s">
        <v>433</v>
      </c>
      <c r="F3369" s="31" t="s">
        <v>444</v>
      </c>
      <c r="G3369" s="30">
        <v>933</v>
      </c>
    </row>
    <row r="3370" spans="2:7" hidden="1" x14ac:dyDescent="0.25">
      <c r="B3370" s="31" t="s">
        <v>441</v>
      </c>
      <c r="C3370" s="31" t="s">
        <v>164</v>
      </c>
      <c r="D3370" s="31" t="s">
        <v>453</v>
      </c>
      <c r="E3370" s="31" t="s">
        <v>433</v>
      </c>
      <c r="F3370" s="31" t="s">
        <v>444</v>
      </c>
      <c r="G3370" s="30">
        <v>990</v>
      </c>
    </row>
    <row r="3371" spans="2:7" hidden="1" x14ac:dyDescent="0.25">
      <c r="B3371" s="31" t="s">
        <v>441</v>
      </c>
      <c r="C3371" s="31" t="s">
        <v>164</v>
      </c>
      <c r="D3371" s="31" t="s">
        <v>25</v>
      </c>
      <c r="E3371" s="31" t="s">
        <v>433</v>
      </c>
      <c r="F3371" s="31" t="s">
        <v>444</v>
      </c>
      <c r="G3371" s="30">
        <v>28</v>
      </c>
    </row>
    <row r="3372" spans="2:7" hidden="1" x14ac:dyDescent="0.25">
      <c r="B3372" s="31" t="s">
        <v>441</v>
      </c>
      <c r="C3372" s="31" t="s">
        <v>164</v>
      </c>
      <c r="D3372" s="31" t="s">
        <v>30</v>
      </c>
      <c r="E3372" s="31" t="s">
        <v>433</v>
      </c>
      <c r="F3372" s="31" t="s">
        <v>444</v>
      </c>
      <c r="G3372" s="30">
        <v>547</v>
      </c>
    </row>
    <row r="3373" spans="2:7" hidden="1" x14ac:dyDescent="0.25">
      <c r="B3373" s="31" t="s">
        <v>441</v>
      </c>
      <c r="C3373" s="31" t="s">
        <v>164</v>
      </c>
      <c r="D3373" s="31" t="s">
        <v>28</v>
      </c>
      <c r="E3373" s="31" t="s">
        <v>433</v>
      </c>
      <c r="F3373" s="31" t="s">
        <v>444</v>
      </c>
      <c r="G3373" s="30">
        <v>0</v>
      </c>
    </row>
    <row r="3374" spans="2:7" hidden="1" x14ac:dyDescent="0.25">
      <c r="B3374" s="31" t="s">
        <v>441</v>
      </c>
      <c r="C3374" s="31" t="s">
        <v>164</v>
      </c>
      <c r="D3374" s="31" t="s">
        <v>29</v>
      </c>
      <c r="E3374" s="31" t="s">
        <v>433</v>
      </c>
      <c r="F3374" s="31" t="s">
        <v>444</v>
      </c>
      <c r="G3374" s="30">
        <v>415</v>
      </c>
    </row>
    <row r="3375" spans="2:7" hidden="1" x14ac:dyDescent="0.25">
      <c r="B3375" s="31" t="s">
        <v>441</v>
      </c>
      <c r="C3375" s="31" t="s">
        <v>164</v>
      </c>
      <c r="D3375" s="31" t="s">
        <v>452</v>
      </c>
      <c r="E3375" s="31" t="s">
        <v>435</v>
      </c>
      <c r="F3375" s="31" t="s">
        <v>444</v>
      </c>
      <c r="G3375" s="30">
        <v>1005</v>
      </c>
    </row>
    <row r="3376" spans="2:7" hidden="1" x14ac:dyDescent="0.25">
      <c r="B3376" s="31" t="s">
        <v>441</v>
      </c>
      <c r="C3376" s="31" t="s">
        <v>164</v>
      </c>
      <c r="D3376" s="31" t="s">
        <v>453</v>
      </c>
      <c r="E3376" s="31" t="s">
        <v>435</v>
      </c>
      <c r="F3376" s="31" t="s">
        <v>444</v>
      </c>
      <c r="G3376" s="30">
        <v>1072</v>
      </c>
    </row>
    <row r="3377" spans="2:7" hidden="1" x14ac:dyDescent="0.25">
      <c r="B3377" s="31" t="s">
        <v>441</v>
      </c>
      <c r="C3377" s="31" t="s">
        <v>164</v>
      </c>
      <c r="D3377" s="31" t="s">
        <v>25</v>
      </c>
      <c r="E3377" s="31" t="s">
        <v>435</v>
      </c>
      <c r="F3377" s="31" t="s">
        <v>444</v>
      </c>
      <c r="G3377" s="30">
        <v>30</v>
      </c>
    </row>
    <row r="3378" spans="2:7" hidden="1" x14ac:dyDescent="0.25">
      <c r="B3378" s="31" t="s">
        <v>441</v>
      </c>
      <c r="C3378" s="31" t="s">
        <v>164</v>
      </c>
      <c r="D3378" s="31" t="s">
        <v>30</v>
      </c>
      <c r="E3378" s="31" t="s">
        <v>435</v>
      </c>
      <c r="F3378" s="31" t="s">
        <v>444</v>
      </c>
      <c r="G3378" s="30">
        <v>761</v>
      </c>
    </row>
    <row r="3379" spans="2:7" hidden="1" x14ac:dyDescent="0.25">
      <c r="B3379" s="31" t="s">
        <v>441</v>
      </c>
      <c r="C3379" s="31" t="s">
        <v>164</v>
      </c>
      <c r="D3379" s="31" t="s">
        <v>28</v>
      </c>
      <c r="E3379" s="31" t="s">
        <v>435</v>
      </c>
      <c r="F3379" s="31" t="s">
        <v>444</v>
      </c>
      <c r="G3379" s="30">
        <v>0</v>
      </c>
    </row>
    <row r="3380" spans="2:7" hidden="1" x14ac:dyDescent="0.25">
      <c r="B3380" s="31" t="s">
        <v>441</v>
      </c>
      <c r="C3380" s="31" t="s">
        <v>164</v>
      </c>
      <c r="D3380" s="31" t="s">
        <v>29</v>
      </c>
      <c r="E3380" s="31" t="s">
        <v>435</v>
      </c>
      <c r="F3380" s="31" t="s">
        <v>444</v>
      </c>
      <c r="G3380" s="30">
        <v>281</v>
      </c>
    </row>
    <row r="3381" spans="2:7" hidden="1" x14ac:dyDescent="0.25">
      <c r="B3381" s="31" t="s">
        <v>441</v>
      </c>
      <c r="C3381" s="31" t="s">
        <v>164</v>
      </c>
      <c r="D3381" s="31" t="s">
        <v>452</v>
      </c>
      <c r="E3381" s="31" t="s">
        <v>436</v>
      </c>
      <c r="F3381" s="31" t="s">
        <v>444</v>
      </c>
      <c r="G3381" s="30">
        <v>805</v>
      </c>
    </row>
    <row r="3382" spans="2:7" hidden="1" x14ac:dyDescent="0.25">
      <c r="B3382" s="31" t="s">
        <v>441</v>
      </c>
      <c r="C3382" s="31" t="s">
        <v>164</v>
      </c>
      <c r="D3382" s="31" t="s">
        <v>453</v>
      </c>
      <c r="E3382" s="31" t="s">
        <v>436</v>
      </c>
      <c r="F3382" s="31" t="s">
        <v>444</v>
      </c>
      <c r="G3382" s="30">
        <v>875</v>
      </c>
    </row>
    <row r="3383" spans="2:7" hidden="1" x14ac:dyDescent="0.25">
      <c r="B3383" s="31" t="s">
        <v>441</v>
      </c>
      <c r="C3383" s="31" t="s">
        <v>164</v>
      </c>
      <c r="D3383" s="31" t="s">
        <v>25</v>
      </c>
      <c r="E3383" s="31" t="s">
        <v>436</v>
      </c>
      <c r="F3383" s="31" t="s">
        <v>444</v>
      </c>
      <c r="G3383" s="30">
        <v>25</v>
      </c>
    </row>
    <row r="3384" spans="2:7" hidden="1" x14ac:dyDescent="0.25">
      <c r="B3384" s="31" t="s">
        <v>441</v>
      </c>
      <c r="C3384" s="31" t="s">
        <v>164</v>
      </c>
      <c r="D3384" s="31" t="s">
        <v>30</v>
      </c>
      <c r="E3384" s="31" t="s">
        <v>436</v>
      </c>
      <c r="F3384" s="31" t="s">
        <v>444</v>
      </c>
      <c r="G3384" s="30">
        <v>660</v>
      </c>
    </row>
    <row r="3385" spans="2:7" hidden="1" x14ac:dyDescent="0.25">
      <c r="B3385" s="31" t="s">
        <v>441</v>
      </c>
      <c r="C3385" s="31" t="s">
        <v>164</v>
      </c>
      <c r="D3385" s="31" t="s">
        <v>28</v>
      </c>
      <c r="E3385" s="31" t="s">
        <v>436</v>
      </c>
      <c r="F3385" s="31" t="s">
        <v>444</v>
      </c>
      <c r="G3385" s="30">
        <v>0</v>
      </c>
    </row>
    <row r="3386" spans="2:7" hidden="1" x14ac:dyDescent="0.25">
      <c r="B3386" s="31" t="s">
        <v>441</v>
      </c>
      <c r="C3386" s="31" t="s">
        <v>164</v>
      </c>
      <c r="D3386" s="31" t="s">
        <v>29</v>
      </c>
      <c r="E3386" s="31" t="s">
        <v>436</v>
      </c>
      <c r="F3386" s="31" t="s">
        <v>444</v>
      </c>
      <c r="G3386" s="30">
        <v>191</v>
      </c>
    </row>
    <row r="3387" spans="2:7" hidden="1" x14ac:dyDescent="0.25">
      <c r="B3387" s="31" t="s">
        <v>442</v>
      </c>
      <c r="C3387" s="31" t="s">
        <v>164</v>
      </c>
      <c r="D3387" s="31" t="s">
        <v>452</v>
      </c>
      <c r="E3387" s="31" t="s">
        <v>433</v>
      </c>
      <c r="F3387" s="31" t="s">
        <v>444</v>
      </c>
      <c r="G3387" s="30">
        <v>87</v>
      </c>
    </row>
    <row r="3388" spans="2:7" hidden="1" x14ac:dyDescent="0.25">
      <c r="B3388" s="31" t="s">
        <v>442</v>
      </c>
      <c r="C3388" s="31" t="s">
        <v>164</v>
      </c>
      <c r="D3388" s="31" t="s">
        <v>453</v>
      </c>
      <c r="E3388" s="31" t="s">
        <v>433</v>
      </c>
      <c r="F3388" s="31" t="s">
        <v>444</v>
      </c>
      <c r="G3388" s="30">
        <v>109</v>
      </c>
    </row>
    <row r="3389" spans="2:7" hidden="1" x14ac:dyDescent="0.25">
      <c r="B3389" s="31" t="s">
        <v>442</v>
      </c>
      <c r="C3389" s="31" t="s">
        <v>164</v>
      </c>
      <c r="D3389" s="31" t="s">
        <v>25</v>
      </c>
      <c r="E3389" s="31" t="s">
        <v>433</v>
      </c>
      <c r="F3389" s="31" t="s">
        <v>444</v>
      </c>
      <c r="G3389" s="30">
        <v>8</v>
      </c>
    </row>
    <row r="3390" spans="2:7" hidden="1" x14ac:dyDescent="0.25">
      <c r="B3390" s="31" t="s">
        <v>442</v>
      </c>
      <c r="C3390" s="31" t="s">
        <v>164</v>
      </c>
      <c r="D3390" s="31" t="s">
        <v>30</v>
      </c>
      <c r="E3390" s="31" t="s">
        <v>433</v>
      </c>
      <c r="F3390" s="31" t="s">
        <v>444</v>
      </c>
      <c r="G3390" s="30">
        <v>0</v>
      </c>
    </row>
    <row r="3391" spans="2:7" hidden="1" x14ac:dyDescent="0.25">
      <c r="B3391" s="31" t="s">
        <v>442</v>
      </c>
      <c r="C3391" s="31" t="s">
        <v>164</v>
      </c>
      <c r="D3391" s="31" t="s">
        <v>28</v>
      </c>
      <c r="E3391" s="31" t="s">
        <v>433</v>
      </c>
      <c r="F3391" s="31" t="s">
        <v>444</v>
      </c>
      <c r="G3391" s="30">
        <v>0</v>
      </c>
    </row>
    <row r="3392" spans="2:7" hidden="1" x14ac:dyDescent="0.25">
      <c r="B3392" s="31" t="s">
        <v>442</v>
      </c>
      <c r="C3392" s="31" t="s">
        <v>164</v>
      </c>
      <c r="D3392" s="31" t="s">
        <v>29</v>
      </c>
      <c r="E3392" s="31" t="s">
        <v>433</v>
      </c>
      <c r="F3392" s="31" t="s">
        <v>444</v>
      </c>
      <c r="G3392" s="30">
        <v>101</v>
      </c>
    </row>
    <row r="3393" spans="2:7" hidden="1" x14ac:dyDescent="0.25">
      <c r="B3393" s="31" t="s">
        <v>442</v>
      </c>
      <c r="C3393" s="31" t="s">
        <v>164</v>
      </c>
      <c r="D3393" s="31" t="s">
        <v>452</v>
      </c>
      <c r="E3393" s="31" t="s">
        <v>435</v>
      </c>
      <c r="F3393" s="31" t="s">
        <v>444</v>
      </c>
      <c r="G3393" s="30">
        <v>83</v>
      </c>
    </row>
    <row r="3394" spans="2:7" hidden="1" x14ac:dyDescent="0.25">
      <c r="B3394" s="31" t="s">
        <v>442</v>
      </c>
      <c r="C3394" s="31" t="s">
        <v>164</v>
      </c>
      <c r="D3394" s="31" t="s">
        <v>453</v>
      </c>
      <c r="E3394" s="31" t="s">
        <v>435</v>
      </c>
      <c r="F3394" s="31" t="s">
        <v>444</v>
      </c>
      <c r="G3394" s="30">
        <v>106</v>
      </c>
    </row>
    <row r="3395" spans="2:7" hidden="1" x14ac:dyDescent="0.25">
      <c r="B3395" s="31" t="s">
        <v>442</v>
      </c>
      <c r="C3395" s="31" t="s">
        <v>164</v>
      </c>
      <c r="D3395" s="31" t="s">
        <v>25</v>
      </c>
      <c r="E3395" s="31" t="s">
        <v>435</v>
      </c>
      <c r="F3395" s="31" t="s">
        <v>444</v>
      </c>
      <c r="G3395" s="30">
        <v>7</v>
      </c>
    </row>
    <row r="3396" spans="2:7" hidden="1" x14ac:dyDescent="0.25">
      <c r="B3396" s="31" t="s">
        <v>442</v>
      </c>
      <c r="C3396" s="31" t="s">
        <v>164</v>
      </c>
      <c r="D3396" s="31" t="s">
        <v>30</v>
      </c>
      <c r="E3396" s="31" t="s">
        <v>435</v>
      </c>
      <c r="F3396" s="31" t="s">
        <v>444</v>
      </c>
      <c r="G3396" s="30">
        <v>0</v>
      </c>
    </row>
    <row r="3397" spans="2:7" hidden="1" x14ac:dyDescent="0.25">
      <c r="B3397" s="31" t="s">
        <v>442</v>
      </c>
      <c r="C3397" s="31" t="s">
        <v>164</v>
      </c>
      <c r="D3397" s="31" t="s">
        <v>28</v>
      </c>
      <c r="E3397" s="31" t="s">
        <v>435</v>
      </c>
      <c r="F3397" s="31" t="s">
        <v>444</v>
      </c>
      <c r="G3397" s="30">
        <v>0</v>
      </c>
    </row>
    <row r="3398" spans="2:7" hidden="1" x14ac:dyDescent="0.25">
      <c r="B3398" s="31" t="s">
        <v>442</v>
      </c>
      <c r="C3398" s="31" t="s">
        <v>164</v>
      </c>
      <c r="D3398" s="31" t="s">
        <v>29</v>
      </c>
      <c r="E3398" s="31" t="s">
        <v>435</v>
      </c>
      <c r="F3398" s="31" t="s">
        <v>444</v>
      </c>
      <c r="G3398" s="30">
        <v>99</v>
      </c>
    </row>
    <row r="3399" spans="2:7" hidden="1" x14ac:dyDescent="0.25">
      <c r="B3399" s="31" t="s">
        <v>442</v>
      </c>
      <c r="C3399" s="31" t="s">
        <v>164</v>
      </c>
      <c r="D3399" s="31" t="s">
        <v>452</v>
      </c>
      <c r="E3399" s="31" t="s">
        <v>436</v>
      </c>
      <c r="F3399" s="31" t="s">
        <v>444</v>
      </c>
      <c r="G3399" s="30">
        <v>83</v>
      </c>
    </row>
    <row r="3400" spans="2:7" hidden="1" x14ac:dyDescent="0.25">
      <c r="B3400" s="31" t="s">
        <v>442</v>
      </c>
      <c r="C3400" s="31" t="s">
        <v>164</v>
      </c>
      <c r="D3400" s="31" t="s">
        <v>453</v>
      </c>
      <c r="E3400" s="31" t="s">
        <v>436</v>
      </c>
      <c r="F3400" s="31" t="s">
        <v>444</v>
      </c>
      <c r="G3400" s="30">
        <v>97</v>
      </c>
    </row>
    <row r="3401" spans="2:7" hidden="1" x14ac:dyDescent="0.25">
      <c r="B3401" s="31" t="s">
        <v>442</v>
      </c>
      <c r="C3401" s="31" t="s">
        <v>164</v>
      </c>
      <c r="D3401" s="31" t="s">
        <v>25</v>
      </c>
      <c r="E3401" s="31" t="s">
        <v>436</v>
      </c>
      <c r="F3401" s="31" t="s">
        <v>444</v>
      </c>
      <c r="G3401" s="30">
        <v>7</v>
      </c>
    </row>
    <row r="3402" spans="2:7" hidden="1" x14ac:dyDescent="0.25">
      <c r="B3402" s="31" t="s">
        <v>442</v>
      </c>
      <c r="C3402" s="31" t="s">
        <v>164</v>
      </c>
      <c r="D3402" s="31" t="s">
        <v>30</v>
      </c>
      <c r="E3402" s="31" t="s">
        <v>436</v>
      </c>
      <c r="F3402" s="31" t="s">
        <v>444</v>
      </c>
      <c r="G3402" s="30">
        <v>0</v>
      </c>
    </row>
    <row r="3403" spans="2:7" hidden="1" x14ac:dyDescent="0.25">
      <c r="B3403" s="31" t="s">
        <v>442</v>
      </c>
      <c r="C3403" s="31" t="s">
        <v>164</v>
      </c>
      <c r="D3403" s="31" t="s">
        <v>28</v>
      </c>
      <c r="E3403" s="31" t="s">
        <v>436</v>
      </c>
      <c r="F3403" s="31" t="s">
        <v>444</v>
      </c>
      <c r="G3403" s="30">
        <v>0</v>
      </c>
    </row>
    <row r="3404" spans="2:7" hidden="1" x14ac:dyDescent="0.25">
      <c r="B3404" s="31" t="s">
        <v>442</v>
      </c>
      <c r="C3404" s="31" t="s">
        <v>164</v>
      </c>
      <c r="D3404" s="31" t="s">
        <v>29</v>
      </c>
      <c r="E3404" s="31" t="s">
        <v>436</v>
      </c>
      <c r="F3404" s="31" t="s">
        <v>444</v>
      </c>
      <c r="G3404" s="30">
        <v>90</v>
      </c>
    </row>
    <row r="3405" spans="2:7" hidden="1" x14ac:dyDescent="0.25">
      <c r="B3405" s="31" t="s">
        <v>443</v>
      </c>
      <c r="C3405" s="31" t="s">
        <v>164</v>
      </c>
      <c r="D3405" s="31" t="s">
        <v>452</v>
      </c>
      <c r="E3405" s="31" t="s">
        <v>433</v>
      </c>
      <c r="F3405" s="31" t="s">
        <v>444</v>
      </c>
      <c r="G3405" s="30">
        <v>487</v>
      </c>
    </row>
    <row r="3406" spans="2:7" hidden="1" x14ac:dyDescent="0.25">
      <c r="B3406" s="31" t="s">
        <v>443</v>
      </c>
      <c r="C3406" s="31" t="s">
        <v>164</v>
      </c>
      <c r="D3406" s="31" t="s">
        <v>453</v>
      </c>
      <c r="E3406" s="31" t="s">
        <v>433</v>
      </c>
      <c r="F3406" s="31" t="s">
        <v>444</v>
      </c>
      <c r="G3406" s="30">
        <v>490</v>
      </c>
    </row>
    <row r="3407" spans="2:7" hidden="1" x14ac:dyDescent="0.25">
      <c r="B3407" s="31" t="s">
        <v>443</v>
      </c>
      <c r="C3407" s="31" t="s">
        <v>164</v>
      </c>
      <c r="D3407" s="31" t="s">
        <v>30</v>
      </c>
      <c r="E3407" s="31" t="s">
        <v>433</v>
      </c>
      <c r="F3407" s="31" t="s">
        <v>444</v>
      </c>
      <c r="G3407" s="30">
        <v>4</v>
      </c>
    </row>
    <row r="3408" spans="2:7" hidden="1" x14ac:dyDescent="0.25">
      <c r="B3408" s="31" t="s">
        <v>443</v>
      </c>
      <c r="C3408" s="31" t="s">
        <v>164</v>
      </c>
      <c r="D3408" s="31" t="s">
        <v>28</v>
      </c>
      <c r="E3408" s="31" t="s">
        <v>433</v>
      </c>
      <c r="F3408" s="31" t="s">
        <v>444</v>
      </c>
      <c r="G3408" s="30">
        <v>0</v>
      </c>
    </row>
    <row r="3409" spans="2:7" hidden="1" x14ac:dyDescent="0.25">
      <c r="B3409" s="31" t="s">
        <v>443</v>
      </c>
      <c r="C3409" s="31" t="s">
        <v>164</v>
      </c>
      <c r="D3409" s="31" t="s">
        <v>29</v>
      </c>
      <c r="E3409" s="31" t="s">
        <v>433</v>
      </c>
      <c r="F3409" s="31" t="s">
        <v>444</v>
      </c>
      <c r="G3409" s="30">
        <v>486</v>
      </c>
    </row>
    <row r="3410" spans="2:7" hidden="1" x14ac:dyDescent="0.25">
      <c r="B3410" s="31" t="s">
        <v>443</v>
      </c>
      <c r="C3410" s="31" t="s">
        <v>164</v>
      </c>
      <c r="D3410" s="31" t="s">
        <v>452</v>
      </c>
      <c r="E3410" s="31" t="s">
        <v>435</v>
      </c>
      <c r="F3410" s="31" t="s">
        <v>444</v>
      </c>
      <c r="G3410" s="30">
        <v>452</v>
      </c>
    </row>
    <row r="3411" spans="2:7" hidden="1" x14ac:dyDescent="0.25">
      <c r="B3411" s="31" t="s">
        <v>443</v>
      </c>
      <c r="C3411" s="31" t="s">
        <v>164</v>
      </c>
      <c r="D3411" s="31" t="s">
        <v>453</v>
      </c>
      <c r="E3411" s="31" t="s">
        <v>435</v>
      </c>
      <c r="F3411" s="31" t="s">
        <v>444</v>
      </c>
      <c r="G3411" s="30">
        <v>433</v>
      </c>
    </row>
    <row r="3412" spans="2:7" hidden="1" x14ac:dyDescent="0.25">
      <c r="B3412" s="31" t="s">
        <v>443</v>
      </c>
      <c r="C3412" s="31" t="s">
        <v>164</v>
      </c>
      <c r="D3412" s="31" t="s">
        <v>30</v>
      </c>
      <c r="E3412" s="31" t="s">
        <v>435</v>
      </c>
      <c r="F3412" s="31" t="s">
        <v>444</v>
      </c>
      <c r="G3412" s="30">
        <v>4</v>
      </c>
    </row>
    <row r="3413" spans="2:7" hidden="1" x14ac:dyDescent="0.25">
      <c r="B3413" s="31" t="s">
        <v>443</v>
      </c>
      <c r="C3413" s="31" t="s">
        <v>164</v>
      </c>
      <c r="D3413" s="31" t="s">
        <v>28</v>
      </c>
      <c r="E3413" s="31" t="s">
        <v>435</v>
      </c>
      <c r="F3413" s="31" t="s">
        <v>444</v>
      </c>
      <c r="G3413" s="30">
        <v>0</v>
      </c>
    </row>
    <row r="3414" spans="2:7" hidden="1" x14ac:dyDescent="0.25">
      <c r="B3414" s="31" t="s">
        <v>443</v>
      </c>
      <c r="C3414" s="31" t="s">
        <v>164</v>
      </c>
      <c r="D3414" s="31" t="s">
        <v>29</v>
      </c>
      <c r="E3414" s="31" t="s">
        <v>435</v>
      </c>
      <c r="F3414" s="31" t="s">
        <v>444</v>
      </c>
      <c r="G3414" s="30">
        <v>430</v>
      </c>
    </row>
    <row r="3415" spans="2:7" hidden="1" x14ac:dyDescent="0.25">
      <c r="B3415" s="31" t="s">
        <v>443</v>
      </c>
      <c r="C3415" s="31" t="s">
        <v>164</v>
      </c>
      <c r="D3415" s="31" t="s">
        <v>452</v>
      </c>
      <c r="E3415" s="31" t="s">
        <v>436</v>
      </c>
      <c r="F3415" s="31" t="s">
        <v>444</v>
      </c>
      <c r="G3415" s="30">
        <v>475</v>
      </c>
    </row>
    <row r="3416" spans="2:7" hidden="1" x14ac:dyDescent="0.25">
      <c r="B3416" s="31" t="s">
        <v>443</v>
      </c>
      <c r="C3416" s="31" t="s">
        <v>164</v>
      </c>
      <c r="D3416" s="31" t="s">
        <v>453</v>
      </c>
      <c r="E3416" s="31" t="s">
        <v>436</v>
      </c>
      <c r="F3416" s="31" t="s">
        <v>444</v>
      </c>
      <c r="G3416" s="30">
        <v>429</v>
      </c>
    </row>
    <row r="3417" spans="2:7" hidden="1" x14ac:dyDescent="0.25">
      <c r="B3417" s="31" t="s">
        <v>443</v>
      </c>
      <c r="C3417" s="31" t="s">
        <v>164</v>
      </c>
      <c r="D3417" s="31" t="s">
        <v>30</v>
      </c>
      <c r="E3417" s="31" t="s">
        <v>436</v>
      </c>
      <c r="F3417" s="31" t="s">
        <v>444</v>
      </c>
      <c r="G3417" s="30">
        <v>4</v>
      </c>
    </row>
    <row r="3418" spans="2:7" hidden="1" x14ac:dyDescent="0.25">
      <c r="B3418" s="31" t="s">
        <v>443</v>
      </c>
      <c r="C3418" s="31" t="s">
        <v>164</v>
      </c>
      <c r="D3418" s="31" t="s">
        <v>28</v>
      </c>
      <c r="E3418" s="31" t="s">
        <v>436</v>
      </c>
      <c r="F3418" s="31" t="s">
        <v>444</v>
      </c>
      <c r="G3418" s="30">
        <v>0</v>
      </c>
    </row>
    <row r="3419" spans="2:7" hidden="1" x14ac:dyDescent="0.25">
      <c r="B3419" s="31" t="s">
        <v>443</v>
      </c>
      <c r="C3419" s="31" t="s">
        <v>164</v>
      </c>
      <c r="D3419" s="31" t="s">
        <v>29</v>
      </c>
      <c r="E3419" s="31" t="s">
        <v>436</v>
      </c>
      <c r="F3419" s="31" t="s">
        <v>444</v>
      </c>
      <c r="G3419" s="30">
        <v>425</v>
      </c>
    </row>
    <row r="3420" spans="2:7" hidden="1" x14ac:dyDescent="0.25">
      <c r="B3420" s="31" t="s">
        <v>150</v>
      </c>
      <c r="C3420" s="31" t="s">
        <v>164</v>
      </c>
      <c r="D3420" s="31" t="s">
        <v>452</v>
      </c>
      <c r="E3420" s="31" t="s">
        <v>433</v>
      </c>
      <c r="F3420" s="31" t="s">
        <v>444</v>
      </c>
      <c r="G3420" s="30">
        <v>261</v>
      </c>
    </row>
    <row r="3421" spans="2:7" hidden="1" x14ac:dyDescent="0.25">
      <c r="B3421" s="31" t="s">
        <v>150</v>
      </c>
      <c r="C3421" s="31" t="s">
        <v>164</v>
      </c>
      <c r="D3421" s="31" t="s">
        <v>453</v>
      </c>
      <c r="E3421" s="31" t="s">
        <v>433</v>
      </c>
      <c r="F3421" s="31" t="s">
        <v>444</v>
      </c>
      <c r="G3421" s="30">
        <v>268</v>
      </c>
    </row>
    <row r="3422" spans="2:7" hidden="1" x14ac:dyDescent="0.25">
      <c r="B3422" s="31" t="s">
        <v>150</v>
      </c>
      <c r="C3422" s="31" t="s">
        <v>164</v>
      </c>
      <c r="D3422" s="31" t="s">
        <v>25</v>
      </c>
      <c r="E3422" s="31" t="s">
        <v>433</v>
      </c>
      <c r="F3422" s="31" t="s">
        <v>444</v>
      </c>
      <c r="G3422" s="30">
        <v>8</v>
      </c>
    </row>
    <row r="3423" spans="2:7" hidden="1" x14ac:dyDescent="0.25">
      <c r="B3423" s="31" t="s">
        <v>150</v>
      </c>
      <c r="C3423" s="31" t="s">
        <v>164</v>
      </c>
      <c r="D3423" s="31" t="s">
        <v>454</v>
      </c>
      <c r="E3423" s="31" t="s">
        <v>433</v>
      </c>
      <c r="F3423" s="31" t="s">
        <v>444</v>
      </c>
      <c r="G3423" s="30">
        <v>0</v>
      </c>
    </row>
    <row r="3424" spans="2:7" hidden="1" x14ac:dyDescent="0.25">
      <c r="B3424" s="31" t="s">
        <v>150</v>
      </c>
      <c r="C3424" s="31" t="s">
        <v>164</v>
      </c>
      <c r="D3424" s="31" t="s">
        <v>28</v>
      </c>
      <c r="E3424" s="31" t="s">
        <v>433</v>
      </c>
      <c r="F3424" s="31" t="s">
        <v>444</v>
      </c>
      <c r="G3424" s="30">
        <v>0</v>
      </c>
    </row>
    <row r="3425" spans="2:7" hidden="1" x14ac:dyDescent="0.25">
      <c r="B3425" s="31" t="s">
        <v>150</v>
      </c>
      <c r="C3425" s="31" t="s">
        <v>164</v>
      </c>
      <c r="D3425" s="31" t="s">
        <v>29</v>
      </c>
      <c r="E3425" s="31" t="s">
        <v>433</v>
      </c>
      <c r="F3425" s="31" t="s">
        <v>444</v>
      </c>
      <c r="G3425" s="30">
        <v>250</v>
      </c>
    </row>
    <row r="3426" spans="2:7" hidden="1" x14ac:dyDescent="0.25">
      <c r="B3426" s="31" t="s">
        <v>150</v>
      </c>
      <c r="C3426" s="31" t="s">
        <v>164</v>
      </c>
      <c r="D3426" s="31" t="s">
        <v>452</v>
      </c>
      <c r="E3426" s="31" t="s">
        <v>435</v>
      </c>
      <c r="F3426" s="31" t="s">
        <v>444</v>
      </c>
      <c r="G3426" s="30">
        <v>272</v>
      </c>
    </row>
    <row r="3427" spans="2:7" hidden="1" x14ac:dyDescent="0.25">
      <c r="B3427" s="31" t="s">
        <v>150</v>
      </c>
      <c r="C3427" s="31" t="s">
        <v>164</v>
      </c>
      <c r="D3427" s="31" t="s">
        <v>453</v>
      </c>
      <c r="E3427" s="31" t="s">
        <v>435</v>
      </c>
      <c r="F3427" s="31" t="s">
        <v>444</v>
      </c>
      <c r="G3427" s="30">
        <v>281</v>
      </c>
    </row>
    <row r="3428" spans="2:7" hidden="1" x14ac:dyDescent="0.25">
      <c r="B3428" s="31" t="s">
        <v>150</v>
      </c>
      <c r="C3428" s="31" t="s">
        <v>164</v>
      </c>
      <c r="D3428" s="31" t="s">
        <v>25</v>
      </c>
      <c r="E3428" s="31" t="s">
        <v>435</v>
      </c>
      <c r="F3428" s="31" t="s">
        <v>444</v>
      </c>
      <c r="G3428" s="30">
        <v>9</v>
      </c>
    </row>
    <row r="3429" spans="2:7" hidden="1" x14ac:dyDescent="0.25">
      <c r="B3429" s="31" t="s">
        <v>150</v>
      </c>
      <c r="C3429" s="31" t="s">
        <v>164</v>
      </c>
      <c r="D3429" s="31" t="s">
        <v>454</v>
      </c>
      <c r="E3429" s="31" t="s">
        <v>435</v>
      </c>
      <c r="F3429" s="31" t="s">
        <v>444</v>
      </c>
      <c r="G3429" s="30">
        <v>1</v>
      </c>
    </row>
    <row r="3430" spans="2:7" hidden="1" x14ac:dyDescent="0.25">
      <c r="B3430" s="31" t="s">
        <v>150</v>
      </c>
      <c r="C3430" s="31" t="s">
        <v>164</v>
      </c>
      <c r="D3430" s="31" t="s">
        <v>28</v>
      </c>
      <c r="E3430" s="31" t="s">
        <v>435</v>
      </c>
      <c r="F3430" s="31" t="s">
        <v>444</v>
      </c>
      <c r="G3430" s="30">
        <v>0</v>
      </c>
    </row>
    <row r="3431" spans="2:7" hidden="1" x14ac:dyDescent="0.25">
      <c r="B3431" s="31" t="s">
        <v>150</v>
      </c>
      <c r="C3431" s="31" t="s">
        <v>164</v>
      </c>
      <c r="D3431" s="31" t="s">
        <v>29</v>
      </c>
      <c r="E3431" s="31" t="s">
        <v>435</v>
      </c>
      <c r="F3431" s="31" t="s">
        <v>444</v>
      </c>
      <c r="G3431" s="30">
        <v>262</v>
      </c>
    </row>
    <row r="3432" spans="2:7" hidden="1" x14ac:dyDescent="0.25">
      <c r="B3432" s="31" t="s">
        <v>150</v>
      </c>
      <c r="C3432" s="31" t="s">
        <v>164</v>
      </c>
      <c r="D3432" s="31" t="s">
        <v>452</v>
      </c>
      <c r="E3432" s="31" t="s">
        <v>436</v>
      </c>
      <c r="F3432" s="31" t="s">
        <v>444</v>
      </c>
      <c r="G3432" s="30">
        <v>277</v>
      </c>
    </row>
    <row r="3433" spans="2:7" hidden="1" x14ac:dyDescent="0.25">
      <c r="B3433" s="31" t="s">
        <v>150</v>
      </c>
      <c r="C3433" s="31" t="s">
        <v>164</v>
      </c>
      <c r="D3433" s="31" t="s">
        <v>453</v>
      </c>
      <c r="E3433" s="31" t="s">
        <v>436</v>
      </c>
      <c r="F3433" s="31" t="s">
        <v>444</v>
      </c>
      <c r="G3433" s="30">
        <v>276</v>
      </c>
    </row>
    <row r="3434" spans="2:7" hidden="1" x14ac:dyDescent="0.25">
      <c r="B3434" s="31" t="s">
        <v>150</v>
      </c>
      <c r="C3434" s="31" t="s">
        <v>164</v>
      </c>
      <c r="D3434" s="31" t="s">
        <v>25</v>
      </c>
      <c r="E3434" s="31" t="s">
        <v>436</v>
      </c>
      <c r="F3434" s="31" t="s">
        <v>444</v>
      </c>
      <c r="G3434" s="30">
        <v>9</v>
      </c>
    </row>
    <row r="3435" spans="2:7" hidden="1" x14ac:dyDescent="0.25">
      <c r="B3435" s="31" t="s">
        <v>150</v>
      </c>
      <c r="C3435" s="31" t="s">
        <v>164</v>
      </c>
      <c r="D3435" s="31" t="s">
        <v>454</v>
      </c>
      <c r="E3435" s="31" t="s">
        <v>436</v>
      </c>
      <c r="F3435" s="31" t="s">
        <v>444</v>
      </c>
      <c r="G3435" s="30">
        <v>1</v>
      </c>
    </row>
    <row r="3436" spans="2:7" hidden="1" x14ac:dyDescent="0.25">
      <c r="B3436" s="31" t="s">
        <v>150</v>
      </c>
      <c r="C3436" s="31" t="s">
        <v>164</v>
      </c>
      <c r="D3436" s="31" t="s">
        <v>28</v>
      </c>
      <c r="E3436" s="31" t="s">
        <v>436</v>
      </c>
      <c r="F3436" s="31" t="s">
        <v>444</v>
      </c>
      <c r="G3436" s="30">
        <v>0</v>
      </c>
    </row>
    <row r="3437" spans="2:7" hidden="1" x14ac:dyDescent="0.25">
      <c r="B3437" s="31" t="s">
        <v>150</v>
      </c>
      <c r="C3437" s="31" t="s">
        <v>164</v>
      </c>
      <c r="D3437" s="31" t="s">
        <v>29</v>
      </c>
      <c r="E3437" s="31" t="s">
        <v>436</v>
      </c>
      <c r="F3437" s="31" t="s">
        <v>444</v>
      </c>
      <c r="G3437" s="30">
        <v>256</v>
      </c>
    </row>
    <row r="3438" spans="2:7" hidden="1" x14ac:dyDescent="0.25">
      <c r="B3438" s="31" t="s">
        <v>432</v>
      </c>
      <c r="C3438" s="31" t="s">
        <v>234</v>
      </c>
      <c r="D3438" s="31" t="s">
        <v>452</v>
      </c>
      <c r="E3438" s="31" t="s">
        <v>433</v>
      </c>
      <c r="F3438" s="31" t="s">
        <v>444</v>
      </c>
      <c r="G3438" s="30">
        <v>44</v>
      </c>
    </row>
    <row r="3439" spans="2:7" hidden="1" x14ac:dyDescent="0.25">
      <c r="B3439" s="31" t="s">
        <v>432</v>
      </c>
      <c r="C3439" s="31" t="s">
        <v>234</v>
      </c>
      <c r="D3439" s="31" t="s">
        <v>453</v>
      </c>
      <c r="E3439" s="31" t="s">
        <v>433</v>
      </c>
      <c r="F3439" s="31" t="s">
        <v>444</v>
      </c>
      <c r="G3439" s="30">
        <v>9</v>
      </c>
    </row>
    <row r="3440" spans="2:7" hidden="1" x14ac:dyDescent="0.25">
      <c r="B3440" s="31" t="s">
        <v>432</v>
      </c>
      <c r="C3440" s="31" t="s">
        <v>234</v>
      </c>
      <c r="D3440" s="31" t="s">
        <v>26</v>
      </c>
      <c r="E3440" s="31" t="s">
        <v>433</v>
      </c>
      <c r="F3440" s="31" t="s">
        <v>444</v>
      </c>
      <c r="G3440" s="30">
        <v>36</v>
      </c>
    </row>
    <row r="3441" spans="2:7" hidden="1" x14ac:dyDescent="0.25">
      <c r="B3441" s="31" t="s">
        <v>432</v>
      </c>
      <c r="C3441" s="31" t="s">
        <v>234</v>
      </c>
      <c r="D3441" s="31" t="s">
        <v>25</v>
      </c>
      <c r="E3441" s="31" t="s">
        <v>433</v>
      </c>
      <c r="F3441" s="31" t="s">
        <v>444</v>
      </c>
      <c r="G3441" s="30">
        <v>2</v>
      </c>
    </row>
    <row r="3442" spans="2:7" hidden="1" x14ac:dyDescent="0.25">
      <c r="B3442" s="31" t="s">
        <v>432</v>
      </c>
      <c r="C3442" s="31" t="s">
        <v>234</v>
      </c>
      <c r="D3442" s="31" t="s">
        <v>28</v>
      </c>
      <c r="E3442" s="31" t="s">
        <v>433</v>
      </c>
      <c r="F3442" s="31" t="s">
        <v>444</v>
      </c>
      <c r="G3442" s="30">
        <v>-36</v>
      </c>
    </row>
    <row r="3443" spans="2:7" hidden="1" x14ac:dyDescent="0.25">
      <c r="B3443" s="31" t="s">
        <v>432</v>
      </c>
      <c r="C3443" s="31" t="s">
        <v>234</v>
      </c>
      <c r="D3443" s="31" t="s">
        <v>29</v>
      </c>
      <c r="E3443" s="31" t="s">
        <v>433</v>
      </c>
      <c r="F3443" s="31" t="s">
        <v>444</v>
      </c>
      <c r="G3443" s="30">
        <v>6</v>
      </c>
    </row>
    <row r="3444" spans="2:7" hidden="1" x14ac:dyDescent="0.25">
      <c r="B3444" s="31" t="s">
        <v>432</v>
      </c>
      <c r="C3444" s="31" t="s">
        <v>234</v>
      </c>
      <c r="D3444" s="31" t="s">
        <v>452</v>
      </c>
      <c r="E3444" s="31" t="s">
        <v>435</v>
      </c>
      <c r="F3444" s="31" t="s">
        <v>444</v>
      </c>
      <c r="G3444" s="30">
        <v>39</v>
      </c>
    </row>
    <row r="3445" spans="2:7" hidden="1" x14ac:dyDescent="0.25">
      <c r="B3445" s="31" t="s">
        <v>432</v>
      </c>
      <c r="C3445" s="31" t="s">
        <v>234</v>
      </c>
      <c r="D3445" s="31" t="s">
        <v>453</v>
      </c>
      <c r="E3445" s="31" t="s">
        <v>435</v>
      </c>
      <c r="F3445" s="31" t="s">
        <v>444</v>
      </c>
      <c r="G3445" s="30">
        <v>16</v>
      </c>
    </row>
    <row r="3446" spans="2:7" hidden="1" x14ac:dyDescent="0.25">
      <c r="B3446" s="31" t="s">
        <v>432</v>
      </c>
      <c r="C3446" s="31" t="s">
        <v>234</v>
      </c>
      <c r="D3446" s="31" t="s">
        <v>26</v>
      </c>
      <c r="E3446" s="31" t="s">
        <v>435</v>
      </c>
      <c r="F3446" s="31" t="s">
        <v>444</v>
      </c>
      <c r="G3446" s="30">
        <v>35</v>
      </c>
    </row>
    <row r="3447" spans="2:7" hidden="1" x14ac:dyDescent="0.25">
      <c r="B3447" s="31" t="s">
        <v>432</v>
      </c>
      <c r="C3447" s="31" t="s">
        <v>234</v>
      </c>
      <c r="D3447" s="31" t="s">
        <v>25</v>
      </c>
      <c r="E3447" s="31" t="s">
        <v>435</v>
      </c>
      <c r="F3447" s="31" t="s">
        <v>444</v>
      </c>
      <c r="G3447" s="30">
        <v>2</v>
      </c>
    </row>
    <row r="3448" spans="2:7" hidden="1" x14ac:dyDescent="0.25">
      <c r="B3448" s="31" t="s">
        <v>432</v>
      </c>
      <c r="C3448" s="31" t="s">
        <v>234</v>
      </c>
      <c r="D3448" s="31" t="s">
        <v>28</v>
      </c>
      <c r="E3448" s="31" t="s">
        <v>435</v>
      </c>
      <c r="F3448" s="31" t="s">
        <v>444</v>
      </c>
      <c r="G3448" s="30">
        <v>-28</v>
      </c>
    </row>
    <row r="3449" spans="2:7" hidden="1" x14ac:dyDescent="0.25">
      <c r="B3449" s="31" t="s">
        <v>432</v>
      </c>
      <c r="C3449" s="31" t="s">
        <v>234</v>
      </c>
      <c r="D3449" s="31" t="s">
        <v>29</v>
      </c>
      <c r="E3449" s="31" t="s">
        <v>435</v>
      </c>
      <c r="F3449" s="31" t="s">
        <v>444</v>
      </c>
      <c r="G3449" s="30">
        <v>7</v>
      </c>
    </row>
    <row r="3450" spans="2:7" hidden="1" x14ac:dyDescent="0.25">
      <c r="B3450" s="31" t="s">
        <v>432</v>
      </c>
      <c r="C3450" s="31" t="s">
        <v>234</v>
      </c>
      <c r="D3450" s="31" t="s">
        <v>452</v>
      </c>
      <c r="E3450" s="31" t="s">
        <v>436</v>
      </c>
      <c r="F3450" s="31" t="s">
        <v>444</v>
      </c>
      <c r="G3450" s="30">
        <v>37</v>
      </c>
    </row>
    <row r="3451" spans="2:7" hidden="1" x14ac:dyDescent="0.25">
      <c r="B3451" s="31" t="s">
        <v>432</v>
      </c>
      <c r="C3451" s="31" t="s">
        <v>234</v>
      </c>
      <c r="D3451" s="31" t="s">
        <v>453</v>
      </c>
      <c r="E3451" s="31" t="s">
        <v>436</v>
      </c>
      <c r="F3451" s="31" t="s">
        <v>444</v>
      </c>
      <c r="G3451" s="30">
        <v>9</v>
      </c>
    </row>
    <row r="3452" spans="2:7" hidden="1" x14ac:dyDescent="0.25">
      <c r="B3452" s="31" t="s">
        <v>432</v>
      </c>
      <c r="C3452" s="31" t="s">
        <v>234</v>
      </c>
      <c r="D3452" s="31" t="s">
        <v>26</v>
      </c>
      <c r="E3452" s="31" t="s">
        <v>436</v>
      </c>
      <c r="F3452" s="31" t="s">
        <v>444</v>
      </c>
      <c r="G3452" s="30">
        <v>31</v>
      </c>
    </row>
    <row r="3453" spans="2:7" hidden="1" x14ac:dyDescent="0.25">
      <c r="B3453" s="31" t="s">
        <v>432</v>
      </c>
      <c r="C3453" s="31" t="s">
        <v>234</v>
      </c>
      <c r="D3453" s="31" t="s">
        <v>25</v>
      </c>
      <c r="E3453" s="31" t="s">
        <v>436</v>
      </c>
      <c r="F3453" s="31" t="s">
        <v>444</v>
      </c>
      <c r="G3453" s="30">
        <v>2</v>
      </c>
    </row>
    <row r="3454" spans="2:7" hidden="1" x14ac:dyDescent="0.25">
      <c r="B3454" s="31" t="s">
        <v>432</v>
      </c>
      <c r="C3454" s="31" t="s">
        <v>234</v>
      </c>
      <c r="D3454" s="31" t="s">
        <v>28</v>
      </c>
      <c r="E3454" s="31" t="s">
        <v>436</v>
      </c>
      <c r="F3454" s="31" t="s">
        <v>444</v>
      </c>
      <c r="G3454" s="30">
        <v>-30</v>
      </c>
    </row>
    <row r="3455" spans="2:7" hidden="1" x14ac:dyDescent="0.25">
      <c r="B3455" s="31" t="s">
        <v>432</v>
      </c>
      <c r="C3455" s="31" t="s">
        <v>234</v>
      </c>
      <c r="D3455" s="31" t="s">
        <v>29</v>
      </c>
      <c r="E3455" s="31" t="s">
        <v>436</v>
      </c>
      <c r="F3455" s="31" t="s">
        <v>444</v>
      </c>
      <c r="G3455" s="30">
        <v>6</v>
      </c>
    </row>
    <row r="3456" spans="2:7" hidden="1" x14ac:dyDescent="0.25">
      <c r="B3456" s="31" t="s">
        <v>437</v>
      </c>
      <c r="C3456" s="31" t="s">
        <v>234</v>
      </c>
      <c r="D3456" s="31" t="s">
        <v>452</v>
      </c>
      <c r="E3456" s="31" t="s">
        <v>433</v>
      </c>
      <c r="F3456" s="31" t="s">
        <v>444</v>
      </c>
      <c r="G3456" s="30">
        <v>14</v>
      </c>
    </row>
    <row r="3457" spans="2:7" hidden="1" x14ac:dyDescent="0.25">
      <c r="B3457" s="31" t="s">
        <v>437</v>
      </c>
      <c r="C3457" s="31" t="s">
        <v>234</v>
      </c>
      <c r="D3457" s="31" t="s">
        <v>453</v>
      </c>
      <c r="E3457" s="31" t="s">
        <v>433</v>
      </c>
      <c r="F3457" s="31" t="s">
        <v>444</v>
      </c>
      <c r="G3457" s="30">
        <v>70</v>
      </c>
    </row>
    <row r="3458" spans="2:7" hidden="1" x14ac:dyDescent="0.25">
      <c r="B3458" s="31" t="s">
        <v>437</v>
      </c>
      <c r="C3458" s="31" t="s">
        <v>234</v>
      </c>
      <c r="D3458" s="31" t="s">
        <v>25</v>
      </c>
      <c r="E3458" s="31" t="s">
        <v>433</v>
      </c>
      <c r="F3458" s="31" t="s">
        <v>444</v>
      </c>
      <c r="G3458" s="30">
        <v>4</v>
      </c>
    </row>
    <row r="3459" spans="2:7" hidden="1" x14ac:dyDescent="0.25">
      <c r="B3459" s="31" t="s">
        <v>437</v>
      </c>
      <c r="C3459" s="31" t="s">
        <v>234</v>
      </c>
      <c r="D3459" s="31" t="s">
        <v>28</v>
      </c>
      <c r="E3459" s="31" t="s">
        <v>433</v>
      </c>
      <c r="F3459" s="31" t="s">
        <v>444</v>
      </c>
      <c r="G3459" s="30">
        <v>0</v>
      </c>
    </row>
    <row r="3460" spans="2:7" hidden="1" x14ac:dyDescent="0.25">
      <c r="B3460" s="31" t="s">
        <v>437</v>
      </c>
      <c r="C3460" s="31" t="s">
        <v>234</v>
      </c>
      <c r="D3460" s="31" t="s">
        <v>29</v>
      </c>
      <c r="E3460" s="31" t="s">
        <v>433</v>
      </c>
      <c r="F3460" s="31" t="s">
        <v>444</v>
      </c>
      <c r="G3460" s="30">
        <v>66</v>
      </c>
    </row>
    <row r="3461" spans="2:7" hidden="1" x14ac:dyDescent="0.25">
      <c r="B3461" s="31" t="s">
        <v>437</v>
      </c>
      <c r="C3461" s="31" t="s">
        <v>234</v>
      </c>
      <c r="D3461" s="31" t="s">
        <v>452</v>
      </c>
      <c r="E3461" s="31" t="s">
        <v>435</v>
      </c>
      <c r="F3461" s="31" t="s">
        <v>444</v>
      </c>
      <c r="G3461" s="30">
        <v>23</v>
      </c>
    </row>
    <row r="3462" spans="2:7" hidden="1" x14ac:dyDescent="0.25">
      <c r="B3462" s="31" t="s">
        <v>437</v>
      </c>
      <c r="C3462" s="31" t="s">
        <v>234</v>
      </c>
      <c r="D3462" s="31" t="s">
        <v>453</v>
      </c>
      <c r="E3462" s="31" t="s">
        <v>435</v>
      </c>
      <c r="F3462" s="31" t="s">
        <v>444</v>
      </c>
      <c r="G3462" s="30">
        <v>77</v>
      </c>
    </row>
    <row r="3463" spans="2:7" hidden="1" x14ac:dyDescent="0.25">
      <c r="B3463" s="31" t="s">
        <v>437</v>
      </c>
      <c r="C3463" s="31" t="s">
        <v>234</v>
      </c>
      <c r="D3463" s="31" t="s">
        <v>25</v>
      </c>
      <c r="E3463" s="31" t="s">
        <v>435</v>
      </c>
      <c r="F3463" s="31" t="s">
        <v>444</v>
      </c>
      <c r="G3463" s="30">
        <v>5</v>
      </c>
    </row>
    <row r="3464" spans="2:7" hidden="1" x14ac:dyDescent="0.25">
      <c r="B3464" s="31" t="s">
        <v>437</v>
      </c>
      <c r="C3464" s="31" t="s">
        <v>234</v>
      </c>
      <c r="D3464" s="31" t="s">
        <v>28</v>
      </c>
      <c r="E3464" s="31" t="s">
        <v>435</v>
      </c>
      <c r="F3464" s="31" t="s">
        <v>444</v>
      </c>
      <c r="G3464" s="30">
        <v>0</v>
      </c>
    </row>
    <row r="3465" spans="2:7" hidden="1" x14ac:dyDescent="0.25">
      <c r="B3465" s="31" t="s">
        <v>437</v>
      </c>
      <c r="C3465" s="31" t="s">
        <v>234</v>
      </c>
      <c r="D3465" s="31" t="s">
        <v>29</v>
      </c>
      <c r="E3465" s="31" t="s">
        <v>435</v>
      </c>
      <c r="F3465" s="31" t="s">
        <v>444</v>
      </c>
      <c r="G3465" s="30">
        <v>72</v>
      </c>
    </row>
    <row r="3466" spans="2:7" hidden="1" x14ac:dyDescent="0.25">
      <c r="B3466" s="31" t="s">
        <v>437</v>
      </c>
      <c r="C3466" s="31" t="s">
        <v>234</v>
      </c>
      <c r="D3466" s="31" t="s">
        <v>452</v>
      </c>
      <c r="E3466" s="31" t="s">
        <v>436</v>
      </c>
      <c r="F3466" s="31" t="s">
        <v>444</v>
      </c>
      <c r="G3466" s="30">
        <v>17</v>
      </c>
    </row>
    <row r="3467" spans="2:7" hidden="1" x14ac:dyDescent="0.25">
      <c r="B3467" s="31" t="s">
        <v>437</v>
      </c>
      <c r="C3467" s="31" t="s">
        <v>234</v>
      </c>
      <c r="D3467" s="31" t="s">
        <v>453</v>
      </c>
      <c r="E3467" s="31" t="s">
        <v>436</v>
      </c>
      <c r="F3467" s="31" t="s">
        <v>444</v>
      </c>
      <c r="G3467" s="30">
        <v>75</v>
      </c>
    </row>
    <row r="3468" spans="2:7" hidden="1" x14ac:dyDescent="0.25">
      <c r="B3468" s="31" t="s">
        <v>437</v>
      </c>
      <c r="C3468" s="31" t="s">
        <v>234</v>
      </c>
      <c r="D3468" s="31" t="s">
        <v>25</v>
      </c>
      <c r="E3468" s="31" t="s">
        <v>436</v>
      </c>
      <c r="F3468" s="31" t="s">
        <v>444</v>
      </c>
      <c r="G3468" s="30">
        <v>5</v>
      </c>
    </row>
    <row r="3469" spans="2:7" hidden="1" x14ac:dyDescent="0.25">
      <c r="B3469" s="31" t="s">
        <v>437</v>
      </c>
      <c r="C3469" s="31" t="s">
        <v>234</v>
      </c>
      <c r="D3469" s="31" t="s">
        <v>28</v>
      </c>
      <c r="E3469" s="31" t="s">
        <v>436</v>
      </c>
      <c r="F3469" s="31" t="s">
        <v>444</v>
      </c>
      <c r="G3469" s="30">
        <v>0</v>
      </c>
    </row>
    <row r="3470" spans="2:7" hidden="1" x14ac:dyDescent="0.25">
      <c r="B3470" s="31" t="s">
        <v>437</v>
      </c>
      <c r="C3470" s="31" t="s">
        <v>234</v>
      </c>
      <c r="D3470" s="31" t="s">
        <v>29</v>
      </c>
      <c r="E3470" s="31" t="s">
        <v>436</v>
      </c>
      <c r="F3470" s="31" t="s">
        <v>444</v>
      </c>
      <c r="G3470" s="30">
        <v>70</v>
      </c>
    </row>
    <row r="3471" spans="2:7" hidden="1" x14ac:dyDescent="0.25">
      <c r="B3471" s="31" t="s">
        <v>438</v>
      </c>
      <c r="C3471" s="31" t="s">
        <v>234</v>
      </c>
      <c r="D3471" s="31" t="s">
        <v>452</v>
      </c>
      <c r="E3471" s="31" t="s">
        <v>433</v>
      </c>
      <c r="F3471" s="31" t="s">
        <v>444</v>
      </c>
      <c r="G3471" s="30">
        <v>58</v>
      </c>
    </row>
    <row r="3472" spans="2:7" hidden="1" x14ac:dyDescent="0.25">
      <c r="B3472" s="31" t="s">
        <v>438</v>
      </c>
      <c r="C3472" s="31" t="s">
        <v>234</v>
      </c>
      <c r="D3472" s="31" t="s">
        <v>453</v>
      </c>
      <c r="E3472" s="31" t="s">
        <v>433</v>
      </c>
      <c r="F3472" s="31" t="s">
        <v>444</v>
      </c>
      <c r="G3472" s="30">
        <v>366</v>
      </c>
    </row>
    <row r="3473" spans="2:7" hidden="1" x14ac:dyDescent="0.25">
      <c r="B3473" s="31" t="s">
        <v>438</v>
      </c>
      <c r="C3473" s="31" t="s">
        <v>234</v>
      </c>
      <c r="D3473" s="31" t="s">
        <v>25</v>
      </c>
      <c r="E3473" s="31" t="s">
        <v>433</v>
      </c>
      <c r="F3473" s="31" t="s">
        <v>444</v>
      </c>
      <c r="G3473" s="30">
        <v>12</v>
      </c>
    </row>
    <row r="3474" spans="2:7" hidden="1" x14ac:dyDescent="0.25">
      <c r="B3474" s="31" t="s">
        <v>438</v>
      </c>
      <c r="C3474" s="31" t="s">
        <v>234</v>
      </c>
      <c r="D3474" s="31" t="s">
        <v>28</v>
      </c>
      <c r="E3474" s="31" t="s">
        <v>433</v>
      </c>
      <c r="F3474" s="31" t="s">
        <v>444</v>
      </c>
      <c r="G3474" s="30">
        <v>-9</v>
      </c>
    </row>
    <row r="3475" spans="2:7" hidden="1" x14ac:dyDescent="0.25">
      <c r="B3475" s="31" t="s">
        <v>438</v>
      </c>
      <c r="C3475" s="31" t="s">
        <v>234</v>
      </c>
      <c r="D3475" s="31" t="s">
        <v>29</v>
      </c>
      <c r="E3475" s="31" t="s">
        <v>433</v>
      </c>
      <c r="F3475" s="31" t="s">
        <v>444</v>
      </c>
      <c r="G3475" s="30">
        <v>363</v>
      </c>
    </row>
    <row r="3476" spans="2:7" hidden="1" x14ac:dyDescent="0.25">
      <c r="B3476" s="31" t="s">
        <v>438</v>
      </c>
      <c r="C3476" s="31" t="s">
        <v>234</v>
      </c>
      <c r="D3476" s="31" t="s">
        <v>452</v>
      </c>
      <c r="E3476" s="31" t="s">
        <v>435</v>
      </c>
      <c r="F3476" s="31" t="s">
        <v>444</v>
      </c>
      <c r="G3476" s="30">
        <v>76</v>
      </c>
    </row>
    <row r="3477" spans="2:7" hidden="1" x14ac:dyDescent="0.25">
      <c r="B3477" s="31" t="s">
        <v>438</v>
      </c>
      <c r="C3477" s="31" t="s">
        <v>234</v>
      </c>
      <c r="D3477" s="31" t="s">
        <v>453</v>
      </c>
      <c r="E3477" s="31" t="s">
        <v>435</v>
      </c>
      <c r="F3477" s="31" t="s">
        <v>444</v>
      </c>
      <c r="G3477" s="30">
        <v>388</v>
      </c>
    </row>
    <row r="3478" spans="2:7" hidden="1" x14ac:dyDescent="0.25">
      <c r="B3478" s="31" t="s">
        <v>438</v>
      </c>
      <c r="C3478" s="31" t="s">
        <v>234</v>
      </c>
      <c r="D3478" s="31" t="s">
        <v>26</v>
      </c>
      <c r="E3478" s="31" t="s">
        <v>435</v>
      </c>
      <c r="F3478" s="31" t="s">
        <v>444</v>
      </c>
      <c r="G3478" s="30">
        <v>0</v>
      </c>
    </row>
    <row r="3479" spans="2:7" hidden="1" x14ac:dyDescent="0.25">
      <c r="B3479" s="31" t="s">
        <v>438</v>
      </c>
      <c r="C3479" s="31" t="s">
        <v>234</v>
      </c>
      <c r="D3479" s="31" t="s">
        <v>25</v>
      </c>
      <c r="E3479" s="31" t="s">
        <v>435</v>
      </c>
      <c r="F3479" s="31" t="s">
        <v>444</v>
      </c>
      <c r="G3479" s="30">
        <v>11</v>
      </c>
    </row>
    <row r="3480" spans="2:7" hidden="1" x14ac:dyDescent="0.25">
      <c r="B3480" s="31" t="s">
        <v>438</v>
      </c>
      <c r="C3480" s="31" t="s">
        <v>234</v>
      </c>
      <c r="D3480" s="31" t="s">
        <v>28</v>
      </c>
      <c r="E3480" s="31" t="s">
        <v>435</v>
      </c>
      <c r="F3480" s="31" t="s">
        <v>444</v>
      </c>
      <c r="G3480" s="30">
        <v>-4</v>
      </c>
    </row>
    <row r="3481" spans="2:7" hidden="1" x14ac:dyDescent="0.25">
      <c r="B3481" s="31" t="s">
        <v>438</v>
      </c>
      <c r="C3481" s="31" t="s">
        <v>234</v>
      </c>
      <c r="D3481" s="31" t="s">
        <v>29</v>
      </c>
      <c r="E3481" s="31" t="s">
        <v>435</v>
      </c>
      <c r="F3481" s="31" t="s">
        <v>444</v>
      </c>
      <c r="G3481" s="30">
        <v>382</v>
      </c>
    </row>
    <row r="3482" spans="2:7" hidden="1" x14ac:dyDescent="0.25">
      <c r="B3482" s="31" t="s">
        <v>438</v>
      </c>
      <c r="C3482" s="31" t="s">
        <v>234</v>
      </c>
      <c r="D3482" s="31" t="s">
        <v>452</v>
      </c>
      <c r="E3482" s="31" t="s">
        <v>436</v>
      </c>
      <c r="F3482" s="31" t="s">
        <v>444</v>
      </c>
      <c r="G3482" s="30">
        <v>73</v>
      </c>
    </row>
    <row r="3483" spans="2:7" hidden="1" x14ac:dyDescent="0.25">
      <c r="B3483" s="31" t="s">
        <v>438</v>
      </c>
      <c r="C3483" s="31" t="s">
        <v>234</v>
      </c>
      <c r="D3483" s="31" t="s">
        <v>453</v>
      </c>
      <c r="E3483" s="31" t="s">
        <v>436</v>
      </c>
      <c r="F3483" s="31" t="s">
        <v>444</v>
      </c>
      <c r="G3483" s="30">
        <v>529</v>
      </c>
    </row>
    <row r="3484" spans="2:7" hidden="1" x14ac:dyDescent="0.25">
      <c r="B3484" s="31" t="s">
        <v>438</v>
      </c>
      <c r="C3484" s="31" t="s">
        <v>234</v>
      </c>
      <c r="D3484" s="31" t="s">
        <v>26</v>
      </c>
      <c r="E3484" s="31" t="s">
        <v>436</v>
      </c>
      <c r="F3484" s="31" t="s">
        <v>444</v>
      </c>
      <c r="G3484" s="30">
        <v>0</v>
      </c>
    </row>
    <row r="3485" spans="2:7" hidden="1" x14ac:dyDescent="0.25">
      <c r="B3485" s="31" t="s">
        <v>438</v>
      </c>
      <c r="C3485" s="31" t="s">
        <v>234</v>
      </c>
      <c r="D3485" s="31" t="s">
        <v>25</v>
      </c>
      <c r="E3485" s="31" t="s">
        <v>436</v>
      </c>
      <c r="F3485" s="31" t="s">
        <v>444</v>
      </c>
      <c r="G3485" s="30">
        <v>11</v>
      </c>
    </row>
    <row r="3486" spans="2:7" hidden="1" x14ac:dyDescent="0.25">
      <c r="B3486" s="31" t="s">
        <v>438</v>
      </c>
      <c r="C3486" s="31" t="s">
        <v>234</v>
      </c>
      <c r="D3486" s="31" t="s">
        <v>28</v>
      </c>
      <c r="E3486" s="31" t="s">
        <v>436</v>
      </c>
      <c r="F3486" s="31" t="s">
        <v>444</v>
      </c>
      <c r="G3486" s="30">
        <v>-6</v>
      </c>
    </row>
    <row r="3487" spans="2:7" hidden="1" x14ac:dyDescent="0.25">
      <c r="B3487" s="31" t="s">
        <v>438</v>
      </c>
      <c r="C3487" s="31" t="s">
        <v>234</v>
      </c>
      <c r="D3487" s="31" t="s">
        <v>29</v>
      </c>
      <c r="E3487" s="31" t="s">
        <v>436</v>
      </c>
      <c r="F3487" s="31" t="s">
        <v>444</v>
      </c>
      <c r="G3487" s="30">
        <v>524</v>
      </c>
    </row>
    <row r="3488" spans="2:7" hidden="1" x14ac:dyDescent="0.25">
      <c r="B3488" s="31" t="s">
        <v>439</v>
      </c>
      <c r="C3488" s="31" t="s">
        <v>234</v>
      </c>
      <c r="D3488" s="31" t="s">
        <v>452</v>
      </c>
      <c r="E3488" s="31" t="s">
        <v>433</v>
      </c>
      <c r="F3488" s="31" t="s">
        <v>444</v>
      </c>
      <c r="G3488" s="30">
        <v>0</v>
      </c>
    </row>
    <row r="3489" spans="2:7" hidden="1" x14ac:dyDescent="0.25">
      <c r="B3489" s="31" t="s">
        <v>439</v>
      </c>
      <c r="C3489" s="31" t="s">
        <v>234</v>
      </c>
      <c r="D3489" s="31" t="s">
        <v>453</v>
      </c>
      <c r="E3489" s="31" t="s">
        <v>433</v>
      </c>
      <c r="F3489" s="31" t="s">
        <v>444</v>
      </c>
      <c r="G3489" s="30">
        <v>1</v>
      </c>
    </row>
    <row r="3490" spans="2:7" hidden="1" x14ac:dyDescent="0.25">
      <c r="B3490" s="31" t="s">
        <v>439</v>
      </c>
      <c r="C3490" s="31" t="s">
        <v>234</v>
      </c>
      <c r="D3490" s="31" t="s">
        <v>25</v>
      </c>
      <c r="E3490" s="31" t="s">
        <v>433</v>
      </c>
      <c r="F3490" s="31" t="s">
        <v>444</v>
      </c>
      <c r="G3490" s="30">
        <v>0</v>
      </c>
    </row>
    <row r="3491" spans="2:7" hidden="1" x14ac:dyDescent="0.25">
      <c r="B3491" s="31" t="s">
        <v>439</v>
      </c>
      <c r="C3491" s="31" t="s">
        <v>234</v>
      </c>
      <c r="D3491" s="31" t="s">
        <v>28</v>
      </c>
      <c r="E3491" s="31" t="s">
        <v>433</v>
      </c>
      <c r="F3491" s="31" t="s">
        <v>444</v>
      </c>
      <c r="G3491" s="30">
        <v>0</v>
      </c>
    </row>
    <row r="3492" spans="2:7" hidden="1" x14ac:dyDescent="0.25">
      <c r="B3492" s="31" t="s">
        <v>439</v>
      </c>
      <c r="C3492" s="31" t="s">
        <v>234</v>
      </c>
      <c r="D3492" s="31" t="s">
        <v>29</v>
      </c>
      <c r="E3492" s="31" t="s">
        <v>433</v>
      </c>
      <c r="F3492" s="31" t="s">
        <v>444</v>
      </c>
      <c r="G3492" s="30">
        <v>1</v>
      </c>
    </row>
    <row r="3493" spans="2:7" hidden="1" x14ac:dyDescent="0.25">
      <c r="B3493" s="31" t="s">
        <v>439</v>
      </c>
      <c r="C3493" s="31" t="s">
        <v>234</v>
      </c>
      <c r="D3493" s="31" t="s">
        <v>452</v>
      </c>
      <c r="E3493" s="31" t="s">
        <v>435</v>
      </c>
      <c r="F3493" s="31" t="s">
        <v>444</v>
      </c>
      <c r="G3493" s="30">
        <v>0</v>
      </c>
    </row>
    <row r="3494" spans="2:7" hidden="1" x14ac:dyDescent="0.25">
      <c r="B3494" s="31" t="s">
        <v>439</v>
      </c>
      <c r="C3494" s="31" t="s">
        <v>234</v>
      </c>
      <c r="D3494" s="31" t="s">
        <v>453</v>
      </c>
      <c r="E3494" s="31" t="s">
        <v>435</v>
      </c>
      <c r="F3494" s="31" t="s">
        <v>444</v>
      </c>
      <c r="G3494" s="30">
        <v>1</v>
      </c>
    </row>
    <row r="3495" spans="2:7" hidden="1" x14ac:dyDescent="0.25">
      <c r="B3495" s="31" t="s">
        <v>439</v>
      </c>
      <c r="C3495" s="31" t="s">
        <v>234</v>
      </c>
      <c r="D3495" s="31" t="s">
        <v>25</v>
      </c>
      <c r="E3495" s="31" t="s">
        <v>435</v>
      </c>
      <c r="F3495" s="31" t="s">
        <v>444</v>
      </c>
      <c r="G3495" s="30">
        <v>0</v>
      </c>
    </row>
    <row r="3496" spans="2:7" hidden="1" x14ac:dyDescent="0.25">
      <c r="B3496" s="31" t="s">
        <v>439</v>
      </c>
      <c r="C3496" s="31" t="s">
        <v>234</v>
      </c>
      <c r="D3496" s="31" t="s">
        <v>28</v>
      </c>
      <c r="E3496" s="31" t="s">
        <v>435</v>
      </c>
      <c r="F3496" s="31" t="s">
        <v>444</v>
      </c>
      <c r="G3496" s="30">
        <v>0</v>
      </c>
    </row>
    <row r="3497" spans="2:7" hidden="1" x14ac:dyDescent="0.25">
      <c r="B3497" s="31" t="s">
        <v>439</v>
      </c>
      <c r="C3497" s="31" t="s">
        <v>234</v>
      </c>
      <c r="D3497" s="31" t="s">
        <v>29</v>
      </c>
      <c r="E3497" s="31" t="s">
        <v>435</v>
      </c>
      <c r="F3497" s="31" t="s">
        <v>444</v>
      </c>
      <c r="G3497" s="30">
        <v>1</v>
      </c>
    </row>
    <row r="3498" spans="2:7" hidden="1" x14ac:dyDescent="0.25">
      <c r="B3498" s="31" t="s">
        <v>439</v>
      </c>
      <c r="C3498" s="31" t="s">
        <v>234</v>
      </c>
      <c r="D3498" s="31" t="s">
        <v>452</v>
      </c>
      <c r="E3498" s="31" t="s">
        <v>436</v>
      </c>
      <c r="F3498" s="31" t="s">
        <v>444</v>
      </c>
      <c r="G3498" s="30">
        <v>0</v>
      </c>
    </row>
    <row r="3499" spans="2:7" hidden="1" x14ac:dyDescent="0.25">
      <c r="B3499" s="31" t="s">
        <v>439</v>
      </c>
      <c r="C3499" s="31" t="s">
        <v>234</v>
      </c>
      <c r="D3499" s="31" t="s">
        <v>453</v>
      </c>
      <c r="E3499" s="31" t="s">
        <v>436</v>
      </c>
      <c r="F3499" s="31" t="s">
        <v>444</v>
      </c>
      <c r="G3499" s="30">
        <v>1</v>
      </c>
    </row>
    <row r="3500" spans="2:7" hidden="1" x14ac:dyDescent="0.25">
      <c r="B3500" s="31" t="s">
        <v>439</v>
      </c>
      <c r="C3500" s="31" t="s">
        <v>234</v>
      </c>
      <c r="D3500" s="31" t="s">
        <v>25</v>
      </c>
      <c r="E3500" s="31" t="s">
        <v>436</v>
      </c>
      <c r="F3500" s="31" t="s">
        <v>444</v>
      </c>
      <c r="G3500" s="30">
        <v>0</v>
      </c>
    </row>
    <row r="3501" spans="2:7" hidden="1" x14ac:dyDescent="0.25">
      <c r="B3501" s="31" t="s">
        <v>439</v>
      </c>
      <c r="C3501" s="31" t="s">
        <v>234</v>
      </c>
      <c r="D3501" s="31" t="s">
        <v>28</v>
      </c>
      <c r="E3501" s="31" t="s">
        <v>436</v>
      </c>
      <c r="F3501" s="31" t="s">
        <v>444</v>
      </c>
      <c r="G3501" s="30">
        <v>0</v>
      </c>
    </row>
    <row r="3502" spans="2:7" hidden="1" x14ac:dyDescent="0.25">
      <c r="B3502" s="31" t="s">
        <v>439</v>
      </c>
      <c r="C3502" s="31" t="s">
        <v>234</v>
      </c>
      <c r="D3502" s="31" t="s">
        <v>29</v>
      </c>
      <c r="E3502" s="31" t="s">
        <v>436</v>
      </c>
      <c r="F3502" s="31" t="s">
        <v>444</v>
      </c>
      <c r="G3502" s="30">
        <v>1</v>
      </c>
    </row>
    <row r="3503" spans="2:7" hidden="1" x14ac:dyDescent="0.25">
      <c r="B3503" s="31" t="s">
        <v>440</v>
      </c>
      <c r="C3503" s="31" t="s">
        <v>234</v>
      </c>
      <c r="D3503" s="31" t="s">
        <v>452</v>
      </c>
      <c r="E3503" s="31" t="s">
        <v>433</v>
      </c>
      <c r="F3503" s="31" t="s">
        <v>444</v>
      </c>
      <c r="G3503" s="30">
        <v>28</v>
      </c>
    </row>
    <row r="3504" spans="2:7" hidden="1" x14ac:dyDescent="0.25">
      <c r="B3504" s="31" t="s">
        <v>440</v>
      </c>
      <c r="C3504" s="31" t="s">
        <v>234</v>
      </c>
      <c r="D3504" s="31" t="s">
        <v>453</v>
      </c>
      <c r="E3504" s="31" t="s">
        <v>433</v>
      </c>
      <c r="F3504" s="31" t="s">
        <v>444</v>
      </c>
      <c r="G3504" s="30">
        <v>70</v>
      </c>
    </row>
    <row r="3505" spans="2:7" hidden="1" x14ac:dyDescent="0.25">
      <c r="B3505" s="31" t="s">
        <v>440</v>
      </c>
      <c r="C3505" s="31" t="s">
        <v>234</v>
      </c>
      <c r="D3505" s="31" t="s">
        <v>25</v>
      </c>
      <c r="E3505" s="31" t="s">
        <v>433</v>
      </c>
      <c r="F3505" s="31" t="s">
        <v>444</v>
      </c>
      <c r="G3505" s="30">
        <v>8</v>
      </c>
    </row>
    <row r="3506" spans="2:7" hidden="1" x14ac:dyDescent="0.25">
      <c r="B3506" s="31" t="s">
        <v>440</v>
      </c>
      <c r="C3506" s="31" t="s">
        <v>234</v>
      </c>
      <c r="D3506" s="31" t="s">
        <v>30</v>
      </c>
      <c r="E3506" s="31" t="s">
        <v>433</v>
      </c>
      <c r="F3506" s="31" t="s">
        <v>444</v>
      </c>
      <c r="G3506" s="30">
        <v>26</v>
      </c>
    </row>
    <row r="3507" spans="2:7" hidden="1" x14ac:dyDescent="0.25">
      <c r="B3507" s="31" t="s">
        <v>440</v>
      </c>
      <c r="C3507" s="31" t="s">
        <v>234</v>
      </c>
      <c r="D3507" s="31" t="s">
        <v>28</v>
      </c>
      <c r="E3507" s="31" t="s">
        <v>433</v>
      </c>
      <c r="F3507" s="31" t="s">
        <v>444</v>
      </c>
      <c r="G3507" s="30">
        <v>0</v>
      </c>
    </row>
    <row r="3508" spans="2:7" hidden="1" x14ac:dyDescent="0.25">
      <c r="B3508" s="31" t="s">
        <v>440</v>
      </c>
      <c r="C3508" s="31" t="s">
        <v>234</v>
      </c>
      <c r="D3508" s="31" t="s">
        <v>29</v>
      </c>
      <c r="E3508" s="31" t="s">
        <v>433</v>
      </c>
      <c r="F3508" s="31" t="s">
        <v>444</v>
      </c>
      <c r="G3508" s="30">
        <v>36</v>
      </c>
    </row>
    <row r="3509" spans="2:7" hidden="1" x14ac:dyDescent="0.25">
      <c r="B3509" s="31" t="s">
        <v>440</v>
      </c>
      <c r="C3509" s="31" t="s">
        <v>234</v>
      </c>
      <c r="D3509" s="31" t="s">
        <v>452</v>
      </c>
      <c r="E3509" s="31" t="s">
        <v>435</v>
      </c>
      <c r="F3509" s="31" t="s">
        <v>444</v>
      </c>
      <c r="G3509" s="30">
        <v>30</v>
      </c>
    </row>
    <row r="3510" spans="2:7" hidden="1" x14ac:dyDescent="0.25">
      <c r="B3510" s="31" t="s">
        <v>440</v>
      </c>
      <c r="C3510" s="31" t="s">
        <v>234</v>
      </c>
      <c r="D3510" s="31" t="s">
        <v>453</v>
      </c>
      <c r="E3510" s="31" t="s">
        <v>435</v>
      </c>
      <c r="F3510" s="31" t="s">
        <v>444</v>
      </c>
      <c r="G3510" s="30">
        <v>63</v>
      </c>
    </row>
    <row r="3511" spans="2:7" hidden="1" x14ac:dyDescent="0.25">
      <c r="B3511" s="31" t="s">
        <v>440</v>
      </c>
      <c r="C3511" s="31" t="s">
        <v>234</v>
      </c>
      <c r="D3511" s="31" t="s">
        <v>25</v>
      </c>
      <c r="E3511" s="31" t="s">
        <v>435</v>
      </c>
      <c r="F3511" s="31" t="s">
        <v>444</v>
      </c>
      <c r="G3511" s="30">
        <v>7</v>
      </c>
    </row>
    <row r="3512" spans="2:7" hidden="1" x14ac:dyDescent="0.25">
      <c r="B3512" s="31" t="s">
        <v>440</v>
      </c>
      <c r="C3512" s="31" t="s">
        <v>234</v>
      </c>
      <c r="D3512" s="31" t="s">
        <v>30</v>
      </c>
      <c r="E3512" s="31" t="s">
        <v>435</v>
      </c>
      <c r="F3512" s="31" t="s">
        <v>444</v>
      </c>
      <c r="G3512" s="30">
        <v>27</v>
      </c>
    </row>
    <row r="3513" spans="2:7" hidden="1" x14ac:dyDescent="0.25">
      <c r="B3513" s="31" t="s">
        <v>440</v>
      </c>
      <c r="C3513" s="31" t="s">
        <v>234</v>
      </c>
      <c r="D3513" s="31" t="s">
        <v>28</v>
      </c>
      <c r="E3513" s="31" t="s">
        <v>435</v>
      </c>
      <c r="F3513" s="31" t="s">
        <v>444</v>
      </c>
      <c r="G3513" s="30">
        <v>0</v>
      </c>
    </row>
    <row r="3514" spans="2:7" hidden="1" x14ac:dyDescent="0.25">
      <c r="B3514" s="31" t="s">
        <v>440</v>
      </c>
      <c r="C3514" s="31" t="s">
        <v>234</v>
      </c>
      <c r="D3514" s="31" t="s">
        <v>29</v>
      </c>
      <c r="E3514" s="31" t="s">
        <v>435</v>
      </c>
      <c r="F3514" s="31" t="s">
        <v>444</v>
      </c>
      <c r="G3514" s="30">
        <v>29</v>
      </c>
    </row>
    <row r="3515" spans="2:7" hidden="1" x14ac:dyDescent="0.25">
      <c r="B3515" s="31" t="s">
        <v>440</v>
      </c>
      <c r="C3515" s="31" t="s">
        <v>234</v>
      </c>
      <c r="D3515" s="31" t="s">
        <v>452</v>
      </c>
      <c r="E3515" s="31" t="s">
        <v>436</v>
      </c>
      <c r="F3515" s="31" t="s">
        <v>444</v>
      </c>
      <c r="G3515" s="30">
        <v>31</v>
      </c>
    </row>
    <row r="3516" spans="2:7" hidden="1" x14ac:dyDescent="0.25">
      <c r="B3516" s="31" t="s">
        <v>440</v>
      </c>
      <c r="C3516" s="31" t="s">
        <v>234</v>
      </c>
      <c r="D3516" s="31" t="s">
        <v>453</v>
      </c>
      <c r="E3516" s="31" t="s">
        <v>436</v>
      </c>
      <c r="F3516" s="31" t="s">
        <v>444</v>
      </c>
      <c r="G3516" s="30">
        <v>67</v>
      </c>
    </row>
    <row r="3517" spans="2:7" hidden="1" x14ac:dyDescent="0.25">
      <c r="B3517" s="31" t="s">
        <v>440</v>
      </c>
      <c r="C3517" s="31" t="s">
        <v>234</v>
      </c>
      <c r="D3517" s="31" t="s">
        <v>25</v>
      </c>
      <c r="E3517" s="31" t="s">
        <v>436</v>
      </c>
      <c r="F3517" s="31" t="s">
        <v>444</v>
      </c>
      <c r="G3517" s="30">
        <v>7</v>
      </c>
    </row>
    <row r="3518" spans="2:7" hidden="1" x14ac:dyDescent="0.25">
      <c r="B3518" s="31" t="s">
        <v>440</v>
      </c>
      <c r="C3518" s="31" t="s">
        <v>234</v>
      </c>
      <c r="D3518" s="31" t="s">
        <v>30</v>
      </c>
      <c r="E3518" s="31" t="s">
        <v>436</v>
      </c>
      <c r="F3518" s="31" t="s">
        <v>444</v>
      </c>
      <c r="G3518" s="30">
        <v>23</v>
      </c>
    </row>
    <row r="3519" spans="2:7" hidden="1" x14ac:dyDescent="0.25">
      <c r="B3519" s="31" t="s">
        <v>440</v>
      </c>
      <c r="C3519" s="31" t="s">
        <v>234</v>
      </c>
      <c r="D3519" s="31" t="s">
        <v>28</v>
      </c>
      <c r="E3519" s="31" t="s">
        <v>436</v>
      </c>
      <c r="F3519" s="31" t="s">
        <v>444</v>
      </c>
      <c r="G3519" s="30">
        <v>0</v>
      </c>
    </row>
    <row r="3520" spans="2:7" hidden="1" x14ac:dyDescent="0.25">
      <c r="B3520" s="31" t="s">
        <v>440</v>
      </c>
      <c r="C3520" s="31" t="s">
        <v>234</v>
      </c>
      <c r="D3520" s="31" t="s">
        <v>29</v>
      </c>
      <c r="E3520" s="31" t="s">
        <v>436</v>
      </c>
      <c r="F3520" s="31" t="s">
        <v>444</v>
      </c>
      <c r="G3520" s="30">
        <v>37</v>
      </c>
    </row>
    <row r="3521" spans="2:7" hidden="1" x14ac:dyDescent="0.25">
      <c r="B3521" s="31" t="s">
        <v>441</v>
      </c>
      <c r="C3521" s="31" t="s">
        <v>234</v>
      </c>
      <c r="D3521" s="31" t="s">
        <v>452</v>
      </c>
      <c r="E3521" s="31" t="s">
        <v>433</v>
      </c>
      <c r="F3521" s="31" t="s">
        <v>444</v>
      </c>
      <c r="G3521" s="30">
        <v>47</v>
      </c>
    </row>
    <row r="3522" spans="2:7" hidden="1" x14ac:dyDescent="0.25">
      <c r="B3522" s="31" t="s">
        <v>441</v>
      </c>
      <c r="C3522" s="31" t="s">
        <v>234</v>
      </c>
      <c r="D3522" s="31" t="s">
        <v>453</v>
      </c>
      <c r="E3522" s="31" t="s">
        <v>433</v>
      </c>
      <c r="F3522" s="31" t="s">
        <v>444</v>
      </c>
      <c r="G3522" s="30">
        <v>77</v>
      </c>
    </row>
    <row r="3523" spans="2:7" hidden="1" x14ac:dyDescent="0.25">
      <c r="B3523" s="31" t="s">
        <v>441</v>
      </c>
      <c r="C3523" s="31" t="s">
        <v>234</v>
      </c>
      <c r="D3523" s="31" t="s">
        <v>25</v>
      </c>
      <c r="E3523" s="31" t="s">
        <v>433</v>
      </c>
      <c r="F3523" s="31" t="s">
        <v>444</v>
      </c>
      <c r="G3523" s="30">
        <v>2</v>
      </c>
    </row>
    <row r="3524" spans="2:7" hidden="1" x14ac:dyDescent="0.25">
      <c r="B3524" s="31" t="s">
        <v>441</v>
      </c>
      <c r="C3524" s="31" t="s">
        <v>234</v>
      </c>
      <c r="D3524" s="31" t="s">
        <v>30</v>
      </c>
      <c r="E3524" s="31" t="s">
        <v>433</v>
      </c>
      <c r="F3524" s="31" t="s">
        <v>444</v>
      </c>
      <c r="G3524" s="30">
        <v>30</v>
      </c>
    </row>
    <row r="3525" spans="2:7" hidden="1" x14ac:dyDescent="0.25">
      <c r="B3525" s="31" t="s">
        <v>441</v>
      </c>
      <c r="C3525" s="31" t="s">
        <v>234</v>
      </c>
      <c r="D3525" s="31" t="s">
        <v>28</v>
      </c>
      <c r="E3525" s="31" t="s">
        <v>433</v>
      </c>
      <c r="F3525" s="31" t="s">
        <v>444</v>
      </c>
      <c r="G3525" s="30">
        <v>0</v>
      </c>
    </row>
    <row r="3526" spans="2:7" hidden="1" x14ac:dyDescent="0.25">
      <c r="B3526" s="31" t="s">
        <v>441</v>
      </c>
      <c r="C3526" s="31" t="s">
        <v>234</v>
      </c>
      <c r="D3526" s="31" t="s">
        <v>29</v>
      </c>
      <c r="E3526" s="31" t="s">
        <v>433</v>
      </c>
      <c r="F3526" s="31" t="s">
        <v>444</v>
      </c>
      <c r="G3526" s="30">
        <v>45</v>
      </c>
    </row>
    <row r="3527" spans="2:7" hidden="1" x14ac:dyDescent="0.25">
      <c r="B3527" s="31" t="s">
        <v>441</v>
      </c>
      <c r="C3527" s="31" t="s">
        <v>234</v>
      </c>
      <c r="D3527" s="31" t="s">
        <v>452</v>
      </c>
      <c r="E3527" s="31" t="s">
        <v>435</v>
      </c>
      <c r="F3527" s="31" t="s">
        <v>444</v>
      </c>
      <c r="G3527" s="30">
        <v>44</v>
      </c>
    </row>
    <row r="3528" spans="2:7" hidden="1" x14ac:dyDescent="0.25">
      <c r="B3528" s="31" t="s">
        <v>441</v>
      </c>
      <c r="C3528" s="31" t="s">
        <v>234</v>
      </c>
      <c r="D3528" s="31" t="s">
        <v>453</v>
      </c>
      <c r="E3528" s="31" t="s">
        <v>435</v>
      </c>
      <c r="F3528" s="31" t="s">
        <v>444</v>
      </c>
      <c r="G3528" s="30">
        <v>75</v>
      </c>
    </row>
    <row r="3529" spans="2:7" hidden="1" x14ac:dyDescent="0.25">
      <c r="B3529" s="31" t="s">
        <v>441</v>
      </c>
      <c r="C3529" s="31" t="s">
        <v>234</v>
      </c>
      <c r="D3529" s="31" t="s">
        <v>25</v>
      </c>
      <c r="E3529" s="31" t="s">
        <v>435</v>
      </c>
      <c r="F3529" s="31" t="s">
        <v>444</v>
      </c>
      <c r="G3529" s="30">
        <v>2</v>
      </c>
    </row>
    <row r="3530" spans="2:7" hidden="1" x14ac:dyDescent="0.25">
      <c r="B3530" s="31" t="s">
        <v>441</v>
      </c>
      <c r="C3530" s="31" t="s">
        <v>234</v>
      </c>
      <c r="D3530" s="31" t="s">
        <v>30</v>
      </c>
      <c r="E3530" s="31" t="s">
        <v>435</v>
      </c>
      <c r="F3530" s="31" t="s">
        <v>444</v>
      </c>
      <c r="G3530" s="30">
        <v>28</v>
      </c>
    </row>
    <row r="3531" spans="2:7" hidden="1" x14ac:dyDescent="0.25">
      <c r="B3531" s="31" t="s">
        <v>441</v>
      </c>
      <c r="C3531" s="31" t="s">
        <v>234</v>
      </c>
      <c r="D3531" s="31" t="s">
        <v>28</v>
      </c>
      <c r="E3531" s="31" t="s">
        <v>435</v>
      </c>
      <c r="F3531" s="31" t="s">
        <v>444</v>
      </c>
      <c r="G3531" s="30">
        <v>0</v>
      </c>
    </row>
    <row r="3532" spans="2:7" hidden="1" x14ac:dyDescent="0.25">
      <c r="B3532" s="31" t="s">
        <v>441</v>
      </c>
      <c r="C3532" s="31" t="s">
        <v>234</v>
      </c>
      <c r="D3532" s="31" t="s">
        <v>29</v>
      </c>
      <c r="E3532" s="31" t="s">
        <v>435</v>
      </c>
      <c r="F3532" s="31" t="s">
        <v>444</v>
      </c>
      <c r="G3532" s="30">
        <v>45</v>
      </c>
    </row>
    <row r="3533" spans="2:7" hidden="1" x14ac:dyDescent="0.25">
      <c r="B3533" s="31" t="s">
        <v>441</v>
      </c>
      <c r="C3533" s="31" t="s">
        <v>234</v>
      </c>
      <c r="D3533" s="31" t="s">
        <v>452</v>
      </c>
      <c r="E3533" s="31" t="s">
        <v>436</v>
      </c>
      <c r="F3533" s="31" t="s">
        <v>444</v>
      </c>
      <c r="G3533" s="30">
        <v>45</v>
      </c>
    </row>
    <row r="3534" spans="2:7" hidden="1" x14ac:dyDescent="0.25">
      <c r="B3534" s="31" t="s">
        <v>441</v>
      </c>
      <c r="C3534" s="31" t="s">
        <v>234</v>
      </c>
      <c r="D3534" s="31" t="s">
        <v>453</v>
      </c>
      <c r="E3534" s="31" t="s">
        <v>436</v>
      </c>
      <c r="F3534" s="31" t="s">
        <v>444</v>
      </c>
      <c r="G3534" s="30">
        <v>70</v>
      </c>
    </row>
    <row r="3535" spans="2:7" hidden="1" x14ac:dyDescent="0.25">
      <c r="B3535" s="31" t="s">
        <v>441</v>
      </c>
      <c r="C3535" s="31" t="s">
        <v>234</v>
      </c>
      <c r="D3535" s="31" t="s">
        <v>25</v>
      </c>
      <c r="E3535" s="31" t="s">
        <v>436</v>
      </c>
      <c r="F3535" s="31" t="s">
        <v>444</v>
      </c>
      <c r="G3535" s="30">
        <v>2</v>
      </c>
    </row>
    <row r="3536" spans="2:7" hidden="1" x14ac:dyDescent="0.25">
      <c r="B3536" s="31" t="s">
        <v>441</v>
      </c>
      <c r="C3536" s="31" t="s">
        <v>234</v>
      </c>
      <c r="D3536" s="31" t="s">
        <v>30</v>
      </c>
      <c r="E3536" s="31" t="s">
        <v>436</v>
      </c>
      <c r="F3536" s="31" t="s">
        <v>444</v>
      </c>
      <c r="G3536" s="30">
        <v>27</v>
      </c>
    </row>
    <row r="3537" spans="2:7" hidden="1" x14ac:dyDescent="0.25">
      <c r="B3537" s="31" t="s">
        <v>441</v>
      </c>
      <c r="C3537" s="31" t="s">
        <v>234</v>
      </c>
      <c r="D3537" s="31" t="s">
        <v>28</v>
      </c>
      <c r="E3537" s="31" t="s">
        <v>436</v>
      </c>
      <c r="F3537" s="31" t="s">
        <v>444</v>
      </c>
      <c r="G3537" s="30">
        <v>0</v>
      </c>
    </row>
    <row r="3538" spans="2:7" hidden="1" x14ac:dyDescent="0.25">
      <c r="B3538" s="31" t="s">
        <v>441</v>
      </c>
      <c r="C3538" s="31" t="s">
        <v>234</v>
      </c>
      <c r="D3538" s="31" t="s">
        <v>29</v>
      </c>
      <c r="E3538" s="31" t="s">
        <v>436</v>
      </c>
      <c r="F3538" s="31" t="s">
        <v>444</v>
      </c>
      <c r="G3538" s="30">
        <v>41</v>
      </c>
    </row>
    <row r="3539" spans="2:7" hidden="1" x14ac:dyDescent="0.25">
      <c r="B3539" s="31" t="s">
        <v>442</v>
      </c>
      <c r="C3539" s="31" t="s">
        <v>234</v>
      </c>
      <c r="D3539" s="31" t="s">
        <v>452</v>
      </c>
      <c r="E3539" s="31" t="s">
        <v>433</v>
      </c>
      <c r="F3539" s="31" t="s">
        <v>444</v>
      </c>
      <c r="G3539" s="30">
        <v>11</v>
      </c>
    </row>
    <row r="3540" spans="2:7" hidden="1" x14ac:dyDescent="0.25">
      <c r="B3540" s="31" t="s">
        <v>442</v>
      </c>
      <c r="C3540" s="31" t="s">
        <v>234</v>
      </c>
      <c r="D3540" s="31" t="s">
        <v>453</v>
      </c>
      <c r="E3540" s="31" t="s">
        <v>433</v>
      </c>
      <c r="F3540" s="31" t="s">
        <v>444</v>
      </c>
      <c r="G3540" s="30">
        <v>33</v>
      </c>
    </row>
    <row r="3541" spans="2:7" hidden="1" x14ac:dyDescent="0.25">
      <c r="B3541" s="31" t="s">
        <v>442</v>
      </c>
      <c r="C3541" s="31" t="s">
        <v>234</v>
      </c>
      <c r="D3541" s="31" t="s">
        <v>30</v>
      </c>
      <c r="E3541" s="31" t="s">
        <v>433</v>
      </c>
      <c r="F3541" s="31" t="s">
        <v>444</v>
      </c>
      <c r="G3541" s="30">
        <v>0</v>
      </c>
    </row>
    <row r="3542" spans="2:7" hidden="1" x14ac:dyDescent="0.25">
      <c r="B3542" s="31" t="s">
        <v>442</v>
      </c>
      <c r="C3542" s="31" t="s">
        <v>234</v>
      </c>
      <c r="D3542" s="31" t="s">
        <v>28</v>
      </c>
      <c r="E3542" s="31" t="s">
        <v>433</v>
      </c>
      <c r="F3542" s="31" t="s">
        <v>444</v>
      </c>
      <c r="G3542" s="30">
        <v>0</v>
      </c>
    </row>
    <row r="3543" spans="2:7" hidden="1" x14ac:dyDescent="0.25">
      <c r="B3543" s="31" t="s">
        <v>442</v>
      </c>
      <c r="C3543" s="31" t="s">
        <v>234</v>
      </c>
      <c r="D3543" s="31" t="s">
        <v>29</v>
      </c>
      <c r="E3543" s="31" t="s">
        <v>433</v>
      </c>
      <c r="F3543" s="31" t="s">
        <v>444</v>
      </c>
      <c r="G3543" s="30">
        <v>33</v>
      </c>
    </row>
    <row r="3544" spans="2:7" hidden="1" x14ac:dyDescent="0.25">
      <c r="B3544" s="31" t="s">
        <v>442</v>
      </c>
      <c r="C3544" s="31" t="s">
        <v>234</v>
      </c>
      <c r="D3544" s="31" t="s">
        <v>452</v>
      </c>
      <c r="E3544" s="31" t="s">
        <v>435</v>
      </c>
      <c r="F3544" s="31" t="s">
        <v>444</v>
      </c>
      <c r="G3544" s="30">
        <v>12</v>
      </c>
    </row>
    <row r="3545" spans="2:7" hidden="1" x14ac:dyDescent="0.25">
      <c r="B3545" s="31" t="s">
        <v>442</v>
      </c>
      <c r="C3545" s="31" t="s">
        <v>234</v>
      </c>
      <c r="D3545" s="31" t="s">
        <v>453</v>
      </c>
      <c r="E3545" s="31" t="s">
        <v>435</v>
      </c>
      <c r="F3545" s="31" t="s">
        <v>444</v>
      </c>
      <c r="G3545" s="30">
        <v>36</v>
      </c>
    </row>
    <row r="3546" spans="2:7" hidden="1" x14ac:dyDescent="0.25">
      <c r="B3546" s="31" t="s">
        <v>442</v>
      </c>
      <c r="C3546" s="31" t="s">
        <v>234</v>
      </c>
      <c r="D3546" s="31" t="s">
        <v>30</v>
      </c>
      <c r="E3546" s="31" t="s">
        <v>435</v>
      </c>
      <c r="F3546" s="31" t="s">
        <v>444</v>
      </c>
      <c r="G3546" s="30">
        <v>0</v>
      </c>
    </row>
    <row r="3547" spans="2:7" hidden="1" x14ac:dyDescent="0.25">
      <c r="B3547" s="31" t="s">
        <v>442</v>
      </c>
      <c r="C3547" s="31" t="s">
        <v>234</v>
      </c>
      <c r="D3547" s="31" t="s">
        <v>28</v>
      </c>
      <c r="E3547" s="31" t="s">
        <v>435</v>
      </c>
      <c r="F3547" s="31" t="s">
        <v>444</v>
      </c>
      <c r="G3547" s="30">
        <v>0</v>
      </c>
    </row>
    <row r="3548" spans="2:7" hidden="1" x14ac:dyDescent="0.25">
      <c r="B3548" s="31" t="s">
        <v>442</v>
      </c>
      <c r="C3548" s="31" t="s">
        <v>234</v>
      </c>
      <c r="D3548" s="31" t="s">
        <v>29</v>
      </c>
      <c r="E3548" s="31" t="s">
        <v>435</v>
      </c>
      <c r="F3548" s="31" t="s">
        <v>444</v>
      </c>
      <c r="G3548" s="30">
        <v>36</v>
      </c>
    </row>
    <row r="3549" spans="2:7" hidden="1" x14ac:dyDescent="0.25">
      <c r="B3549" s="31" t="s">
        <v>442</v>
      </c>
      <c r="C3549" s="31" t="s">
        <v>234</v>
      </c>
      <c r="D3549" s="31" t="s">
        <v>452</v>
      </c>
      <c r="E3549" s="31" t="s">
        <v>436</v>
      </c>
      <c r="F3549" s="31" t="s">
        <v>444</v>
      </c>
      <c r="G3549" s="30">
        <v>11</v>
      </c>
    </row>
    <row r="3550" spans="2:7" hidden="1" x14ac:dyDescent="0.25">
      <c r="B3550" s="31" t="s">
        <v>442</v>
      </c>
      <c r="C3550" s="31" t="s">
        <v>234</v>
      </c>
      <c r="D3550" s="31" t="s">
        <v>453</v>
      </c>
      <c r="E3550" s="31" t="s">
        <v>436</v>
      </c>
      <c r="F3550" s="31" t="s">
        <v>444</v>
      </c>
      <c r="G3550" s="30">
        <v>38</v>
      </c>
    </row>
    <row r="3551" spans="2:7" hidden="1" x14ac:dyDescent="0.25">
      <c r="B3551" s="31" t="s">
        <v>442</v>
      </c>
      <c r="C3551" s="31" t="s">
        <v>234</v>
      </c>
      <c r="D3551" s="31" t="s">
        <v>30</v>
      </c>
      <c r="E3551" s="31" t="s">
        <v>436</v>
      </c>
      <c r="F3551" s="31" t="s">
        <v>444</v>
      </c>
      <c r="G3551" s="30">
        <v>0</v>
      </c>
    </row>
    <row r="3552" spans="2:7" hidden="1" x14ac:dyDescent="0.25">
      <c r="B3552" s="31" t="s">
        <v>442</v>
      </c>
      <c r="C3552" s="31" t="s">
        <v>234</v>
      </c>
      <c r="D3552" s="31" t="s">
        <v>28</v>
      </c>
      <c r="E3552" s="31" t="s">
        <v>436</v>
      </c>
      <c r="F3552" s="31" t="s">
        <v>444</v>
      </c>
      <c r="G3552" s="30">
        <v>0</v>
      </c>
    </row>
    <row r="3553" spans="2:7" hidden="1" x14ac:dyDescent="0.25">
      <c r="B3553" s="31" t="s">
        <v>442</v>
      </c>
      <c r="C3553" s="31" t="s">
        <v>234</v>
      </c>
      <c r="D3553" s="31" t="s">
        <v>29</v>
      </c>
      <c r="E3553" s="31" t="s">
        <v>436</v>
      </c>
      <c r="F3553" s="31" t="s">
        <v>444</v>
      </c>
      <c r="G3553" s="30">
        <v>38</v>
      </c>
    </row>
    <row r="3554" spans="2:7" hidden="1" x14ac:dyDescent="0.25">
      <c r="B3554" s="31" t="s">
        <v>443</v>
      </c>
      <c r="C3554" s="31" t="s">
        <v>234</v>
      </c>
      <c r="D3554" s="31" t="s">
        <v>452</v>
      </c>
      <c r="E3554" s="31" t="s">
        <v>433</v>
      </c>
      <c r="F3554" s="31" t="s">
        <v>444</v>
      </c>
      <c r="G3554" s="30">
        <v>58</v>
      </c>
    </row>
    <row r="3555" spans="2:7" hidden="1" x14ac:dyDescent="0.25">
      <c r="B3555" s="31" t="s">
        <v>443</v>
      </c>
      <c r="C3555" s="31" t="s">
        <v>234</v>
      </c>
      <c r="D3555" s="31" t="s">
        <v>453</v>
      </c>
      <c r="E3555" s="31" t="s">
        <v>433</v>
      </c>
      <c r="F3555" s="31" t="s">
        <v>444</v>
      </c>
      <c r="G3555" s="30">
        <v>99</v>
      </c>
    </row>
    <row r="3556" spans="2:7" hidden="1" x14ac:dyDescent="0.25">
      <c r="B3556" s="31" t="s">
        <v>443</v>
      </c>
      <c r="C3556" s="31" t="s">
        <v>234</v>
      </c>
      <c r="D3556" s="31" t="s">
        <v>30</v>
      </c>
      <c r="E3556" s="31" t="s">
        <v>433</v>
      </c>
      <c r="F3556" s="31" t="s">
        <v>444</v>
      </c>
      <c r="G3556" s="30">
        <v>12</v>
      </c>
    </row>
    <row r="3557" spans="2:7" hidden="1" x14ac:dyDescent="0.25">
      <c r="B3557" s="31" t="s">
        <v>443</v>
      </c>
      <c r="C3557" s="31" t="s">
        <v>234</v>
      </c>
      <c r="D3557" s="31" t="s">
        <v>28</v>
      </c>
      <c r="E3557" s="31" t="s">
        <v>433</v>
      </c>
      <c r="F3557" s="31" t="s">
        <v>444</v>
      </c>
      <c r="G3557" s="30">
        <v>0</v>
      </c>
    </row>
    <row r="3558" spans="2:7" hidden="1" x14ac:dyDescent="0.25">
      <c r="B3558" s="31" t="s">
        <v>443</v>
      </c>
      <c r="C3558" s="31" t="s">
        <v>234</v>
      </c>
      <c r="D3558" s="31" t="s">
        <v>29</v>
      </c>
      <c r="E3558" s="31" t="s">
        <v>433</v>
      </c>
      <c r="F3558" s="31" t="s">
        <v>444</v>
      </c>
      <c r="G3558" s="30">
        <v>87</v>
      </c>
    </row>
    <row r="3559" spans="2:7" hidden="1" x14ac:dyDescent="0.25">
      <c r="B3559" s="31" t="s">
        <v>443</v>
      </c>
      <c r="C3559" s="31" t="s">
        <v>234</v>
      </c>
      <c r="D3559" s="31" t="s">
        <v>452</v>
      </c>
      <c r="E3559" s="31" t="s">
        <v>435</v>
      </c>
      <c r="F3559" s="31" t="s">
        <v>444</v>
      </c>
      <c r="G3559" s="30">
        <v>58</v>
      </c>
    </row>
    <row r="3560" spans="2:7" hidden="1" x14ac:dyDescent="0.25">
      <c r="B3560" s="31" t="s">
        <v>443</v>
      </c>
      <c r="C3560" s="31" t="s">
        <v>234</v>
      </c>
      <c r="D3560" s="31" t="s">
        <v>453</v>
      </c>
      <c r="E3560" s="31" t="s">
        <v>435</v>
      </c>
      <c r="F3560" s="31" t="s">
        <v>444</v>
      </c>
      <c r="G3560" s="30">
        <v>80</v>
      </c>
    </row>
    <row r="3561" spans="2:7" hidden="1" x14ac:dyDescent="0.25">
      <c r="B3561" s="31" t="s">
        <v>443</v>
      </c>
      <c r="C3561" s="31" t="s">
        <v>234</v>
      </c>
      <c r="D3561" s="31" t="s">
        <v>30</v>
      </c>
      <c r="E3561" s="31" t="s">
        <v>435</v>
      </c>
      <c r="F3561" s="31" t="s">
        <v>444</v>
      </c>
      <c r="G3561" s="30">
        <v>9</v>
      </c>
    </row>
    <row r="3562" spans="2:7" hidden="1" x14ac:dyDescent="0.25">
      <c r="B3562" s="31" t="s">
        <v>443</v>
      </c>
      <c r="C3562" s="31" t="s">
        <v>234</v>
      </c>
      <c r="D3562" s="31" t="s">
        <v>28</v>
      </c>
      <c r="E3562" s="31" t="s">
        <v>435</v>
      </c>
      <c r="F3562" s="31" t="s">
        <v>444</v>
      </c>
      <c r="G3562" s="30">
        <v>0</v>
      </c>
    </row>
    <row r="3563" spans="2:7" hidden="1" x14ac:dyDescent="0.25">
      <c r="B3563" s="31" t="s">
        <v>443</v>
      </c>
      <c r="C3563" s="31" t="s">
        <v>234</v>
      </c>
      <c r="D3563" s="31" t="s">
        <v>29</v>
      </c>
      <c r="E3563" s="31" t="s">
        <v>435</v>
      </c>
      <c r="F3563" s="31" t="s">
        <v>444</v>
      </c>
      <c r="G3563" s="30">
        <v>71</v>
      </c>
    </row>
    <row r="3564" spans="2:7" hidden="1" x14ac:dyDescent="0.25">
      <c r="B3564" s="31" t="s">
        <v>443</v>
      </c>
      <c r="C3564" s="31" t="s">
        <v>234</v>
      </c>
      <c r="D3564" s="31" t="s">
        <v>452</v>
      </c>
      <c r="E3564" s="31" t="s">
        <v>436</v>
      </c>
      <c r="F3564" s="31" t="s">
        <v>444</v>
      </c>
      <c r="G3564" s="30">
        <v>51</v>
      </c>
    </row>
    <row r="3565" spans="2:7" hidden="1" x14ac:dyDescent="0.25">
      <c r="B3565" s="31" t="s">
        <v>443</v>
      </c>
      <c r="C3565" s="31" t="s">
        <v>234</v>
      </c>
      <c r="D3565" s="31" t="s">
        <v>453</v>
      </c>
      <c r="E3565" s="31" t="s">
        <v>436</v>
      </c>
      <c r="F3565" s="31" t="s">
        <v>444</v>
      </c>
      <c r="G3565" s="30">
        <v>95</v>
      </c>
    </row>
    <row r="3566" spans="2:7" hidden="1" x14ac:dyDescent="0.25">
      <c r="B3566" s="31" t="s">
        <v>443</v>
      </c>
      <c r="C3566" s="31" t="s">
        <v>234</v>
      </c>
      <c r="D3566" s="31" t="s">
        <v>30</v>
      </c>
      <c r="E3566" s="31" t="s">
        <v>436</v>
      </c>
      <c r="F3566" s="31" t="s">
        <v>444</v>
      </c>
      <c r="G3566" s="30">
        <v>26</v>
      </c>
    </row>
    <row r="3567" spans="2:7" hidden="1" x14ac:dyDescent="0.25">
      <c r="B3567" s="31" t="s">
        <v>443</v>
      </c>
      <c r="C3567" s="31" t="s">
        <v>234</v>
      </c>
      <c r="D3567" s="31" t="s">
        <v>28</v>
      </c>
      <c r="E3567" s="31" t="s">
        <v>436</v>
      </c>
      <c r="F3567" s="31" t="s">
        <v>444</v>
      </c>
      <c r="G3567" s="30">
        <v>0</v>
      </c>
    </row>
    <row r="3568" spans="2:7" hidden="1" x14ac:dyDescent="0.25">
      <c r="B3568" s="31" t="s">
        <v>443</v>
      </c>
      <c r="C3568" s="31" t="s">
        <v>234</v>
      </c>
      <c r="D3568" s="31" t="s">
        <v>29</v>
      </c>
      <c r="E3568" s="31" t="s">
        <v>436</v>
      </c>
      <c r="F3568" s="31" t="s">
        <v>444</v>
      </c>
      <c r="G3568" s="30">
        <v>70</v>
      </c>
    </row>
    <row r="3569" spans="2:7" hidden="1" x14ac:dyDescent="0.25">
      <c r="B3569" s="31" t="s">
        <v>150</v>
      </c>
      <c r="C3569" s="31" t="s">
        <v>234</v>
      </c>
      <c r="D3569" s="31" t="s">
        <v>452</v>
      </c>
      <c r="E3569" s="31" t="s">
        <v>433</v>
      </c>
      <c r="F3569" s="31" t="s">
        <v>444</v>
      </c>
      <c r="G3569" s="30">
        <v>46</v>
      </c>
    </row>
    <row r="3570" spans="2:7" hidden="1" x14ac:dyDescent="0.25">
      <c r="B3570" s="31" t="s">
        <v>150</v>
      </c>
      <c r="C3570" s="31" t="s">
        <v>234</v>
      </c>
      <c r="D3570" s="31" t="s">
        <v>453</v>
      </c>
      <c r="E3570" s="31" t="s">
        <v>433</v>
      </c>
      <c r="F3570" s="31" t="s">
        <v>444</v>
      </c>
      <c r="G3570" s="30">
        <v>71</v>
      </c>
    </row>
    <row r="3571" spans="2:7" hidden="1" x14ac:dyDescent="0.25">
      <c r="B3571" s="31" t="s">
        <v>150</v>
      </c>
      <c r="C3571" s="31" t="s">
        <v>234</v>
      </c>
      <c r="D3571" s="31" t="s">
        <v>25</v>
      </c>
      <c r="E3571" s="31" t="s">
        <v>433</v>
      </c>
      <c r="F3571" s="31" t="s">
        <v>444</v>
      </c>
      <c r="G3571" s="30">
        <v>1</v>
      </c>
    </row>
    <row r="3572" spans="2:7" hidden="1" x14ac:dyDescent="0.25">
      <c r="B3572" s="31" t="s">
        <v>150</v>
      </c>
      <c r="C3572" s="31" t="s">
        <v>234</v>
      </c>
      <c r="D3572" s="31" t="s">
        <v>454</v>
      </c>
      <c r="E3572" s="31" t="s">
        <v>433</v>
      </c>
      <c r="F3572" s="31" t="s">
        <v>444</v>
      </c>
      <c r="G3572" s="30">
        <v>0</v>
      </c>
    </row>
    <row r="3573" spans="2:7" hidden="1" x14ac:dyDescent="0.25">
      <c r="B3573" s="31" t="s">
        <v>150</v>
      </c>
      <c r="C3573" s="31" t="s">
        <v>234</v>
      </c>
      <c r="D3573" s="31" t="s">
        <v>28</v>
      </c>
      <c r="E3573" s="31" t="s">
        <v>433</v>
      </c>
      <c r="F3573" s="31" t="s">
        <v>444</v>
      </c>
      <c r="G3573" s="30">
        <v>0</v>
      </c>
    </row>
    <row r="3574" spans="2:7" hidden="1" x14ac:dyDescent="0.25">
      <c r="B3574" s="31" t="s">
        <v>150</v>
      </c>
      <c r="C3574" s="31" t="s">
        <v>234</v>
      </c>
      <c r="D3574" s="31" t="s">
        <v>29</v>
      </c>
      <c r="E3574" s="31" t="s">
        <v>433</v>
      </c>
      <c r="F3574" s="31" t="s">
        <v>444</v>
      </c>
      <c r="G3574" s="30">
        <v>68</v>
      </c>
    </row>
    <row r="3575" spans="2:7" hidden="1" x14ac:dyDescent="0.25">
      <c r="B3575" s="31" t="s">
        <v>150</v>
      </c>
      <c r="C3575" s="31" t="s">
        <v>234</v>
      </c>
      <c r="D3575" s="31" t="s">
        <v>452</v>
      </c>
      <c r="E3575" s="31" t="s">
        <v>435</v>
      </c>
      <c r="F3575" s="31" t="s">
        <v>444</v>
      </c>
      <c r="G3575" s="30">
        <v>46</v>
      </c>
    </row>
    <row r="3576" spans="2:7" hidden="1" x14ac:dyDescent="0.25">
      <c r="B3576" s="31" t="s">
        <v>150</v>
      </c>
      <c r="C3576" s="31" t="s">
        <v>234</v>
      </c>
      <c r="D3576" s="31" t="s">
        <v>453</v>
      </c>
      <c r="E3576" s="31" t="s">
        <v>435</v>
      </c>
      <c r="F3576" s="31" t="s">
        <v>444</v>
      </c>
      <c r="G3576" s="30">
        <v>65</v>
      </c>
    </row>
    <row r="3577" spans="2:7" hidden="1" x14ac:dyDescent="0.25">
      <c r="B3577" s="31" t="s">
        <v>150</v>
      </c>
      <c r="C3577" s="31" t="s">
        <v>234</v>
      </c>
      <c r="D3577" s="31" t="s">
        <v>25</v>
      </c>
      <c r="E3577" s="31" t="s">
        <v>435</v>
      </c>
      <c r="F3577" s="31" t="s">
        <v>444</v>
      </c>
      <c r="G3577" s="30">
        <v>1</v>
      </c>
    </row>
    <row r="3578" spans="2:7" hidden="1" x14ac:dyDescent="0.25">
      <c r="B3578" s="31" t="s">
        <v>150</v>
      </c>
      <c r="C3578" s="31" t="s">
        <v>234</v>
      </c>
      <c r="D3578" s="31" t="s">
        <v>454</v>
      </c>
      <c r="E3578" s="31" t="s">
        <v>435</v>
      </c>
      <c r="F3578" s="31" t="s">
        <v>444</v>
      </c>
      <c r="G3578" s="30">
        <v>0</v>
      </c>
    </row>
    <row r="3579" spans="2:7" hidden="1" x14ac:dyDescent="0.25">
      <c r="B3579" s="31" t="s">
        <v>150</v>
      </c>
      <c r="C3579" s="31" t="s">
        <v>234</v>
      </c>
      <c r="D3579" s="31" t="s">
        <v>28</v>
      </c>
      <c r="E3579" s="31" t="s">
        <v>435</v>
      </c>
      <c r="F3579" s="31" t="s">
        <v>444</v>
      </c>
      <c r="G3579" s="30">
        <v>-1</v>
      </c>
    </row>
    <row r="3580" spans="2:7" hidden="1" x14ac:dyDescent="0.25">
      <c r="B3580" s="31" t="s">
        <v>150</v>
      </c>
      <c r="C3580" s="31" t="s">
        <v>234</v>
      </c>
      <c r="D3580" s="31" t="s">
        <v>29</v>
      </c>
      <c r="E3580" s="31" t="s">
        <v>435</v>
      </c>
      <c r="F3580" s="31" t="s">
        <v>444</v>
      </c>
      <c r="G3580" s="30">
        <v>62</v>
      </c>
    </row>
    <row r="3581" spans="2:7" hidden="1" x14ac:dyDescent="0.25">
      <c r="B3581" s="31" t="s">
        <v>150</v>
      </c>
      <c r="C3581" s="31" t="s">
        <v>234</v>
      </c>
      <c r="D3581" s="31" t="s">
        <v>452</v>
      </c>
      <c r="E3581" s="31" t="s">
        <v>436</v>
      </c>
      <c r="F3581" s="31" t="s">
        <v>444</v>
      </c>
      <c r="G3581" s="30">
        <v>43</v>
      </c>
    </row>
    <row r="3582" spans="2:7" hidden="1" x14ac:dyDescent="0.25">
      <c r="B3582" s="31" t="s">
        <v>150</v>
      </c>
      <c r="C3582" s="31" t="s">
        <v>234</v>
      </c>
      <c r="D3582" s="31" t="s">
        <v>453</v>
      </c>
      <c r="E3582" s="31" t="s">
        <v>436</v>
      </c>
      <c r="F3582" s="31" t="s">
        <v>444</v>
      </c>
      <c r="G3582" s="30">
        <v>56</v>
      </c>
    </row>
    <row r="3583" spans="2:7" hidden="1" x14ac:dyDescent="0.25">
      <c r="B3583" s="31" t="s">
        <v>150</v>
      </c>
      <c r="C3583" s="31" t="s">
        <v>234</v>
      </c>
      <c r="D3583" s="31" t="s">
        <v>25</v>
      </c>
      <c r="E3583" s="31" t="s">
        <v>436</v>
      </c>
      <c r="F3583" s="31" t="s">
        <v>444</v>
      </c>
      <c r="G3583" s="30">
        <v>1</v>
      </c>
    </row>
    <row r="3584" spans="2:7" hidden="1" x14ac:dyDescent="0.25">
      <c r="B3584" s="31" t="s">
        <v>150</v>
      </c>
      <c r="C3584" s="31" t="s">
        <v>234</v>
      </c>
      <c r="D3584" s="31" t="s">
        <v>454</v>
      </c>
      <c r="E3584" s="31" t="s">
        <v>436</v>
      </c>
      <c r="F3584" s="31" t="s">
        <v>444</v>
      </c>
      <c r="G3584" s="30">
        <v>0</v>
      </c>
    </row>
    <row r="3585" spans="2:7" hidden="1" x14ac:dyDescent="0.25">
      <c r="B3585" s="31" t="s">
        <v>150</v>
      </c>
      <c r="C3585" s="31" t="s">
        <v>234</v>
      </c>
      <c r="D3585" s="31" t="s">
        <v>28</v>
      </c>
      <c r="E3585" s="31" t="s">
        <v>436</v>
      </c>
      <c r="F3585" s="31" t="s">
        <v>444</v>
      </c>
      <c r="G3585" s="30">
        <v>-1</v>
      </c>
    </row>
    <row r="3586" spans="2:7" hidden="1" x14ac:dyDescent="0.25">
      <c r="B3586" s="31" t="s">
        <v>150</v>
      </c>
      <c r="C3586" s="31" t="s">
        <v>234</v>
      </c>
      <c r="D3586" s="31" t="s">
        <v>29</v>
      </c>
      <c r="E3586" s="31" t="s">
        <v>436</v>
      </c>
      <c r="F3586" s="31" t="s">
        <v>444</v>
      </c>
      <c r="G3586" s="30">
        <v>54</v>
      </c>
    </row>
    <row r="3587" spans="2:7" hidden="1" x14ac:dyDescent="0.25">
      <c r="B3587" s="31" t="s">
        <v>432</v>
      </c>
      <c r="C3587" s="31" t="s">
        <v>240</v>
      </c>
      <c r="D3587" s="31" t="s">
        <v>452</v>
      </c>
      <c r="E3587" s="31" t="s">
        <v>433</v>
      </c>
      <c r="F3587" s="31" t="s">
        <v>444</v>
      </c>
      <c r="G3587" s="30">
        <v>33</v>
      </c>
    </row>
    <row r="3588" spans="2:7" hidden="1" x14ac:dyDescent="0.25">
      <c r="B3588" s="31" t="s">
        <v>432</v>
      </c>
      <c r="C3588" s="31" t="s">
        <v>240</v>
      </c>
      <c r="D3588" s="31" t="s">
        <v>453</v>
      </c>
      <c r="E3588" s="31" t="s">
        <v>433</v>
      </c>
      <c r="F3588" s="31" t="s">
        <v>444</v>
      </c>
      <c r="G3588" s="30">
        <v>41</v>
      </c>
    </row>
    <row r="3589" spans="2:7" hidden="1" x14ac:dyDescent="0.25">
      <c r="B3589" s="31" t="s">
        <v>432</v>
      </c>
      <c r="C3589" s="31" t="s">
        <v>240</v>
      </c>
      <c r="D3589" s="31" t="s">
        <v>26</v>
      </c>
      <c r="E3589" s="31" t="s">
        <v>433</v>
      </c>
      <c r="F3589" s="31" t="s">
        <v>444</v>
      </c>
      <c r="G3589" s="30">
        <v>35</v>
      </c>
    </row>
    <row r="3590" spans="2:7" hidden="1" x14ac:dyDescent="0.25">
      <c r="B3590" s="31" t="s">
        <v>432</v>
      </c>
      <c r="C3590" s="31" t="s">
        <v>240</v>
      </c>
      <c r="D3590" s="31" t="s">
        <v>25</v>
      </c>
      <c r="E3590" s="31" t="s">
        <v>433</v>
      </c>
      <c r="F3590" s="31" t="s">
        <v>444</v>
      </c>
      <c r="G3590" s="30">
        <v>1</v>
      </c>
    </row>
    <row r="3591" spans="2:7" hidden="1" x14ac:dyDescent="0.25">
      <c r="B3591" s="31" t="s">
        <v>432</v>
      </c>
      <c r="C3591" s="31" t="s">
        <v>240</v>
      </c>
      <c r="D3591" s="31" t="s">
        <v>28</v>
      </c>
      <c r="E3591" s="31" t="s">
        <v>433</v>
      </c>
      <c r="F3591" s="31" t="s">
        <v>444</v>
      </c>
      <c r="G3591" s="30">
        <v>0</v>
      </c>
    </row>
    <row r="3592" spans="2:7" hidden="1" x14ac:dyDescent="0.25">
      <c r="B3592" s="31" t="s">
        <v>432</v>
      </c>
      <c r="C3592" s="31" t="s">
        <v>240</v>
      </c>
      <c r="D3592" s="31" t="s">
        <v>29</v>
      </c>
      <c r="E3592" s="31" t="s">
        <v>433</v>
      </c>
      <c r="F3592" s="31" t="s">
        <v>444</v>
      </c>
      <c r="G3592" s="30">
        <v>5</v>
      </c>
    </row>
    <row r="3593" spans="2:7" hidden="1" x14ac:dyDescent="0.25">
      <c r="B3593" s="31" t="s">
        <v>432</v>
      </c>
      <c r="C3593" s="31" t="s">
        <v>240</v>
      </c>
      <c r="D3593" s="31" t="s">
        <v>452</v>
      </c>
      <c r="E3593" s="31" t="s">
        <v>435</v>
      </c>
      <c r="F3593" s="31" t="s">
        <v>444</v>
      </c>
      <c r="G3593" s="30">
        <v>31</v>
      </c>
    </row>
    <row r="3594" spans="2:7" hidden="1" x14ac:dyDescent="0.25">
      <c r="B3594" s="31" t="s">
        <v>432</v>
      </c>
      <c r="C3594" s="31" t="s">
        <v>240</v>
      </c>
      <c r="D3594" s="31" t="s">
        <v>453</v>
      </c>
      <c r="E3594" s="31" t="s">
        <v>435</v>
      </c>
      <c r="F3594" s="31" t="s">
        <v>444</v>
      </c>
      <c r="G3594" s="30">
        <v>36</v>
      </c>
    </row>
    <row r="3595" spans="2:7" hidden="1" x14ac:dyDescent="0.25">
      <c r="B3595" s="31" t="s">
        <v>432</v>
      </c>
      <c r="C3595" s="31" t="s">
        <v>240</v>
      </c>
      <c r="D3595" s="31" t="s">
        <v>26</v>
      </c>
      <c r="E3595" s="31" t="s">
        <v>435</v>
      </c>
      <c r="F3595" s="31" t="s">
        <v>444</v>
      </c>
      <c r="G3595" s="30">
        <v>29</v>
      </c>
    </row>
    <row r="3596" spans="2:7" hidden="1" x14ac:dyDescent="0.25">
      <c r="B3596" s="31" t="s">
        <v>432</v>
      </c>
      <c r="C3596" s="31" t="s">
        <v>240</v>
      </c>
      <c r="D3596" s="31" t="s">
        <v>25</v>
      </c>
      <c r="E3596" s="31" t="s">
        <v>435</v>
      </c>
      <c r="F3596" s="31" t="s">
        <v>444</v>
      </c>
      <c r="G3596" s="30">
        <v>1</v>
      </c>
    </row>
    <row r="3597" spans="2:7" hidden="1" x14ac:dyDescent="0.25">
      <c r="B3597" s="31" t="s">
        <v>432</v>
      </c>
      <c r="C3597" s="31" t="s">
        <v>240</v>
      </c>
      <c r="D3597" s="31" t="s">
        <v>28</v>
      </c>
      <c r="E3597" s="31" t="s">
        <v>435</v>
      </c>
      <c r="F3597" s="31" t="s">
        <v>444</v>
      </c>
      <c r="G3597" s="30">
        <v>0</v>
      </c>
    </row>
    <row r="3598" spans="2:7" hidden="1" x14ac:dyDescent="0.25">
      <c r="B3598" s="31" t="s">
        <v>432</v>
      </c>
      <c r="C3598" s="31" t="s">
        <v>240</v>
      </c>
      <c r="D3598" s="31" t="s">
        <v>29</v>
      </c>
      <c r="E3598" s="31" t="s">
        <v>435</v>
      </c>
      <c r="F3598" s="31" t="s">
        <v>444</v>
      </c>
      <c r="G3598" s="30">
        <v>5</v>
      </c>
    </row>
    <row r="3599" spans="2:7" hidden="1" x14ac:dyDescent="0.25">
      <c r="B3599" s="31" t="s">
        <v>432</v>
      </c>
      <c r="C3599" s="31" t="s">
        <v>240</v>
      </c>
      <c r="D3599" s="31" t="s">
        <v>452</v>
      </c>
      <c r="E3599" s="31" t="s">
        <v>436</v>
      </c>
      <c r="F3599" s="31" t="s">
        <v>444</v>
      </c>
      <c r="G3599" s="30">
        <v>29</v>
      </c>
    </row>
    <row r="3600" spans="2:7" hidden="1" x14ac:dyDescent="0.25">
      <c r="B3600" s="31" t="s">
        <v>432</v>
      </c>
      <c r="C3600" s="31" t="s">
        <v>240</v>
      </c>
      <c r="D3600" s="31" t="s">
        <v>453</v>
      </c>
      <c r="E3600" s="31" t="s">
        <v>436</v>
      </c>
      <c r="F3600" s="31" t="s">
        <v>444</v>
      </c>
      <c r="G3600" s="30">
        <v>32</v>
      </c>
    </row>
    <row r="3601" spans="2:7" hidden="1" x14ac:dyDescent="0.25">
      <c r="B3601" s="31" t="s">
        <v>432</v>
      </c>
      <c r="C3601" s="31" t="s">
        <v>240</v>
      </c>
      <c r="D3601" s="31" t="s">
        <v>26</v>
      </c>
      <c r="E3601" s="31" t="s">
        <v>436</v>
      </c>
      <c r="F3601" s="31" t="s">
        <v>444</v>
      </c>
      <c r="G3601" s="30">
        <v>27</v>
      </c>
    </row>
    <row r="3602" spans="2:7" hidden="1" x14ac:dyDescent="0.25">
      <c r="B3602" s="31" t="s">
        <v>432</v>
      </c>
      <c r="C3602" s="31" t="s">
        <v>240</v>
      </c>
      <c r="D3602" s="31" t="s">
        <v>25</v>
      </c>
      <c r="E3602" s="31" t="s">
        <v>436</v>
      </c>
      <c r="F3602" s="31" t="s">
        <v>444</v>
      </c>
      <c r="G3602" s="30">
        <v>1</v>
      </c>
    </row>
    <row r="3603" spans="2:7" hidden="1" x14ac:dyDescent="0.25">
      <c r="B3603" s="31" t="s">
        <v>432</v>
      </c>
      <c r="C3603" s="31" t="s">
        <v>240</v>
      </c>
      <c r="D3603" s="31" t="s">
        <v>28</v>
      </c>
      <c r="E3603" s="31" t="s">
        <v>436</v>
      </c>
      <c r="F3603" s="31" t="s">
        <v>444</v>
      </c>
      <c r="G3603" s="30">
        <v>0</v>
      </c>
    </row>
    <row r="3604" spans="2:7" hidden="1" x14ac:dyDescent="0.25">
      <c r="B3604" s="31" t="s">
        <v>432</v>
      </c>
      <c r="C3604" s="31" t="s">
        <v>240</v>
      </c>
      <c r="D3604" s="31" t="s">
        <v>29</v>
      </c>
      <c r="E3604" s="31" t="s">
        <v>436</v>
      </c>
      <c r="F3604" s="31" t="s">
        <v>444</v>
      </c>
      <c r="G3604" s="30">
        <v>4</v>
      </c>
    </row>
    <row r="3605" spans="2:7" hidden="1" x14ac:dyDescent="0.25">
      <c r="B3605" s="31" t="s">
        <v>437</v>
      </c>
      <c r="C3605" s="31" t="s">
        <v>240</v>
      </c>
      <c r="D3605" s="31" t="s">
        <v>452</v>
      </c>
      <c r="E3605" s="31" t="s">
        <v>433</v>
      </c>
      <c r="F3605" s="31" t="s">
        <v>444</v>
      </c>
      <c r="G3605" s="30">
        <v>10</v>
      </c>
    </row>
    <row r="3606" spans="2:7" hidden="1" x14ac:dyDescent="0.25">
      <c r="B3606" s="31" t="s">
        <v>437</v>
      </c>
      <c r="C3606" s="31" t="s">
        <v>240</v>
      </c>
      <c r="D3606" s="31" t="s">
        <v>453</v>
      </c>
      <c r="E3606" s="31" t="s">
        <v>433</v>
      </c>
      <c r="F3606" s="31" t="s">
        <v>444</v>
      </c>
      <c r="G3606" s="30">
        <v>65</v>
      </c>
    </row>
    <row r="3607" spans="2:7" hidden="1" x14ac:dyDescent="0.25">
      <c r="B3607" s="31" t="s">
        <v>437</v>
      </c>
      <c r="C3607" s="31" t="s">
        <v>240</v>
      </c>
      <c r="D3607" s="31" t="s">
        <v>25</v>
      </c>
      <c r="E3607" s="31" t="s">
        <v>433</v>
      </c>
      <c r="F3607" s="31" t="s">
        <v>444</v>
      </c>
      <c r="G3607" s="30">
        <v>2</v>
      </c>
    </row>
    <row r="3608" spans="2:7" hidden="1" x14ac:dyDescent="0.25">
      <c r="B3608" s="31" t="s">
        <v>437</v>
      </c>
      <c r="C3608" s="31" t="s">
        <v>240</v>
      </c>
      <c r="D3608" s="31" t="s">
        <v>28</v>
      </c>
      <c r="E3608" s="31" t="s">
        <v>433</v>
      </c>
      <c r="F3608" s="31" t="s">
        <v>444</v>
      </c>
      <c r="G3608" s="30">
        <v>0</v>
      </c>
    </row>
    <row r="3609" spans="2:7" hidden="1" x14ac:dyDescent="0.25">
      <c r="B3609" s="31" t="s">
        <v>437</v>
      </c>
      <c r="C3609" s="31" t="s">
        <v>240</v>
      </c>
      <c r="D3609" s="31" t="s">
        <v>29</v>
      </c>
      <c r="E3609" s="31" t="s">
        <v>433</v>
      </c>
      <c r="F3609" s="31" t="s">
        <v>444</v>
      </c>
      <c r="G3609" s="30">
        <v>63</v>
      </c>
    </row>
    <row r="3610" spans="2:7" hidden="1" x14ac:dyDescent="0.25">
      <c r="B3610" s="31" t="s">
        <v>437</v>
      </c>
      <c r="C3610" s="31" t="s">
        <v>240</v>
      </c>
      <c r="D3610" s="31" t="s">
        <v>452</v>
      </c>
      <c r="E3610" s="31" t="s">
        <v>435</v>
      </c>
      <c r="F3610" s="31" t="s">
        <v>444</v>
      </c>
      <c r="G3610" s="30">
        <v>9</v>
      </c>
    </row>
    <row r="3611" spans="2:7" hidden="1" x14ac:dyDescent="0.25">
      <c r="B3611" s="31" t="s">
        <v>437</v>
      </c>
      <c r="C3611" s="31" t="s">
        <v>240</v>
      </c>
      <c r="D3611" s="31" t="s">
        <v>453</v>
      </c>
      <c r="E3611" s="31" t="s">
        <v>435</v>
      </c>
      <c r="F3611" s="31" t="s">
        <v>444</v>
      </c>
      <c r="G3611" s="30">
        <v>61</v>
      </c>
    </row>
    <row r="3612" spans="2:7" hidden="1" x14ac:dyDescent="0.25">
      <c r="B3612" s="31" t="s">
        <v>437</v>
      </c>
      <c r="C3612" s="31" t="s">
        <v>240</v>
      </c>
      <c r="D3612" s="31" t="s">
        <v>25</v>
      </c>
      <c r="E3612" s="31" t="s">
        <v>435</v>
      </c>
      <c r="F3612" s="31" t="s">
        <v>444</v>
      </c>
      <c r="G3612" s="30">
        <v>2</v>
      </c>
    </row>
    <row r="3613" spans="2:7" hidden="1" x14ac:dyDescent="0.25">
      <c r="B3613" s="31" t="s">
        <v>437</v>
      </c>
      <c r="C3613" s="31" t="s">
        <v>240</v>
      </c>
      <c r="D3613" s="31" t="s">
        <v>28</v>
      </c>
      <c r="E3613" s="31" t="s">
        <v>435</v>
      </c>
      <c r="F3613" s="31" t="s">
        <v>444</v>
      </c>
      <c r="G3613" s="30">
        <v>0</v>
      </c>
    </row>
    <row r="3614" spans="2:7" hidden="1" x14ac:dyDescent="0.25">
      <c r="B3614" s="31" t="s">
        <v>437</v>
      </c>
      <c r="C3614" s="31" t="s">
        <v>240</v>
      </c>
      <c r="D3614" s="31" t="s">
        <v>29</v>
      </c>
      <c r="E3614" s="31" t="s">
        <v>435</v>
      </c>
      <c r="F3614" s="31" t="s">
        <v>444</v>
      </c>
      <c r="G3614" s="30">
        <v>59</v>
      </c>
    </row>
    <row r="3615" spans="2:7" hidden="1" x14ac:dyDescent="0.25">
      <c r="B3615" s="31" t="s">
        <v>437</v>
      </c>
      <c r="C3615" s="31" t="s">
        <v>240</v>
      </c>
      <c r="D3615" s="31" t="s">
        <v>452</v>
      </c>
      <c r="E3615" s="31" t="s">
        <v>436</v>
      </c>
      <c r="F3615" s="31" t="s">
        <v>444</v>
      </c>
      <c r="G3615" s="30">
        <v>10</v>
      </c>
    </row>
    <row r="3616" spans="2:7" hidden="1" x14ac:dyDescent="0.25">
      <c r="B3616" s="31" t="s">
        <v>437</v>
      </c>
      <c r="C3616" s="31" t="s">
        <v>240</v>
      </c>
      <c r="D3616" s="31" t="s">
        <v>453</v>
      </c>
      <c r="E3616" s="31" t="s">
        <v>436</v>
      </c>
      <c r="F3616" s="31" t="s">
        <v>444</v>
      </c>
      <c r="G3616" s="30">
        <v>64</v>
      </c>
    </row>
    <row r="3617" spans="2:7" hidden="1" x14ac:dyDescent="0.25">
      <c r="B3617" s="31" t="s">
        <v>437</v>
      </c>
      <c r="C3617" s="31" t="s">
        <v>240</v>
      </c>
      <c r="D3617" s="31" t="s">
        <v>25</v>
      </c>
      <c r="E3617" s="31" t="s">
        <v>436</v>
      </c>
      <c r="F3617" s="31" t="s">
        <v>444</v>
      </c>
      <c r="G3617" s="30">
        <v>2</v>
      </c>
    </row>
    <row r="3618" spans="2:7" hidden="1" x14ac:dyDescent="0.25">
      <c r="B3618" s="31" t="s">
        <v>437</v>
      </c>
      <c r="C3618" s="31" t="s">
        <v>240</v>
      </c>
      <c r="D3618" s="31" t="s">
        <v>28</v>
      </c>
      <c r="E3618" s="31" t="s">
        <v>436</v>
      </c>
      <c r="F3618" s="31" t="s">
        <v>444</v>
      </c>
      <c r="G3618" s="30">
        <v>0</v>
      </c>
    </row>
    <row r="3619" spans="2:7" hidden="1" x14ac:dyDescent="0.25">
      <c r="B3619" s="31" t="s">
        <v>437</v>
      </c>
      <c r="C3619" s="31" t="s">
        <v>240</v>
      </c>
      <c r="D3619" s="31" t="s">
        <v>29</v>
      </c>
      <c r="E3619" s="31" t="s">
        <v>436</v>
      </c>
      <c r="F3619" s="31" t="s">
        <v>444</v>
      </c>
      <c r="G3619" s="30">
        <v>62</v>
      </c>
    </row>
    <row r="3620" spans="2:7" hidden="1" x14ac:dyDescent="0.25">
      <c r="B3620" s="31" t="s">
        <v>438</v>
      </c>
      <c r="C3620" s="31" t="s">
        <v>240</v>
      </c>
      <c r="D3620" s="31" t="s">
        <v>452</v>
      </c>
      <c r="E3620" s="31" t="s">
        <v>433</v>
      </c>
      <c r="F3620" s="31" t="s">
        <v>444</v>
      </c>
      <c r="G3620" s="30">
        <v>110</v>
      </c>
    </row>
    <row r="3621" spans="2:7" hidden="1" x14ac:dyDescent="0.25">
      <c r="B3621" s="31" t="s">
        <v>438</v>
      </c>
      <c r="C3621" s="31" t="s">
        <v>240</v>
      </c>
      <c r="D3621" s="31" t="s">
        <v>453</v>
      </c>
      <c r="E3621" s="31" t="s">
        <v>433</v>
      </c>
      <c r="F3621" s="31" t="s">
        <v>444</v>
      </c>
      <c r="G3621" s="30">
        <v>212</v>
      </c>
    </row>
    <row r="3622" spans="2:7" hidden="1" x14ac:dyDescent="0.25">
      <c r="B3622" s="31" t="s">
        <v>438</v>
      </c>
      <c r="C3622" s="31" t="s">
        <v>240</v>
      </c>
      <c r="D3622" s="31" t="s">
        <v>26</v>
      </c>
      <c r="E3622" s="31" t="s">
        <v>433</v>
      </c>
      <c r="F3622" s="31" t="s">
        <v>444</v>
      </c>
      <c r="G3622" s="30">
        <v>0</v>
      </c>
    </row>
    <row r="3623" spans="2:7" hidden="1" x14ac:dyDescent="0.25">
      <c r="B3623" s="31" t="s">
        <v>438</v>
      </c>
      <c r="C3623" s="31" t="s">
        <v>240</v>
      </c>
      <c r="D3623" s="31" t="s">
        <v>25</v>
      </c>
      <c r="E3623" s="31" t="s">
        <v>433</v>
      </c>
      <c r="F3623" s="31" t="s">
        <v>444</v>
      </c>
      <c r="G3623" s="30">
        <v>18</v>
      </c>
    </row>
    <row r="3624" spans="2:7" hidden="1" x14ac:dyDescent="0.25">
      <c r="B3624" s="31" t="s">
        <v>438</v>
      </c>
      <c r="C3624" s="31" t="s">
        <v>240</v>
      </c>
      <c r="D3624" s="31" t="s">
        <v>28</v>
      </c>
      <c r="E3624" s="31" t="s">
        <v>433</v>
      </c>
      <c r="F3624" s="31" t="s">
        <v>444</v>
      </c>
      <c r="G3624" s="30">
        <v>0</v>
      </c>
    </row>
    <row r="3625" spans="2:7" hidden="1" x14ac:dyDescent="0.25">
      <c r="B3625" s="31" t="s">
        <v>438</v>
      </c>
      <c r="C3625" s="31" t="s">
        <v>240</v>
      </c>
      <c r="D3625" s="31" t="s">
        <v>29</v>
      </c>
      <c r="E3625" s="31" t="s">
        <v>433</v>
      </c>
      <c r="F3625" s="31" t="s">
        <v>444</v>
      </c>
      <c r="G3625" s="30">
        <v>194</v>
      </c>
    </row>
    <row r="3626" spans="2:7" hidden="1" x14ac:dyDescent="0.25">
      <c r="B3626" s="31" t="s">
        <v>438</v>
      </c>
      <c r="C3626" s="31" t="s">
        <v>240</v>
      </c>
      <c r="D3626" s="31" t="s">
        <v>452</v>
      </c>
      <c r="E3626" s="31" t="s">
        <v>435</v>
      </c>
      <c r="F3626" s="31" t="s">
        <v>444</v>
      </c>
      <c r="G3626" s="30">
        <v>93</v>
      </c>
    </row>
    <row r="3627" spans="2:7" hidden="1" x14ac:dyDescent="0.25">
      <c r="B3627" s="31" t="s">
        <v>438</v>
      </c>
      <c r="C3627" s="31" t="s">
        <v>240</v>
      </c>
      <c r="D3627" s="31" t="s">
        <v>453</v>
      </c>
      <c r="E3627" s="31" t="s">
        <v>435</v>
      </c>
      <c r="F3627" s="31" t="s">
        <v>444</v>
      </c>
      <c r="G3627" s="30">
        <v>195</v>
      </c>
    </row>
    <row r="3628" spans="2:7" hidden="1" x14ac:dyDescent="0.25">
      <c r="B3628" s="31" t="s">
        <v>438</v>
      </c>
      <c r="C3628" s="31" t="s">
        <v>240</v>
      </c>
      <c r="D3628" s="31" t="s">
        <v>26</v>
      </c>
      <c r="E3628" s="31" t="s">
        <v>435</v>
      </c>
      <c r="F3628" s="31" t="s">
        <v>444</v>
      </c>
      <c r="G3628" s="30">
        <v>0</v>
      </c>
    </row>
    <row r="3629" spans="2:7" hidden="1" x14ac:dyDescent="0.25">
      <c r="B3629" s="31" t="s">
        <v>438</v>
      </c>
      <c r="C3629" s="31" t="s">
        <v>240</v>
      </c>
      <c r="D3629" s="31" t="s">
        <v>25</v>
      </c>
      <c r="E3629" s="31" t="s">
        <v>435</v>
      </c>
      <c r="F3629" s="31" t="s">
        <v>444</v>
      </c>
      <c r="G3629" s="30">
        <v>16</v>
      </c>
    </row>
    <row r="3630" spans="2:7" hidden="1" x14ac:dyDescent="0.25">
      <c r="B3630" s="31" t="s">
        <v>438</v>
      </c>
      <c r="C3630" s="31" t="s">
        <v>240</v>
      </c>
      <c r="D3630" s="31" t="s">
        <v>28</v>
      </c>
      <c r="E3630" s="31" t="s">
        <v>435</v>
      </c>
      <c r="F3630" s="31" t="s">
        <v>444</v>
      </c>
      <c r="G3630" s="30">
        <v>0</v>
      </c>
    </row>
    <row r="3631" spans="2:7" hidden="1" x14ac:dyDescent="0.25">
      <c r="B3631" s="31" t="s">
        <v>438</v>
      </c>
      <c r="C3631" s="31" t="s">
        <v>240</v>
      </c>
      <c r="D3631" s="31" t="s">
        <v>29</v>
      </c>
      <c r="E3631" s="31" t="s">
        <v>435</v>
      </c>
      <c r="F3631" s="31" t="s">
        <v>444</v>
      </c>
      <c r="G3631" s="30">
        <v>179</v>
      </c>
    </row>
    <row r="3632" spans="2:7" hidden="1" x14ac:dyDescent="0.25">
      <c r="B3632" s="31" t="s">
        <v>438</v>
      </c>
      <c r="C3632" s="31" t="s">
        <v>240</v>
      </c>
      <c r="D3632" s="31" t="s">
        <v>452</v>
      </c>
      <c r="E3632" s="31" t="s">
        <v>436</v>
      </c>
      <c r="F3632" s="31" t="s">
        <v>444</v>
      </c>
      <c r="G3632" s="30">
        <v>69</v>
      </c>
    </row>
    <row r="3633" spans="2:7" hidden="1" x14ac:dyDescent="0.25">
      <c r="B3633" s="31" t="s">
        <v>438</v>
      </c>
      <c r="C3633" s="31" t="s">
        <v>240</v>
      </c>
      <c r="D3633" s="31" t="s">
        <v>453</v>
      </c>
      <c r="E3633" s="31" t="s">
        <v>436</v>
      </c>
      <c r="F3633" s="31" t="s">
        <v>444</v>
      </c>
      <c r="G3633" s="30">
        <v>297</v>
      </c>
    </row>
    <row r="3634" spans="2:7" hidden="1" x14ac:dyDescent="0.25">
      <c r="B3634" s="31" t="s">
        <v>438</v>
      </c>
      <c r="C3634" s="31" t="s">
        <v>240</v>
      </c>
      <c r="D3634" s="31" t="s">
        <v>26</v>
      </c>
      <c r="E3634" s="31" t="s">
        <v>436</v>
      </c>
      <c r="F3634" s="31" t="s">
        <v>444</v>
      </c>
      <c r="G3634" s="30">
        <v>0</v>
      </c>
    </row>
    <row r="3635" spans="2:7" hidden="1" x14ac:dyDescent="0.25">
      <c r="B3635" s="31" t="s">
        <v>438</v>
      </c>
      <c r="C3635" s="31" t="s">
        <v>240</v>
      </c>
      <c r="D3635" s="31" t="s">
        <v>25</v>
      </c>
      <c r="E3635" s="31" t="s">
        <v>436</v>
      </c>
      <c r="F3635" s="31" t="s">
        <v>444</v>
      </c>
      <c r="G3635" s="30">
        <v>14</v>
      </c>
    </row>
    <row r="3636" spans="2:7" hidden="1" x14ac:dyDescent="0.25">
      <c r="B3636" s="31" t="s">
        <v>438</v>
      </c>
      <c r="C3636" s="31" t="s">
        <v>240</v>
      </c>
      <c r="D3636" s="31" t="s">
        <v>28</v>
      </c>
      <c r="E3636" s="31" t="s">
        <v>436</v>
      </c>
      <c r="F3636" s="31" t="s">
        <v>444</v>
      </c>
      <c r="G3636" s="30">
        <v>0</v>
      </c>
    </row>
    <row r="3637" spans="2:7" hidden="1" x14ac:dyDescent="0.25">
      <c r="B3637" s="31" t="s">
        <v>438</v>
      </c>
      <c r="C3637" s="31" t="s">
        <v>240</v>
      </c>
      <c r="D3637" s="31" t="s">
        <v>29</v>
      </c>
      <c r="E3637" s="31" t="s">
        <v>436</v>
      </c>
      <c r="F3637" s="31" t="s">
        <v>444</v>
      </c>
      <c r="G3637" s="30">
        <v>284</v>
      </c>
    </row>
    <row r="3638" spans="2:7" hidden="1" x14ac:dyDescent="0.25">
      <c r="B3638" s="31" t="s">
        <v>439</v>
      </c>
      <c r="C3638" s="31" t="s">
        <v>240</v>
      </c>
      <c r="D3638" s="31" t="s">
        <v>452</v>
      </c>
      <c r="E3638" s="31" t="s">
        <v>433</v>
      </c>
      <c r="F3638" s="31" t="s">
        <v>444</v>
      </c>
      <c r="G3638" s="30">
        <v>0</v>
      </c>
    </row>
    <row r="3639" spans="2:7" hidden="1" x14ac:dyDescent="0.25">
      <c r="B3639" s="31" t="s">
        <v>439</v>
      </c>
      <c r="C3639" s="31" t="s">
        <v>240</v>
      </c>
      <c r="D3639" s="31" t="s">
        <v>453</v>
      </c>
      <c r="E3639" s="31" t="s">
        <v>433</v>
      </c>
      <c r="F3639" s="31" t="s">
        <v>444</v>
      </c>
      <c r="G3639" s="30">
        <v>1</v>
      </c>
    </row>
    <row r="3640" spans="2:7" hidden="1" x14ac:dyDescent="0.25">
      <c r="B3640" s="31" t="s">
        <v>439</v>
      </c>
      <c r="C3640" s="31" t="s">
        <v>240</v>
      </c>
      <c r="D3640" s="31" t="s">
        <v>25</v>
      </c>
      <c r="E3640" s="31" t="s">
        <v>433</v>
      </c>
      <c r="F3640" s="31" t="s">
        <v>444</v>
      </c>
      <c r="G3640" s="30">
        <v>0</v>
      </c>
    </row>
    <row r="3641" spans="2:7" hidden="1" x14ac:dyDescent="0.25">
      <c r="B3641" s="31" t="s">
        <v>439</v>
      </c>
      <c r="C3641" s="31" t="s">
        <v>240</v>
      </c>
      <c r="D3641" s="31" t="s">
        <v>28</v>
      </c>
      <c r="E3641" s="31" t="s">
        <v>433</v>
      </c>
      <c r="F3641" s="31" t="s">
        <v>444</v>
      </c>
      <c r="G3641" s="30">
        <v>0</v>
      </c>
    </row>
    <row r="3642" spans="2:7" hidden="1" x14ac:dyDescent="0.25">
      <c r="B3642" s="31" t="s">
        <v>439</v>
      </c>
      <c r="C3642" s="31" t="s">
        <v>240</v>
      </c>
      <c r="D3642" s="31" t="s">
        <v>29</v>
      </c>
      <c r="E3642" s="31" t="s">
        <v>433</v>
      </c>
      <c r="F3642" s="31" t="s">
        <v>444</v>
      </c>
      <c r="G3642" s="30">
        <v>1</v>
      </c>
    </row>
    <row r="3643" spans="2:7" hidden="1" x14ac:dyDescent="0.25">
      <c r="B3643" s="31" t="s">
        <v>439</v>
      </c>
      <c r="C3643" s="31" t="s">
        <v>240</v>
      </c>
      <c r="D3643" s="31" t="s">
        <v>452</v>
      </c>
      <c r="E3643" s="31" t="s">
        <v>435</v>
      </c>
      <c r="F3643" s="31" t="s">
        <v>444</v>
      </c>
      <c r="G3643" s="30">
        <v>0</v>
      </c>
    </row>
    <row r="3644" spans="2:7" hidden="1" x14ac:dyDescent="0.25">
      <c r="B3644" s="31" t="s">
        <v>439</v>
      </c>
      <c r="C3644" s="31" t="s">
        <v>240</v>
      </c>
      <c r="D3644" s="31" t="s">
        <v>453</v>
      </c>
      <c r="E3644" s="31" t="s">
        <v>435</v>
      </c>
      <c r="F3644" s="31" t="s">
        <v>444</v>
      </c>
      <c r="G3644" s="30">
        <v>1</v>
      </c>
    </row>
    <row r="3645" spans="2:7" hidden="1" x14ac:dyDescent="0.25">
      <c r="B3645" s="31" t="s">
        <v>439</v>
      </c>
      <c r="C3645" s="31" t="s">
        <v>240</v>
      </c>
      <c r="D3645" s="31" t="s">
        <v>25</v>
      </c>
      <c r="E3645" s="31" t="s">
        <v>435</v>
      </c>
      <c r="F3645" s="31" t="s">
        <v>444</v>
      </c>
      <c r="G3645" s="30">
        <v>0</v>
      </c>
    </row>
    <row r="3646" spans="2:7" hidden="1" x14ac:dyDescent="0.25">
      <c r="B3646" s="31" t="s">
        <v>439</v>
      </c>
      <c r="C3646" s="31" t="s">
        <v>240</v>
      </c>
      <c r="D3646" s="31" t="s">
        <v>28</v>
      </c>
      <c r="E3646" s="31" t="s">
        <v>435</v>
      </c>
      <c r="F3646" s="31" t="s">
        <v>444</v>
      </c>
      <c r="G3646" s="30">
        <v>0</v>
      </c>
    </row>
    <row r="3647" spans="2:7" hidden="1" x14ac:dyDescent="0.25">
      <c r="B3647" s="31" t="s">
        <v>439</v>
      </c>
      <c r="C3647" s="31" t="s">
        <v>240</v>
      </c>
      <c r="D3647" s="31" t="s">
        <v>29</v>
      </c>
      <c r="E3647" s="31" t="s">
        <v>435</v>
      </c>
      <c r="F3647" s="31" t="s">
        <v>444</v>
      </c>
      <c r="G3647" s="30">
        <v>1</v>
      </c>
    </row>
    <row r="3648" spans="2:7" hidden="1" x14ac:dyDescent="0.25">
      <c r="B3648" s="31" t="s">
        <v>439</v>
      </c>
      <c r="C3648" s="31" t="s">
        <v>240</v>
      </c>
      <c r="D3648" s="31" t="s">
        <v>452</v>
      </c>
      <c r="E3648" s="31" t="s">
        <v>436</v>
      </c>
      <c r="F3648" s="31" t="s">
        <v>444</v>
      </c>
      <c r="G3648" s="30">
        <v>0</v>
      </c>
    </row>
    <row r="3649" spans="2:7" hidden="1" x14ac:dyDescent="0.25">
      <c r="B3649" s="31" t="s">
        <v>439</v>
      </c>
      <c r="C3649" s="31" t="s">
        <v>240</v>
      </c>
      <c r="D3649" s="31" t="s">
        <v>453</v>
      </c>
      <c r="E3649" s="31" t="s">
        <v>436</v>
      </c>
      <c r="F3649" s="31" t="s">
        <v>444</v>
      </c>
      <c r="G3649" s="30">
        <v>1</v>
      </c>
    </row>
    <row r="3650" spans="2:7" hidden="1" x14ac:dyDescent="0.25">
      <c r="B3650" s="31" t="s">
        <v>439</v>
      </c>
      <c r="C3650" s="31" t="s">
        <v>240</v>
      </c>
      <c r="D3650" s="31" t="s">
        <v>25</v>
      </c>
      <c r="E3650" s="31" t="s">
        <v>436</v>
      </c>
      <c r="F3650" s="31" t="s">
        <v>444</v>
      </c>
      <c r="G3650" s="30">
        <v>0</v>
      </c>
    </row>
    <row r="3651" spans="2:7" hidden="1" x14ac:dyDescent="0.25">
      <c r="B3651" s="31" t="s">
        <v>439</v>
      </c>
      <c r="C3651" s="31" t="s">
        <v>240</v>
      </c>
      <c r="D3651" s="31" t="s">
        <v>28</v>
      </c>
      <c r="E3651" s="31" t="s">
        <v>436</v>
      </c>
      <c r="F3651" s="31" t="s">
        <v>444</v>
      </c>
      <c r="G3651" s="30">
        <v>0</v>
      </c>
    </row>
    <row r="3652" spans="2:7" hidden="1" x14ac:dyDescent="0.25">
      <c r="B3652" s="31" t="s">
        <v>439</v>
      </c>
      <c r="C3652" s="31" t="s">
        <v>240</v>
      </c>
      <c r="D3652" s="31" t="s">
        <v>29</v>
      </c>
      <c r="E3652" s="31" t="s">
        <v>436</v>
      </c>
      <c r="F3652" s="31" t="s">
        <v>444</v>
      </c>
      <c r="G3652" s="30">
        <v>1</v>
      </c>
    </row>
    <row r="3653" spans="2:7" hidden="1" x14ac:dyDescent="0.25">
      <c r="B3653" s="31" t="s">
        <v>440</v>
      </c>
      <c r="C3653" s="31" t="s">
        <v>240</v>
      </c>
      <c r="D3653" s="31" t="s">
        <v>452</v>
      </c>
      <c r="E3653" s="31" t="s">
        <v>433</v>
      </c>
      <c r="F3653" s="31" t="s">
        <v>444</v>
      </c>
      <c r="G3653" s="30">
        <v>66</v>
      </c>
    </row>
    <row r="3654" spans="2:7" hidden="1" x14ac:dyDescent="0.25">
      <c r="B3654" s="31" t="s">
        <v>440</v>
      </c>
      <c r="C3654" s="31" t="s">
        <v>240</v>
      </c>
      <c r="D3654" s="31" t="s">
        <v>453</v>
      </c>
      <c r="E3654" s="31" t="s">
        <v>433</v>
      </c>
      <c r="F3654" s="31" t="s">
        <v>444</v>
      </c>
      <c r="G3654" s="30">
        <v>76</v>
      </c>
    </row>
    <row r="3655" spans="2:7" hidden="1" x14ac:dyDescent="0.25">
      <c r="B3655" s="31" t="s">
        <v>440</v>
      </c>
      <c r="C3655" s="31" t="s">
        <v>240</v>
      </c>
      <c r="D3655" s="31" t="s">
        <v>25</v>
      </c>
      <c r="E3655" s="31" t="s">
        <v>433</v>
      </c>
      <c r="F3655" s="31" t="s">
        <v>444</v>
      </c>
      <c r="G3655" s="30">
        <v>15</v>
      </c>
    </row>
    <row r="3656" spans="2:7" hidden="1" x14ac:dyDescent="0.25">
      <c r="B3656" s="31" t="s">
        <v>440</v>
      </c>
      <c r="C3656" s="31" t="s">
        <v>240</v>
      </c>
      <c r="D3656" s="31" t="s">
        <v>30</v>
      </c>
      <c r="E3656" s="31" t="s">
        <v>433</v>
      </c>
      <c r="F3656" s="31" t="s">
        <v>444</v>
      </c>
      <c r="G3656" s="30">
        <v>6</v>
      </c>
    </row>
    <row r="3657" spans="2:7" hidden="1" x14ac:dyDescent="0.25">
      <c r="B3657" s="31" t="s">
        <v>440</v>
      </c>
      <c r="C3657" s="31" t="s">
        <v>240</v>
      </c>
      <c r="D3657" s="31" t="s">
        <v>28</v>
      </c>
      <c r="E3657" s="31" t="s">
        <v>433</v>
      </c>
      <c r="F3657" s="31" t="s">
        <v>444</v>
      </c>
      <c r="G3657" s="30">
        <v>0</v>
      </c>
    </row>
    <row r="3658" spans="2:7" hidden="1" x14ac:dyDescent="0.25">
      <c r="B3658" s="31" t="s">
        <v>440</v>
      </c>
      <c r="C3658" s="31" t="s">
        <v>240</v>
      </c>
      <c r="D3658" s="31" t="s">
        <v>29</v>
      </c>
      <c r="E3658" s="31" t="s">
        <v>433</v>
      </c>
      <c r="F3658" s="31" t="s">
        <v>444</v>
      </c>
      <c r="G3658" s="30">
        <v>56</v>
      </c>
    </row>
    <row r="3659" spans="2:7" hidden="1" x14ac:dyDescent="0.25">
      <c r="B3659" s="31" t="s">
        <v>440</v>
      </c>
      <c r="C3659" s="31" t="s">
        <v>240</v>
      </c>
      <c r="D3659" s="31" t="s">
        <v>452</v>
      </c>
      <c r="E3659" s="31" t="s">
        <v>435</v>
      </c>
      <c r="F3659" s="31" t="s">
        <v>444</v>
      </c>
      <c r="G3659" s="30">
        <v>23</v>
      </c>
    </row>
    <row r="3660" spans="2:7" hidden="1" x14ac:dyDescent="0.25">
      <c r="B3660" s="31" t="s">
        <v>440</v>
      </c>
      <c r="C3660" s="31" t="s">
        <v>240</v>
      </c>
      <c r="D3660" s="31" t="s">
        <v>453</v>
      </c>
      <c r="E3660" s="31" t="s">
        <v>435</v>
      </c>
      <c r="F3660" s="31" t="s">
        <v>444</v>
      </c>
      <c r="G3660" s="30">
        <v>41</v>
      </c>
    </row>
    <row r="3661" spans="2:7" hidden="1" x14ac:dyDescent="0.25">
      <c r="B3661" s="31" t="s">
        <v>440</v>
      </c>
      <c r="C3661" s="31" t="s">
        <v>240</v>
      </c>
      <c r="D3661" s="31" t="s">
        <v>25</v>
      </c>
      <c r="E3661" s="31" t="s">
        <v>435</v>
      </c>
      <c r="F3661" s="31" t="s">
        <v>444</v>
      </c>
      <c r="G3661" s="30">
        <v>7</v>
      </c>
    </row>
    <row r="3662" spans="2:7" hidden="1" x14ac:dyDescent="0.25">
      <c r="B3662" s="31" t="s">
        <v>440</v>
      </c>
      <c r="C3662" s="31" t="s">
        <v>240</v>
      </c>
      <c r="D3662" s="31" t="s">
        <v>30</v>
      </c>
      <c r="E3662" s="31" t="s">
        <v>435</v>
      </c>
      <c r="F3662" s="31" t="s">
        <v>444</v>
      </c>
      <c r="G3662" s="30">
        <v>2</v>
      </c>
    </row>
    <row r="3663" spans="2:7" hidden="1" x14ac:dyDescent="0.25">
      <c r="B3663" s="31" t="s">
        <v>440</v>
      </c>
      <c r="C3663" s="31" t="s">
        <v>240</v>
      </c>
      <c r="D3663" s="31" t="s">
        <v>28</v>
      </c>
      <c r="E3663" s="31" t="s">
        <v>435</v>
      </c>
      <c r="F3663" s="31" t="s">
        <v>444</v>
      </c>
      <c r="G3663" s="30">
        <v>0</v>
      </c>
    </row>
    <row r="3664" spans="2:7" hidden="1" x14ac:dyDescent="0.25">
      <c r="B3664" s="31" t="s">
        <v>440</v>
      </c>
      <c r="C3664" s="31" t="s">
        <v>240</v>
      </c>
      <c r="D3664" s="31" t="s">
        <v>29</v>
      </c>
      <c r="E3664" s="31" t="s">
        <v>435</v>
      </c>
      <c r="F3664" s="31" t="s">
        <v>444</v>
      </c>
      <c r="G3664" s="30">
        <v>31</v>
      </c>
    </row>
    <row r="3665" spans="2:7" hidden="1" x14ac:dyDescent="0.25">
      <c r="B3665" s="31" t="s">
        <v>440</v>
      </c>
      <c r="C3665" s="31" t="s">
        <v>240</v>
      </c>
      <c r="D3665" s="31" t="s">
        <v>452</v>
      </c>
      <c r="E3665" s="31" t="s">
        <v>436</v>
      </c>
      <c r="F3665" s="31" t="s">
        <v>444</v>
      </c>
      <c r="G3665" s="30">
        <v>49</v>
      </c>
    </row>
    <row r="3666" spans="2:7" hidden="1" x14ac:dyDescent="0.25">
      <c r="B3666" s="31" t="s">
        <v>440</v>
      </c>
      <c r="C3666" s="31" t="s">
        <v>240</v>
      </c>
      <c r="D3666" s="31" t="s">
        <v>453</v>
      </c>
      <c r="E3666" s="31" t="s">
        <v>436</v>
      </c>
      <c r="F3666" s="31" t="s">
        <v>444</v>
      </c>
      <c r="G3666" s="30">
        <v>51</v>
      </c>
    </row>
    <row r="3667" spans="2:7" hidden="1" x14ac:dyDescent="0.25">
      <c r="B3667" s="31" t="s">
        <v>440</v>
      </c>
      <c r="C3667" s="31" t="s">
        <v>240</v>
      </c>
      <c r="D3667" s="31" t="s">
        <v>25</v>
      </c>
      <c r="E3667" s="31" t="s">
        <v>436</v>
      </c>
      <c r="F3667" s="31" t="s">
        <v>444</v>
      </c>
      <c r="G3667" s="30">
        <v>12</v>
      </c>
    </row>
    <row r="3668" spans="2:7" hidden="1" x14ac:dyDescent="0.25">
      <c r="B3668" s="31" t="s">
        <v>440</v>
      </c>
      <c r="C3668" s="31" t="s">
        <v>240</v>
      </c>
      <c r="D3668" s="31" t="s">
        <v>30</v>
      </c>
      <c r="E3668" s="31" t="s">
        <v>436</v>
      </c>
      <c r="F3668" s="31" t="s">
        <v>444</v>
      </c>
      <c r="G3668" s="30">
        <v>3</v>
      </c>
    </row>
    <row r="3669" spans="2:7" hidden="1" x14ac:dyDescent="0.25">
      <c r="B3669" s="31" t="s">
        <v>440</v>
      </c>
      <c r="C3669" s="31" t="s">
        <v>240</v>
      </c>
      <c r="D3669" s="31" t="s">
        <v>28</v>
      </c>
      <c r="E3669" s="31" t="s">
        <v>436</v>
      </c>
      <c r="F3669" s="31" t="s">
        <v>444</v>
      </c>
      <c r="G3669" s="30">
        <v>0</v>
      </c>
    </row>
    <row r="3670" spans="2:7" hidden="1" x14ac:dyDescent="0.25">
      <c r="B3670" s="31" t="s">
        <v>440</v>
      </c>
      <c r="C3670" s="31" t="s">
        <v>240</v>
      </c>
      <c r="D3670" s="31" t="s">
        <v>29</v>
      </c>
      <c r="E3670" s="31" t="s">
        <v>436</v>
      </c>
      <c r="F3670" s="31" t="s">
        <v>444</v>
      </c>
      <c r="G3670" s="30">
        <v>37</v>
      </c>
    </row>
    <row r="3671" spans="2:7" hidden="1" x14ac:dyDescent="0.25">
      <c r="B3671" s="31" t="s">
        <v>441</v>
      </c>
      <c r="C3671" s="31" t="s">
        <v>240</v>
      </c>
      <c r="D3671" s="31" t="s">
        <v>452</v>
      </c>
      <c r="E3671" s="31" t="s">
        <v>433</v>
      </c>
      <c r="F3671" s="31" t="s">
        <v>444</v>
      </c>
      <c r="G3671" s="30">
        <v>104</v>
      </c>
    </row>
    <row r="3672" spans="2:7" hidden="1" x14ac:dyDescent="0.25">
      <c r="B3672" s="31" t="s">
        <v>441</v>
      </c>
      <c r="C3672" s="31" t="s">
        <v>240</v>
      </c>
      <c r="D3672" s="31" t="s">
        <v>453</v>
      </c>
      <c r="E3672" s="31" t="s">
        <v>433</v>
      </c>
      <c r="F3672" s="31" t="s">
        <v>444</v>
      </c>
      <c r="G3672" s="30">
        <v>110</v>
      </c>
    </row>
    <row r="3673" spans="2:7" hidden="1" x14ac:dyDescent="0.25">
      <c r="B3673" s="31" t="s">
        <v>441</v>
      </c>
      <c r="C3673" s="31" t="s">
        <v>240</v>
      </c>
      <c r="D3673" s="31" t="s">
        <v>25</v>
      </c>
      <c r="E3673" s="31" t="s">
        <v>433</v>
      </c>
      <c r="F3673" s="31" t="s">
        <v>444</v>
      </c>
      <c r="G3673" s="30">
        <v>1</v>
      </c>
    </row>
    <row r="3674" spans="2:7" hidden="1" x14ac:dyDescent="0.25">
      <c r="B3674" s="31" t="s">
        <v>441</v>
      </c>
      <c r="C3674" s="31" t="s">
        <v>240</v>
      </c>
      <c r="D3674" s="31" t="s">
        <v>30</v>
      </c>
      <c r="E3674" s="31" t="s">
        <v>433</v>
      </c>
      <c r="F3674" s="31" t="s">
        <v>444</v>
      </c>
      <c r="G3674" s="30">
        <v>23</v>
      </c>
    </row>
    <row r="3675" spans="2:7" hidden="1" x14ac:dyDescent="0.25">
      <c r="B3675" s="31" t="s">
        <v>441</v>
      </c>
      <c r="C3675" s="31" t="s">
        <v>240</v>
      </c>
      <c r="D3675" s="31" t="s">
        <v>28</v>
      </c>
      <c r="E3675" s="31" t="s">
        <v>433</v>
      </c>
      <c r="F3675" s="31" t="s">
        <v>444</v>
      </c>
      <c r="G3675" s="30">
        <v>0</v>
      </c>
    </row>
    <row r="3676" spans="2:7" hidden="1" x14ac:dyDescent="0.25">
      <c r="B3676" s="31" t="s">
        <v>441</v>
      </c>
      <c r="C3676" s="31" t="s">
        <v>240</v>
      </c>
      <c r="D3676" s="31" t="s">
        <v>29</v>
      </c>
      <c r="E3676" s="31" t="s">
        <v>433</v>
      </c>
      <c r="F3676" s="31" t="s">
        <v>444</v>
      </c>
      <c r="G3676" s="30">
        <v>85</v>
      </c>
    </row>
    <row r="3677" spans="2:7" hidden="1" x14ac:dyDescent="0.25">
      <c r="B3677" s="31" t="s">
        <v>441</v>
      </c>
      <c r="C3677" s="31" t="s">
        <v>240</v>
      </c>
      <c r="D3677" s="31" t="s">
        <v>452</v>
      </c>
      <c r="E3677" s="31" t="s">
        <v>435</v>
      </c>
      <c r="F3677" s="31" t="s">
        <v>444</v>
      </c>
      <c r="G3677" s="30">
        <v>84</v>
      </c>
    </row>
    <row r="3678" spans="2:7" hidden="1" x14ac:dyDescent="0.25">
      <c r="B3678" s="31" t="s">
        <v>441</v>
      </c>
      <c r="C3678" s="31" t="s">
        <v>240</v>
      </c>
      <c r="D3678" s="31" t="s">
        <v>453</v>
      </c>
      <c r="E3678" s="31" t="s">
        <v>435</v>
      </c>
      <c r="F3678" s="31" t="s">
        <v>444</v>
      </c>
      <c r="G3678" s="30">
        <v>90</v>
      </c>
    </row>
    <row r="3679" spans="2:7" hidden="1" x14ac:dyDescent="0.25">
      <c r="B3679" s="31" t="s">
        <v>441</v>
      </c>
      <c r="C3679" s="31" t="s">
        <v>240</v>
      </c>
      <c r="D3679" s="31" t="s">
        <v>25</v>
      </c>
      <c r="E3679" s="31" t="s">
        <v>435</v>
      </c>
      <c r="F3679" s="31" t="s">
        <v>444</v>
      </c>
      <c r="G3679" s="30">
        <v>1</v>
      </c>
    </row>
    <row r="3680" spans="2:7" hidden="1" x14ac:dyDescent="0.25">
      <c r="B3680" s="31" t="s">
        <v>441</v>
      </c>
      <c r="C3680" s="31" t="s">
        <v>240</v>
      </c>
      <c r="D3680" s="31" t="s">
        <v>30</v>
      </c>
      <c r="E3680" s="31" t="s">
        <v>435</v>
      </c>
      <c r="F3680" s="31" t="s">
        <v>444</v>
      </c>
      <c r="G3680" s="30">
        <v>15</v>
      </c>
    </row>
    <row r="3681" spans="2:7" hidden="1" x14ac:dyDescent="0.25">
      <c r="B3681" s="31" t="s">
        <v>441</v>
      </c>
      <c r="C3681" s="31" t="s">
        <v>240</v>
      </c>
      <c r="D3681" s="31" t="s">
        <v>28</v>
      </c>
      <c r="E3681" s="31" t="s">
        <v>435</v>
      </c>
      <c r="F3681" s="31" t="s">
        <v>444</v>
      </c>
      <c r="G3681" s="30">
        <v>0</v>
      </c>
    </row>
    <row r="3682" spans="2:7" hidden="1" x14ac:dyDescent="0.25">
      <c r="B3682" s="31" t="s">
        <v>441</v>
      </c>
      <c r="C3682" s="31" t="s">
        <v>240</v>
      </c>
      <c r="D3682" s="31" t="s">
        <v>29</v>
      </c>
      <c r="E3682" s="31" t="s">
        <v>435</v>
      </c>
      <c r="F3682" s="31" t="s">
        <v>444</v>
      </c>
      <c r="G3682" s="30">
        <v>74</v>
      </c>
    </row>
    <row r="3683" spans="2:7" hidden="1" x14ac:dyDescent="0.25">
      <c r="B3683" s="31" t="s">
        <v>441</v>
      </c>
      <c r="C3683" s="31" t="s">
        <v>240</v>
      </c>
      <c r="D3683" s="31" t="s">
        <v>452</v>
      </c>
      <c r="E3683" s="31" t="s">
        <v>436</v>
      </c>
      <c r="F3683" s="31" t="s">
        <v>444</v>
      </c>
      <c r="G3683" s="30">
        <v>82</v>
      </c>
    </row>
    <row r="3684" spans="2:7" hidden="1" x14ac:dyDescent="0.25">
      <c r="B3684" s="31" t="s">
        <v>441</v>
      </c>
      <c r="C3684" s="31" t="s">
        <v>240</v>
      </c>
      <c r="D3684" s="31" t="s">
        <v>453</v>
      </c>
      <c r="E3684" s="31" t="s">
        <v>436</v>
      </c>
      <c r="F3684" s="31" t="s">
        <v>444</v>
      </c>
      <c r="G3684" s="30">
        <v>92</v>
      </c>
    </row>
    <row r="3685" spans="2:7" hidden="1" x14ac:dyDescent="0.25">
      <c r="B3685" s="31" t="s">
        <v>441</v>
      </c>
      <c r="C3685" s="31" t="s">
        <v>240</v>
      </c>
      <c r="D3685" s="31" t="s">
        <v>25</v>
      </c>
      <c r="E3685" s="31" t="s">
        <v>436</v>
      </c>
      <c r="F3685" s="31" t="s">
        <v>444</v>
      </c>
      <c r="G3685" s="30">
        <v>1</v>
      </c>
    </row>
    <row r="3686" spans="2:7" hidden="1" x14ac:dyDescent="0.25">
      <c r="B3686" s="31" t="s">
        <v>441</v>
      </c>
      <c r="C3686" s="31" t="s">
        <v>240</v>
      </c>
      <c r="D3686" s="31" t="s">
        <v>30</v>
      </c>
      <c r="E3686" s="31" t="s">
        <v>436</v>
      </c>
      <c r="F3686" s="31" t="s">
        <v>444</v>
      </c>
      <c r="G3686" s="30">
        <v>19</v>
      </c>
    </row>
    <row r="3687" spans="2:7" hidden="1" x14ac:dyDescent="0.25">
      <c r="B3687" s="31" t="s">
        <v>441</v>
      </c>
      <c r="C3687" s="31" t="s">
        <v>240</v>
      </c>
      <c r="D3687" s="31" t="s">
        <v>28</v>
      </c>
      <c r="E3687" s="31" t="s">
        <v>436</v>
      </c>
      <c r="F3687" s="31" t="s">
        <v>444</v>
      </c>
      <c r="G3687" s="30">
        <v>0</v>
      </c>
    </row>
    <row r="3688" spans="2:7" hidden="1" x14ac:dyDescent="0.25">
      <c r="B3688" s="31" t="s">
        <v>441</v>
      </c>
      <c r="C3688" s="31" t="s">
        <v>240</v>
      </c>
      <c r="D3688" s="31" t="s">
        <v>29</v>
      </c>
      <c r="E3688" s="31" t="s">
        <v>436</v>
      </c>
      <c r="F3688" s="31" t="s">
        <v>444</v>
      </c>
      <c r="G3688" s="30">
        <v>72</v>
      </c>
    </row>
    <row r="3689" spans="2:7" hidden="1" x14ac:dyDescent="0.25">
      <c r="B3689" s="31" t="s">
        <v>442</v>
      </c>
      <c r="C3689" s="31" t="s">
        <v>240</v>
      </c>
      <c r="D3689" s="31" t="s">
        <v>452</v>
      </c>
      <c r="E3689" s="31" t="s">
        <v>433</v>
      </c>
      <c r="F3689" s="31" t="s">
        <v>444</v>
      </c>
      <c r="G3689" s="30">
        <v>37</v>
      </c>
    </row>
    <row r="3690" spans="2:7" hidden="1" x14ac:dyDescent="0.25">
      <c r="B3690" s="31" t="s">
        <v>442</v>
      </c>
      <c r="C3690" s="31" t="s">
        <v>240</v>
      </c>
      <c r="D3690" s="31" t="s">
        <v>453</v>
      </c>
      <c r="E3690" s="31" t="s">
        <v>433</v>
      </c>
      <c r="F3690" s="31" t="s">
        <v>444</v>
      </c>
      <c r="G3690" s="30">
        <v>32</v>
      </c>
    </row>
    <row r="3691" spans="2:7" hidden="1" x14ac:dyDescent="0.25">
      <c r="B3691" s="31" t="s">
        <v>442</v>
      </c>
      <c r="C3691" s="31" t="s">
        <v>240</v>
      </c>
      <c r="D3691" s="31" t="s">
        <v>30</v>
      </c>
      <c r="E3691" s="31" t="s">
        <v>433</v>
      </c>
      <c r="F3691" s="31" t="s">
        <v>444</v>
      </c>
      <c r="G3691" s="30">
        <v>0</v>
      </c>
    </row>
    <row r="3692" spans="2:7" hidden="1" x14ac:dyDescent="0.25">
      <c r="B3692" s="31" t="s">
        <v>442</v>
      </c>
      <c r="C3692" s="31" t="s">
        <v>240</v>
      </c>
      <c r="D3692" s="31" t="s">
        <v>28</v>
      </c>
      <c r="E3692" s="31" t="s">
        <v>433</v>
      </c>
      <c r="F3692" s="31" t="s">
        <v>444</v>
      </c>
      <c r="G3692" s="30">
        <v>0</v>
      </c>
    </row>
    <row r="3693" spans="2:7" hidden="1" x14ac:dyDescent="0.25">
      <c r="B3693" s="31" t="s">
        <v>442</v>
      </c>
      <c r="C3693" s="31" t="s">
        <v>240</v>
      </c>
      <c r="D3693" s="31" t="s">
        <v>29</v>
      </c>
      <c r="E3693" s="31" t="s">
        <v>433</v>
      </c>
      <c r="F3693" s="31" t="s">
        <v>444</v>
      </c>
      <c r="G3693" s="30">
        <v>32</v>
      </c>
    </row>
    <row r="3694" spans="2:7" hidden="1" x14ac:dyDescent="0.25">
      <c r="B3694" s="31" t="s">
        <v>442</v>
      </c>
      <c r="C3694" s="31" t="s">
        <v>240</v>
      </c>
      <c r="D3694" s="31" t="s">
        <v>452</v>
      </c>
      <c r="E3694" s="31" t="s">
        <v>435</v>
      </c>
      <c r="F3694" s="31" t="s">
        <v>444</v>
      </c>
      <c r="G3694" s="30">
        <v>38</v>
      </c>
    </row>
    <row r="3695" spans="2:7" hidden="1" x14ac:dyDescent="0.25">
      <c r="B3695" s="31" t="s">
        <v>442</v>
      </c>
      <c r="C3695" s="31" t="s">
        <v>240</v>
      </c>
      <c r="D3695" s="31" t="s">
        <v>453</v>
      </c>
      <c r="E3695" s="31" t="s">
        <v>435</v>
      </c>
      <c r="F3695" s="31" t="s">
        <v>444</v>
      </c>
      <c r="G3695" s="30">
        <v>26</v>
      </c>
    </row>
    <row r="3696" spans="2:7" hidden="1" x14ac:dyDescent="0.25">
      <c r="B3696" s="31" t="s">
        <v>442</v>
      </c>
      <c r="C3696" s="31" t="s">
        <v>240</v>
      </c>
      <c r="D3696" s="31" t="s">
        <v>30</v>
      </c>
      <c r="E3696" s="31" t="s">
        <v>435</v>
      </c>
      <c r="F3696" s="31" t="s">
        <v>444</v>
      </c>
      <c r="G3696" s="30">
        <v>0</v>
      </c>
    </row>
    <row r="3697" spans="2:7" hidden="1" x14ac:dyDescent="0.25">
      <c r="B3697" s="31" t="s">
        <v>442</v>
      </c>
      <c r="C3697" s="31" t="s">
        <v>240</v>
      </c>
      <c r="D3697" s="31" t="s">
        <v>28</v>
      </c>
      <c r="E3697" s="31" t="s">
        <v>435</v>
      </c>
      <c r="F3697" s="31" t="s">
        <v>444</v>
      </c>
      <c r="G3697" s="30">
        <v>0</v>
      </c>
    </row>
    <row r="3698" spans="2:7" hidden="1" x14ac:dyDescent="0.25">
      <c r="B3698" s="31" t="s">
        <v>442</v>
      </c>
      <c r="C3698" s="31" t="s">
        <v>240</v>
      </c>
      <c r="D3698" s="31" t="s">
        <v>29</v>
      </c>
      <c r="E3698" s="31" t="s">
        <v>435</v>
      </c>
      <c r="F3698" s="31" t="s">
        <v>444</v>
      </c>
      <c r="G3698" s="30">
        <v>26</v>
      </c>
    </row>
    <row r="3699" spans="2:7" hidden="1" x14ac:dyDescent="0.25">
      <c r="B3699" s="31" t="s">
        <v>442</v>
      </c>
      <c r="C3699" s="31" t="s">
        <v>240</v>
      </c>
      <c r="D3699" s="31" t="s">
        <v>452</v>
      </c>
      <c r="E3699" s="31" t="s">
        <v>436</v>
      </c>
      <c r="F3699" s="31" t="s">
        <v>444</v>
      </c>
      <c r="G3699" s="30">
        <v>36</v>
      </c>
    </row>
    <row r="3700" spans="2:7" hidden="1" x14ac:dyDescent="0.25">
      <c r="B3700" s="31" t="s">
        <v>442</v>
      </c>
      <c r="C3700" s="31" t="s">
        <v>240</v>
      </c>
      <c r="D3700" s="31" t="s">
        <v>453</v>
      </c>
      <c r="E3700" s="31" t="s">
        <v>436</v>
      </c>
      <c r="F3700" s="31" t="s">
        <v>444</v>
      </c>
      <c r="G3700" s="30">
        <v>26</v>
      </c>
    </row>
    <row r="3701" spans="2:7" hidden="1" x14ac:dyDescent="0.25">
      <c r="B3701" s="31" t="s">
        <v>442</v>
      </c>
      <c r="C3701" s="31" t="s">
        <v>240</v>
      </c>
      <c r="D3701" s="31" t="s">
        <v>30</v>
      </c>
      <c r="E3701" s="31" t="s">
        <v>436</v>
      </c>
      <c r="F3701" s="31" t="s">
        <v>444</v>
      </c>
      <c r="G3701" s="30">
        <v>0</v>
      </c>
    </row>
    <row r="3702" spans="2:7" hidden="1" x14ac:dyDescent="0.25">
      <c r="B3702" s="31" t="s">
        <v>442</v>
      </c>
      <c r="C3702" s="31" t="s">
        <v>240</v>
      </c>
      <c r="D3702" s="31" t="s">
        <v>28</v>
      </c>
      <c r="E3702" s="31" t="s">
        <v>436</v>
      </c>
      <c r="F3702" s="31" t="s">
        <v>444</v>
      </c>
      <c r="G3702" s="30">
        <v>0</v>
      </c>
    </row>
    <row r="3703" spans="2:7" hidden="1" x14ac:dyDescent="0.25">
      <c r="B3703" s="31" t="s">
        <v>442</v>
      </c>
      <c r="C3703" s="31" t="s">
        <v>240</v>
      </c>
      <c r="D3703" s="31" t="s">
        <v>29</v>
      </c>
      <c r="E3703" s="31" t="s">
        <v>436</v>
      </c>
      <c r="F3703" s="31" t="s">
        <v>444</v>
      </c>
      <c r="G3703" s="30">
        <v>26</v>
      </c>
    </row>
    <row r="3704" spans="2:7" hidden="1" x14ac:dyDescent="0.25">
      <c r="B3704" s="31" t="s">
        <v>443</v>
      </c>
      <c r="C3704" s="31" t="s">
        <v>240</v>
      </c>
      <c r="D3704" s="31" t="s">
        <v>452</v>
      </c>
      <c r="E3704" s="31" t="s">
        <v>433</v>
      </c>
      <c r="F3704" s="31" t="s">
        <v>444</v>
      </c>
      <c r="G3704" s="30">
        <v>73</v>
      </c>
    </row>
    <row r="3705" spans="2:7" hidden="1" x14ac:dyDescent="0.25">
      <c r="B3705" s="31" t="s">
        <v>443</v>
      </c>
      <c r="C3705" s="31" t="s">
        <v>240</v>
      </c>
      <c r="D3705" s="31" t="s">
        <v>453</v>
      </c>
      <c r="E3705" s="31" t="s">
        <v>433</v>
      </c>
      <c r="F3705" s="31" t="s">
        <v>444</v>
      </c>
      <c r="G3705" s="30">
        <v>57</v>
      </c>
    </row>
    <row r="3706" spans="2:7" hidden="1" x14ac:dyDescent="0.25">
      <c r="B3706" s="31" t="s">
        <v>443</v>
      </c>
      <c r="C3706" s="31" t="s">
        <v>240</v>
      </c>
      <c r="D3706" s="31" t="s">
        <v>30</v>
      </c>
      <c r="E3706" s="31" t="s">
        <v>433</v>
      </c>
      <c r="F3706" s="31" t="s">
        <v>444</v>
      </c>
      <c r="G3706" s="30">
        <v>2</v>
      </c>
    </row>
    <row r="3707" spans="2:7" hidden="1" x14ac:dyDescent="0.25">
      <c r="B3707" s="31" t="s">
        <v>443</v>
      </c>
      <c r="C3707" s="31" t="s">
        <v>240</v>
      </c>
      <c r="D3707" s="31" t="s">
        <v>28</v>
      </c>
      <c r="E3707" s="31" t="s">
        <v>433</v>
      </c>
      <c r="F3707" s="31" t="s">
        <v>444</v>
      </c>
      <c r="G3707" s="30">
        <v>-1</v>
      </c>
    </row>
    <row r="3708" spans="2:7" hidden="1" x14ac:dyDescent="0.25">
      <c r="B3708" s="31" t="s">
        <v>443</v>
      </c>
      <c r="C3708" s="31" t="s">
        <v>240</v>
      </c>
      <c r="D3708" s="31" t="s">
        <v>29</v>
      </c>
      <c r="E3708" s="31" t="s">
        <v>433</v>
      </c>
      <c r="F3708" s="31" t="s">
        <v>444</v>
      </c>
      <c r="G3708" s="30">
        <v>56</v>
      </c>
    </row>
    <row r="3709" spans="2:7" hidden="1" x14ac:dyDescent="0.25">
      <c r="B3709" s="31" t="s">
        <v>443</v>
      </c>
      <c r="C3709" s="31" t="s">
        <v>240</v>
      </c>
      <c r="D3709" s="31" t="s">
        <v>452</v>
      </c>
      <c r="E3709" s="31" t="s">
        <v>435</v>
      </c>
      <c r="F3709" s="31" t="s">
        <v>444</v>
      </c>
      <c r="G3709" s="30">
        <v>72</v>
      </c>
    </row>
    <row r="3710" spans="2:7" hidden="1" x14ac:dyDescent="0.25">
      <c r="B3710" s="31" t="s">
        <v>443</v>
      </c>
      <c r="C3710" s="31" t="s">
        <v>240</v>
      </c>
      <c r="D3710" s="31" t="s">
        <v>453</v>
      </c>
      <c r="E3710" s="31" t="s">
        <v>435</v>
      </c>
      <c r="F3710" s="31" t="s">
        <v>444</v>
      </c>
      <c r="G3710" s="30">
        <v>61</v>
      </c>
    </row>
    <row r="3711" spans="2:7" hidden="1" x14ac:dyDescent="0.25">
      <c r="B3711" s="31" t="s">
        <v>443</v>
      </c>
      <c r="C3711" s="31" t="s">
        <v>240</v>
      </c>
      <c r="D3711" s="31" t="s">
        <v>30</v>
      </c>
      <c r="E3711" s="31" t="s">
        <v>435</v>
      </c>
      <c r="F3711" s="31" t="s">
        <v>444</v>
      </c>
      <c r="G3711" s="30">
        <v>1</v>
      </c>
    </row>
    <row r="3712" spans="2:7" hidden="1" x14ac:dyDescent="0.25">
      <c r="B3712" s="31" t="s">
        <v>443</v>
      </c>
      <c r="C3712" s="31" t="s">
        <v>240</v>
      </c>
      <c r="D3712" s="31" t="s">
        <v>28</v>
      </c>
      <c r="E3712" s="31" t="s">
        <v>435</v>
      </c>
      <c r="F3712" s="31" t="s">
        <v>444</v>
      </c>
      <c r="G3712" s="30">
        <v>0</v>
      </c>
    </row>
    <row r="3713" spans="2:7" hidden="1" x14ac:dyDescent="0.25">
      <c r="B3713" s="31" t="s">
        <v>443</v>
      </c>
      <c r="C3713" s="31" t="s">
        <v>240</v>
      </c>
      <c r="D3713" s="31" t="s">
        <v>29</v>
      </c>
      <c r="E3713" s="31" t="s">
        <v>435</v>
      </c>
      <c r="F3713" s="31" t="s">
        <v>444</v>
      </c>
      <c r="G3713" s="30">
        <v>59</v>
      </c>
    </row>
    <row r="3714" spans="2:7" hidden="1" x14ac:dyDescent="0.25">
      <c r="B3714" s="31" t="s">
        <v>443</v>
      </c>
      <c r="C3714" s="31" t="s">
        <v>240</v>
      </c>
      <c r="D3714" s="31" t="s">
        <v>452</v>
      </c>
      <c r="E3714" s="31" t="s">
        <v>436</v>
      </c>
      <c r="F3714" s="31" t="s">
        <v>444</v>
      </c>
      <c r="G3714" s="30">
        <v>74</v>
      </c>
    </row>
    <row r="3715" spans="2:7" hidden="1" x14ac:dyDescent="0.25">
      <c r="B3715" s="31" t="s">
        <v>443</v>
      </c>
      <c r="C3715" s="31" t="s">
        <v>240</v>
      </c>
      <c r="D3715" s="31" t="s">
        <v>453</v>
      </c>
      <c r="E3715" s="31" t="s">
        <v>436</v>
      </c>
      <c r="F3715" s="31" t="s">
        <v>444</v>
      </c>
      <c r="G3715" s="30">
        <v>56</v>
      </c>
    </row>
    <row r="3716" spans="2:7" hidden="1" x14ac:dyDescent="0.25">
      <c r="B3716" s="31" t="s">
        <v>443</v>
      </c>
      <c r="C3716" s="31" t="s">
        <v>240</v>
      </c>
      <c r="D3716" s="31" t="s">
        <v>30</v>
      </c>
      <c r="E3716" s="31" t="s">
        <v>436</v>
      </c>
      <c r="F3716" s="31" t="s">
        <v>444</v>
      </c>
      <c r="G3716" s="30">
        <v>2</v>
      </c>
    </row>
    <row r="3717" spans="2:7" hidden="1" x14ac:dyDescent="0.25">
      <c r="B3717" s="31" t="s">
        <v>443</v>
      </c>
      <c r="C3717" s="31" t="s">
        <v>240</v>
      </c>
      <c r="D3717" s="31" t="s">
        <v>28</v>
      </c>
      <c r="E3717" s="31" t="s">
        <v>436</v>
      </c>
      <c r="F3717" s="31" t="s">
        <v>444</v>
      </c>
      <c r="G3717" s="30">
        <v>-1</v>
      </c>
    </row>
    <row r="3718" spans="2:7" hidden="1" x14ac:dyDescent="0.25">
      <c r="B3718" s="31" t="s">
        <v>443</v>
      </c>
      <c r="C3718" s="31" t="s">
        <v>240</v>
      </c>
      <c r="D3718" s="31" t="s">
        <v>29</v>
      </c>
      <c r="E3718" s="31" t="s">
        <v>436</v>
      </c>
      <c r="F3718" s="31" t="s">
        <v>444</v>
      </c>
      <c r="G3718" s="30">
        <v>55</v>
      </c>
    </row>
    <row r="3719" spans="2:7" hidden="1" x14ac:dyDescent="0.25">
      <c r="B3719" s="31" t="s">
        <v>150</v>
      </c>
      <c r="C3719" s="31" t="s">
        <v>240</v>
      </c>
      <c r="D3719" s="31" t="s">
        <v>452</v>
      </c>
      <c r="E3719" s="31" t="s">
        <v>433</v>
      </c>
      <c r="F3719" s="31" t="s">
        <v>444</v>
      </c>
      <c r="G3719" s="30">
        <v>24</v>
      </c>
    </row>
    <row r="3720" spans="2:7" hidden="1" x14ac:dyDescent="0.25">
      <c r="B3720" s="31" t="s">
        <v>150</v>
      </c>
      <c r="C3720" s="31" t="s">
        <v>240</v>
      </c>
      <c r="D3720" s="31" t="s">
        <v>453</v>
      </c>
      <c r="E3720" s="31" t="s">
        <v>433</v>
      </c>
      <c r="F3720" s="31" t="s">
        <v>444</v>
      </c>
      <c r="G3720" s="30">
        <v>28</v>
      </c>
    </row>
    <row r="3721" spans="2:7" hidden="1" x14ac:dyDescent="0.25">
      <c r="B3721" s="31" t="s">
        <v>150</v>
      </c>
      <c r="C3721" s="31" t="s">
        <v>240</v>
      </c>
      <c r="D3721" s="31" t="s">
        <v>25</v>
      </c>
      <c r="E3721" s="31" t="s">
        <v>433</v>
      </c>
      <c r="F3721" s="31" t="s">
        <v>444</v>
      </c>
      <c r="G3721" s="30">
        <v>2</v>
      </c>
    </row>
    <row r="3722" spans="2:7" hidden="1" x14ac:dyDescent="0.25">
      <c r="B3722" s="31" t="s">
        <v>150</v>
      </c>
      <c r="C3722" s="31" t="s">
        <v>240</v>
      </c>
      <c r="D3722" s="31" t="s">
        <v>454</v>
      </c>
      <c r="E3722" s="31" t="s">
        <v>433</v>
      </c>
      <c r="F3722" s="31" t="s">
        <v>444</v>
      </c>
      <c r="G3722" s="30">
        <v>0</v>
      </c>
    </row>
    <row r="3723" spans="2:7" hidden="1" x14ac:dyDescent="0.25">
      <c r="B3723" s="31" t="s">
        <v>150</v>
      </c>
      <c r="C3723" s="31" t="s">
        <v>240</v>
      </c>
      <c r="D3723" s="31" t="s">
        <v>28</v>
      </c>
      <c r="E3723" s="31" t="s">
        <v>433</v>
      </c>
      <c r="F3723" s="31" t="s">
        <v>444</v>
      </c>
      <c r="G3723" s="30">
        <v>0</v>
      </c>
    </row>
    <row r="3724" spans="2:7" hidden="1" x14ac:dyDescent="0.25">
      <c r="B3724" s="31" t="s">
        <v>150</v>
      </c>
      <c r="C3724" s="31" t="s">
        <v>240</v>
      </c>
      <c r="D3724" s="31" t="s">
        <v>29</v>
      </c>
      <c r="E3724" s="31" t="s">
        <v>433</v>
      </c>
      <c r="F3724" s="31" t="s">
        <v>444</v>
      </c>
      <c r="G3724" s="30">
        <v>24</v>
      </c>
    </row>
    <row r="3725" spans="2:7" hidden="1" x14ac:dyDescent="0.25">
      <c r="B3725" s="31" t="s">
        <v>150</v>
      </c>
      <c r="C3725" s="31" t="s">
        <v>240</v>
      </c>
      <c r="D3725" s="31" t="s">
        <v>452</v>
      </c>
      <c r="E3725" s="31" t="s">
        <v>435</v>
      </c>
      <c r="F3725" s="31" t="s">
        <v>444</v>
      </c>
      <c r="G3725" s="30">
        <v>24</v>
      </c>
    </row>
    <row r="3726" spans="2:7" hidden="1" x14ac:dyDescent="0.25">
      <c r="B3726" s="31" t="s">
        <v>150</v>
      </c>
      <c r="C3726" s="31" t="s">
        <v>240</v>
      </c>
      <c r="D3726" s="31" t="s">
        <v>453</v>
      </c>
      <c r="E3726" s="31" t="s">
        <v>435</v>
      </c>
      <c r="F3726" s="31" t="s">
        <v>444</v>
      </c>
      <c r="G3726" s="30">
        <v>27</v>
      </c>
    </row>
    <row r="3727" spans="2:7" hidden="1" x14ac:dyDescent="0.25">
      <c r="B3727" s="31" t="s">
        <v>150</v>
      </c>
      <c r="C3727" s="31" t="s">
        <v>240</v>
      </c>
      <c r="D3727" s="31" t="s">
        <v>25</v>
      </c>
      <c r="E3727" s="31" t="s">
        <v>435</v>
      </c>
      <c r="F3727" s="31" t="s">
        <v>444</v>
      </c>
      <c r="G3727" s="30">
        <v>2</v>
      </c>
    </row>
    <row r="3728" spans="2:7" hidden="1" x14ac:dyDescent="0.25">
      <c r="B3728" s="31" t="s">
        <v>150</v>
      </c>
      <c r="C3728" s="31" t="s">
        <v>240</v>
      </c>
      <c r="D3728" s="31" t="s">
        <v>454</v>
      </c>
      <c r="E3728" s="31" t="s">
        <v>435</v>
      </c>
      <c r="F3728" s="31" t="s">
        <v>444</v>
      </c>
      <c r="G3728" s="30">
        <v>0</v>
      </c>
    </row>
    <row r="3729" spans="2:7" hidden="1" x14ac:dyDescent="0.25">
      <c r="B3729" s="31" t="s">
        <v>150</v>
      </c>
      <c r="C3729" s="31" t="s">
        <v>240</v>
      </c>
      <c r="D3729" s="31" t="s">
        <v>28</v>
      </c>
      <c r="E3729" s="31" t="s">
        <v>435</v>
      </c>
      <c r="F3729" s="31" t="s">
        <v>444</v>
      </c>
      <c r="G3729" s="30">
        <v>0</v>
      </c>
    </row>
    <row r="3730" spans="2:7" hidden="1" x14ac:dyDescent="0.25">
      <c r="B3730" s="31" t="s">
        <v>150</v>
      </c>
      <c r="C3730" s="31" t="s">
        <v>240</v>
      </c>
      <c r="D3730" s="31" t="s">
        <v>29</v>
      </c>
      <c r="E3730" s="31" t="s">
        <v>435</v>
      </c>
      <c r="F3730" s="31" t="s">
        <v>444</v>
      </c>
      <c r="G3730" s="30">
        <v>23</v>
      </c>
    </row>
    <row r="3731" spans="2:7" hidden="1" x14ac:dyDescent="0.25">
      <c r="B3731" s="31" t="s">
        <v>150</v>
      </c>
      <c r="C3731" s="31" t="s">
        <v>240</v>
      </c>
      <c r="D3731" s="31" t="s">
        <v>452</v>
      </c>
      <c r="E3731" s="31" t="s">
        <v>436</v>
      </c>
      <c r="F3731" s="31" t="s">
        <v>444</v>
      </c>
      <c r="G3731" s="30">
        <v>19</v>
      </c>
    </row>
    <row r="3732" spans="2:7" hidden="1" x14ac:dyDescent="0.25">
      <c r="B3732" s="31" t="s">
        <v>150</v>
      </c>
      <c r="C3732" s="31" t="s">
        <v>240</v>
      </c>
      <c r="D3732" s="31" t="s">
        <v>453</v>
      </c>
      <c r="E3732" s="31" t="s">
        <v>436</v>
      </c>
      <c r="F3732" s="31" t="s">
        <v>444</v>
      </c>
      <c r="G3732" s="30">
        <v>22</v>
      </c>
    </row>
    <row r="3733" spans="2:7" hidden="1" x14ac:dyDescent="0.25">
      <c r="B3733" s="31" t="s">
        <v>150</v>
      </c>
      <c r="C3733" s="31" t="s">
        <v>240</v>
      </c>
      <c r="D3733" s="31" t="s">
        <v>25</v>
      </c>
      <c r="E3733" s="31" t="s">
        <v>436</v>
      </c>
      <c r="F3733" s="31" t="s">
        <v>444</v>
      </c>
      <c r="G3733" s="30">
        <v>2</v>
      </c>
    </row>
    <row r="3734" spans="2:7" hidden="1" x14ac:dyDescent="0.25">
      <c r="B3734" s="31" t="s">
        <v>150</v>
      </c>
      <c r="C3734" s="31" t="s">
        <v>240</v>
      </c>
      <c r="D3734" s="31" t="s">
        <v>454</v>
      </c>
      <c r="E3734" s="31" t="s">
        <v>436</v>
      </c>
      <c r="F3734" s="31" t="s">
        <v>444</v>
      </c>
      <c r="G3734" s="30">
        <v>0</v>
      </c>
    </row>
    <row r="3735" spans="2:7" hidden="1" x14ac:dyDescent="0.25">
      <c r="B3735" s="31" t="s">
        <v>150</v>
      </c>
      <c r="C3735" s="31" t="s">
        <v>240</v>
      </c>
      <c r="D3735" s="31" t="s">
        <v>28</v>
      </c>
      <c r="E3735" s="31" t="s">
        <v>436</v>
      </c>
      <c r="F3735" s="31" t="s">
        <v>444</v>
      </c>
      <c r="G3735" s="30">
        <v>0</v>
      </c>
    </row>
    <row r="3736" spans="2:7" hidden="1" x14ac:dyDescent="0.25">
      <c r="B3736" s="31" t="s">
        <v>150</v>
      </c>
      <c r="C3736" s="31" t="s">
        <v>240</v>
      </c>
      <c r="D3736" s="31" t="s">
        <v>29</v>
      </c>
      <c r="E3736" s="31" t="s">
        <v>436</v>
      </c>
      <c r="F3736" s="31" t="s">
        <v>444</v>
      </c>
      <c r="G3736" s="30">
        <v>18</v>
      </c>
    </row>
    <row r="3737" spans="2:7" hidden="1" x14ac:dyDescent="0.25">
      <c r="B3737" s="31" t="s">
        <v>432</v>
      </c>
      <c r="C3737" s="31" t="s">
        <v>155</v>
      </c>
      <c r="D3737" s="31" t="s">
        <v>452</v>
      </c>
      <c r="E3737" s="31" t="s">
        <v>433</v>
      </c>
      <c r="F3737" s="31" t="s">
        <v>444</v>
      </c>
      <c r="G3737" s="30">
        <v>959</v>
      </c>
    </row>
    <row r="3738" spans="2:7" hidden="1" x14ac:dyDescent="0.25">
      <c r="B3738" s="31" t="s">
        <v>432</v>
      </c>
      <c r="C3738" s="31" t="s">
        <v>155</v>
      </c>
      <c r="D3738" s="31" t="s">
        <v>453</v>
      </c>
      <c r="E3738" s="31" t="s">
        <v>433</v>
      </c>
      <c r="F3738" s="31" t="s">
        <v>444</v>
      </c>
      <c r="G3738" s="30">
        <v>1477</v>
      </c>
    </row>
    <row r="3739" spans="2:7" hidden="1" x14ac:dyDescent="0.25">
      <c r="B3739" s="31" t="s">
        <v>432</v>
      </c>
      <c r="C3739" s="31" t="s">
        <v>155</v>
      </c>
      <c r="D3739" s="31" t="s">
        <v>26</v>
      </c>
      <c r="E3739" s="31" t="s">
        <v>433</v>
      </c>
      <c r="F3739" s="31" t="s">
        <v>444</v>
      </c>
      <c r="G3739" s="30">
        <v>1393</v>
      </c>
    </row>
    <row r="3740" spans="2:7" hidden="1" x14ac:dyDescent="0.25">
      <c r="B3740" s="31" t="s">
        <v>432</v>
      </c>
      <c r="C3740" s="31" t="s">
        <v>155</v>
      </c>
      <c r="D3740" s="31" t="s">
        <v>25</v>
      </c>
      <c r="E3740" s="31" t="s">
        <v>433</v>
      </c>
      <c r="F3740" s="31" t="s">
        <v>444</v>
      </c>
      <c r="G3740" s="30">
        <v>14</v>
      </c>
    </row>
    <row r="3741" spans="2:7" hidden="1" x14ac:dyDescent="0.25">
      <c r="B3741" s="31" t="s">
        <v>432</v>
      </c>
      <c r="C3741" s="31" t="s">
        <v>155</v>
      </c>
      <c r="D3741" s="31" t="s">
        <v>28</v>
      </c>
      <c r="E3741" s="31" t="s">
        <v>433</v>
      </c>
      <c r="F3741" s="31" t="s">
        <v>444</v>
      </c>
      <c r="G3741" s="30">
        <v>0</v>
      </c>
    </row>
    <row r="3742" spans="2:7" hidden="1" x14ac:dyDescent="0.25">
      <c r="B3742" s="31" t="s">
        <v>432</v>
      </c>
      <c r="C3742" s="31" t="s">
        <v>155</v>
      </c>
      <c r="D3742" s="31" t="s">
        <v>29</v>
      </c>
      <c r="E3742" s="31" t="s">
        <v>433</v>
      </c>
      <c r="F3742" s="31" t="s">
        <v>444</v>
      </c>
      <c r="G3742" s="30">
        <v>3</v>
      </c>
    </row>
    <row r="3743" spans="2:7" hidden="1" x14ac:dyDescent="0.25">
      <c r="B3743" s="31" t="s">
        <v>432</v>
      </c>
      <c r="C3743" s="31" t="s">
        <v>155</v>
      </c>
      <c r="D3743" s="31" t="s">
        <v>452</v>
      </c>
      <c r="E3743" s="31" t="s">
        <v>435</v>
      </c>
      <c r="F3743" s="31" t="s">
        <v>444</v>
      </c>
      <c r="G3743" s="30">
        <v>936</v>
      </c>
    </row>
    <row r="3744" spans="2:7" hidden="1" x14ac:dyDescent="0.25">
      <c r="B3744" s="31" t="s">
        <v>432</v>
      </c>
      <c r="C3744" s="31" t="s">
        <v>155</v>
      </c>
      <c r="D3744" s="31" t="s">
        <v>453</v>
      </c>
      <c r="E3744" s="31" t="s">
        <v>435</v>
      </c>
      <c r="F3744" s="31" t="s">
        <v>444</v>
      </c>
      <c r="G3744" s="30">
        <v>1357</v>
      </c>
    </row>
    <row r="3745" spans="2:7" hidden="1" x14ac:dyDescent="0.25">
      <c r="B3745" s="31" t="s">
        <v>432</v>
      </c>
      <c r="C3745" s="31" t="s">
        <v>155</v>
      </c>
      <c r="D3745" s="31" t="s">
        <v>26</v>
      </c>
      <c r="E3745" s="31" t="s">
        <v>435</v>
      </c>
      <c r="F3745" s="31" t="s">
        <v>444</v>
      </c>
      <c r="G3745" s="30">
        <v>1281</v>
      </c>
    </row>
    <row r="3746" spans="2:7" hidden="1" x14ac:dyDescent="0.25">
      <c r="B3746" s="31" t="s">
        <v>432</v>
      </c>
      <c r="C3746" s="31" t="s">
        <v>155</v>
      </c>
      <c r="D3746" s="31" t="s">
        <v>25</v>
      </c>
      <c r="E3746" s="31" t="s">
        <v>435</v>
      </c>
      <c r="F3746" s="31" t="s">
        <v>444</v>
      </c>
      <c r="G3746" s="30">
        <v>12</v>
      </c>
    </row>
    <row r="3747" spans="2:7" hidden="1" x14ac:dyDescent="0.25">
      <c r="B3747" s="31" t="s">
        <v>432</v>
      </c>
      <c r="C3747" s="31" t="s">
        <v>155</v>
      </c>
      <c r="D3747" s="31" t="s">
        <v>28</v>
      </c>
      <c r="E3747" s="31" t="s">
        <v>435</v>
      </c>
      <c r="F3747" s="31" t="s">
        <v>444</v>
      </c>
      <c r="G3747" s="30">
        <v>0</v>
      </c>
    </row>
    <row r="3748" spans="2:7" hidden="1" x14ac:dyDescent="0.25">
      <c r="B3748" s="31" t="s">
        <v>432</v>
      </c>
      <c r="C3748" s="31" t="s">
        <v>155</v>
      </c>
      <c r="D3748" s="31" t="s">
        <v>29</v>
      </c>
      <c r="E3748" s="31" t="s">
        <v>435</v>
      </c>
      <c r="F3748" s="31" t="s">
        <v>444</v>
      </c>
      <c r="G3748" s="30">
        <v>1</v>
      </c>
    </row>
    <row r="3749" spans="2:7" hidden="1" x14ac:dyDescent="0.25">
      <c r="B3749" s="31" t="s">
        <v>432</v>
      </c>
      <c r="C3749" s="31" t="s">
        <v>155</v>
      </c>
      <c r="D3749" s="31" t="s">
        <v>452</v>
      </c>
      <c r="E3749" s="31" t="s">
        <v>436</v>
      </c>
      <c r="F3749" s="31" t="s">
        <v>444</v>
      </c>
      <c r="G3749" s="30">
        <v>748</v>
      </c>
    </row>
    <row r="3750" spans="2:7" hidden="1" x14ac:dyDescent="0.25">
      <c r="B3750" s="31" t="s">
        <v>432</v>
      </c>
      <c r="C3750" s="31" t="s">
        <v>155</v>
      </c>
      <c r="D3750" s="31" t="s">
        <v>453</v>
      </c>
      <c r="E3750" s="31" t="s">
        <v>436</v>
      </c>
      <c r="F3750" s="31" t="s">
        <v>444</v>
      </c>
      <c r="G3750" s="30">
        <v>991</v>
      </c>
    </row>
    <row r="3751" spans="2:7" hidden="1" x14ac:dyDescent="0.25">
      <c r="B3751" s="31" t="s">
        <v>432</v>
      </c>
      <c r="C3751" s="31" t="s">
        <v>155</v>
      </c>
      <c r="D3751" s="31" t="s">
        <v>26</v>
      </c>
      <c r="E3751" s="31" t="s">
        <v>436</v>
      </c>
      <c r="F3751" s="31" t="s">
        <v>444</v>
      </c>
      <c r="G3751" s="30">
        <v>925</v>
      </c>
    </row>
    <row r="3752" spans="2:7" hidden="1" x14ac:dyDescent="0.25">
      <c r="B3752" s="31" t="s">
        <v>432</v>
      </c>
      <c r="C3752" s="31" t="s">
        <v>155</v>
      </c>
      <c r="D3752" s="31" t="s">
        <v>25</v>
      </c>
      <c r="E3752" s="31" t="s">
        <v>436</v>
      </c>
      <c r="F3752" s="31" t="s">
        <v>444</v>
      </c>
      <c r="G3752" s="30">
        <v>10</v>
      </c>
    </row>
    <row r="3753" spans="2:7" hidden="1" x14ac:dyDescent="0.25">
      <c r="B3753" s="31" t="s">
        <v>432</v>
      </c>
      <c r="C3753" s="31" t="s">
        <v>155</v>
      </c>
      <c r="D3753" s="31" t="s">
        <v>28</v>
      </c>
      <c r="E3753" s="31" t="s">
        <v>436</v>
      </c>
      <c r="F3753" s="31" t="s">
        <v>444</v>
      </c>
      <c r="G3753" s="30">
        <v>0</v>
      </c>
    </row>
    <row r="3754" spans="2:7" hidden="1" x14ac:dyDescent="0.25">
      <c r="B3754" s="31" t="s">
        <v>432</v>
      </c>
      <c r="C3754" s="31" t="s">
        <v>155</v>
      </c>
      <c r="D3754" s="31" t="s">
        <v>29</v>
      </c>
      <c r="E3754" s="31" t="s">
        <v>436</v>
      </c>
      <c r="F3754" s="31" t="s">
        <v>444</v>
      </c>
      <c r="G3754" s="30">
        <v>1</v>
      </c>
    </row>
    <row r="3755" spans="2:7" hidden="1" x14ac:dyDescent="0.25">
      <c r="B3755" s="31" t="s">
        <v>437</v>
      </c>
      <c r="C3755" s="31" t="s">
        <v>155</v>
      </c>
      <c r="D3755" s="31" t="s">
        <v>452</v>
      </c>
      <c r="E3755" s="31" t="s">
        <v>433</v>
      </c>
      <c r="F3755" s="31" t="s">
        <v>444</v>
      </c>
      <c r="G3755" s="30">
        <v>4313</v>
      </c>
    </row>
    <row r="3756" spans="2:7" hidden="1" x14ac:dyDescent="0.25">
      <c r="B3756" s="31" t="s">
        <v>437</v>
      </c>
      <c r="C3756" s="31" t="s">
        <v>155</v>
      </c>
      <c r="D3756" s="31" t="s">
        <v>453</v>
      </c>
      <c r="E3756" s="31" t="s">
        <v>433</v>
      </c>
      <c r="F3756" s="31" t="s">
        <v>444</v>
      </c>
      <c r="G3756" s="30">
        <v>1097</v>
      </c>
    </row>
    <row r="3757" spans="2:7" hidden="1" x14ac:dyDescent="0.25">
      <c r="B3757" s="31" t="s">
        <v>437</v>
      </c>
      <c r="C3757" s="31" t="s">
        <v>155</v>
      </c>
      <c r="D3757" s="31" t="s">
        <v>26</v>
      </c>
      <c r="E3757" s="31" t="s">
        <v>433</v>
      </c>
      <c r="F3757" s="31" t="s">
        <v>444</v>
      </c>
      <c r="G3757" s="30">
        <v>10</v>
      </c>
    </row>
    <row r="3758" spans="2:7" hidden="1" x14ac:dyDescent="0.25">
      <c r="B3758" s="31" t="s">
        <v>437</v>
      </c>
      <c r="C3758" s="31" t="s">
        <v>155</v>
      </c>
      <c r="D3758" s="31" t="s">
        <v>25</v>
      </c>
      <c r="E3758" s="31" t="s">
        <v>433</v>
      </c>
      <c r="F3758" s="31" t="s">
        <v>444</v>
      </c>
      <c r="G3758" s="30">
        <v>206</v>
      </c>
    </row>
    <row r="3759" spans="2:7" hidden="1" x14ac:dyDescent="0.25">
      <c r="B3759" s="31" t="s">
        <v>437</v>
      </c>
      <c r="C3759" s="31" t="s">
        <v>155</v>
      </c>
      <c r="D3759" s="31" t="s">
        <v>30</v>
      </c>
      <c r="E3759" s="31" t="s">
        <v>433</v>
      </c>
      <c r="F3759" s="31" t="s">
        <v>444</v>
      </c>
      <c r="G3759" s="30">
        <v>143</v>
      </c>
    </row>
    <row r="3760" spans="2:7" hidden="1" x14ac:dyDescent="0.25">
      <c r="B3760" s="31" t="s">
        <v>437</v>
      </c>
      <c r="C3760" s="31" t="s">
        <v>155</v>
      </c>
      <c r="D3760" s="31" t="s">
        <v>28</v>
      </c>
      <c r="E3760" s="31" t="s">
        <v>433</v>
      </c>
      <c r="F3760" s="31" t="s">
        <v>444</v>
      </c>
      <c r="G3760" s="30">
        <v>0</v>
      </c>
    </row>
    <row r="3761" spans="2:7" hidden="1" x14ac:dyDescent="0.25">
      <c r="B3761" s="31" t="s">
        <v>437</v>
      </c>
      <c r="C3761" s="31" t="s">
        <v>155</v>
      </c>
      <c r="D3761" s="31" t="s">
        <v>29</v>
      </c>
      <c r="E3761" s="31" t="s">
        <v>433</v>
      </c>
      <c r="F3761" s="31" t="s">
        <v>444</v>
      </c>
      <c r="G3761" s="30">
        <v>738</v>
      </c>
    </row>
    <row r="3762" spans="2:7" hidden="1" x14ac:dyDescent="0.25">
      <c r="B3762" s="31" t="s">
        <v>437</v>
      </c>
      <c r="C3762" s="31" t="s">
        <v>155</v>
      </c>
      <c r="D3762" s="31" t="s">
        <v>452</v>
      </c>
      <c r="E3762" s="31" t="s">
        <v>435</v>
      </c>
      <c r="F3762" s="31" t="s">
        <v>444</v>
      </c>
      <c r="G3762" s="30">
        <v>4754</v>
      </c>
    </row>
    <row r="3763" spans="2:7" hidden="1" x14ac:dyDescent="0.25">
      <c r="B3763" s="31" t="s">
        <v>437</v>
      </c>
      <c r="C3763" s="31" t="s">
        <v>155</v>
      </c>
      <c r="D3763" s="31" t="s">
        <v>453</v>
      </c>
      <c r="E3763" s="31" t="s">
        <v>435</v>
      </c>
      <c r="F3763" s="31" t="s">
        <v>444</v>
      </c>
      <c r="G3763" s="30">
        <v>2002</v>
      </c>
    </row>
    <row r="3764" spans="2:7" hidden="1" x14ac:dyDescent="0.25">
      <c r="B3764" s="31" t="s">
        <v>437</v>
      </c>
      <c r="C3764" s="31" t="s">
        <v>155</v>
      </c>
      <c r="D3764" s="31" t="s">
        <v>26</v>
      </c>
      <c r="E3764" s="31" t="s">
        <v>435</v>
      </c>
      <c r="F3764" s="31" t="s">
        <v>444</v>
      </c>
      <c r="G3764" s="30">
        <v>246</v>
      </c>
    </row>
    <row r="3765" spans="2:7" hidden="1" x14ac:dyDescent="0.25">
      <c r="B3765" s="31" t="s">
        <v>437</v>
      </c>
      <c r="C3765" s="31" t="s">
        <v>155</v>
      </c>
      <c r="D3765" s="31" t="s">
        <v>25</v>
      </c>
      <c r="E3765" s="31" t="s">
        <v>435</v>
      </c>
      <c r="F3765" s="31" t="s">
        <v>444</v>
      </c>
      <c r="G3765" s="30">
        <v>227</v>
      </c>
    </row>
    <row r="3766" spans="2:7" hidden="1" x14ac:dyDescent="0.25">
      <c r="B3766" s="31" t="s">
        <v>437</v>
      </c>
      <c r="C3766" s="31" t="s">
        <v>155</v>
      </c>
      <c r="D3766" s="31" t="s">
        <v>30</v>
      </c>
      <c r="E3766" s="31" t="s">
        <v>435</v>
      </c>
      <c r="F3766" s="31" t="s">
        <v>444</v>
      </c>
      <c r="G3766" s="30">
        <v>127</v>
      </c>
    </row>
    <row r="3767" spans="2:7" hidden="1" x14ac:dyDescent="0.25">
      <c r="B3767" s="31" t="s">
        <v>437</v>
      </c>
      <c r="C3767" s="31" t="s">
        <v>155</v>
      </c>
      <c r="D3767" s="31" t="s">
        <v>28</v>
      </c>
      <c r="E3767" s="31" t="s">
        <v>435</v>
      </c>
      <c r="F3767" s="31" t="s">
        <v>444</v>
      </c>
      <c r="G3767" s="30">
        <v>0</v>
      </c>
    </row>
    <row r="3768" spans="2:7" hidden="1" x14ac:dyDescent="0.25">
      <c r="B3768" s="31" t="s">
        <v>437</v>
      </c>
      <c r="C3768" s="31" t="s">
        <v>155</v>
      </c>
      <c r="D3768" s="31" t="s">
        <v>29</v>
      </c>
      <c r="E3768" s="31" t="s">
        <v>435</v>
      </c>
      <c r="F3768" s="31" t="s">
        <v>444</v>
      </c>
      <c r="G3768" s="30">
        <v>1402</v>
      </c>
    </row>
    <row r="3769" spans="2:7" hidden="1" x14ac:dyDescent="0.25">
      <c r="B3769" s="31" t="s">
        <v>437</v>
      </c>
      <c r="C3769" s="31" t="s">
        <v>155</v>
      </c>
      <c r="D3769" s="31" t="s">
        <v>452</v>
      </c>
      <c r="E3769" s="31" t="s">
        <v>436</v>
      </c>
      <c r="F3769" s="31" t="s">
        <v>444</v>
      </c>
      <c r="G3769" s="30">
        <v>3652</v>
      </c>
    </row>
    <row r="3770" spans="2:7" hidden="1" x14ac:dyDescent="0.25">
      <c r="B3770" s="31" t="s">
        <v>437</v>
      </c>
      <c r="C3770" s="31" t="s">
        <v>155</v>
      </c>
      <c r="D3770" s="31" t="s">
        <v>453</v>
      </c>
      <c r="E3770" s="31" t="s">
        <v>436</v>
      </c>
      <c r="F3770" s="31" t="s">
        <v>444</v>
      </c>
      <c r="G3770" s="30">
        <v>1053</v>
      </c>
    </row>
    <row r="3771" spans="2:7" hidden="1" x14ac:dyDescent="0.25">
      <c r="B3771" s="31" t="s">
        <v>437</v>
      </c>
      <c r="C3771" s="31" t="s">
        <v>155</v>
      </c>
      <c r="D3771" s="31" t="s">
        <v>26</v>
      </c>
      <c r="E3771" s="31" t="s">
        <v>436</v>
      </c>
      <c r="F3771" s="31" t="s">
        <v>444</v>
      </c>
      <c r="G3771" s="30">
        <v>28</v>
      </c>
    </row>
    <row r="3772" spans="2:7" hidden="1" x14ac:dyDescent="0.25">
      <c r="B3772" s="31" t="s">
        <v>437</v>
      </c>
      <c r="C3772" s="31" t="s">
        <v>155</v>
      </c>
      <c r="D3772" s="31" t="s">
        <v>25</v>
      </c>
      <c r="E3772" s="31" t="s">
        <v>436</v>
      </c>
      <c r="F3772" s="31" t="s">
        <v>444</v>
      </c>
      <c r="G3772" s="30">
        <v>177</v>
      </c>
    </row>
    <row r="3773" spans="2:7" hidden="1" x14ac:dyDescent="0.25">
      <c r="B3773" s="31" t="s">
        <v>437</v>
      </c>
      <c r="C3773" s="31" t="s">
        <v>155</v>
      </c>
      <c r="D3773" s="31" t="s">
        <v>30</v>
      </c>
      <c r="E3773" s="31" t="s">
        <v>436</v>
      </c>
      <c r="F3773" s="31" t="s">
        <v>444</v>
      </c>
      <c r="G3773" s="30">
        <v>120</v>
      </c>
    </row>
    <row r="3774" spans="2:7" hidden="1" x14ac:dyDescent="0.25">
      <c r="B3774" s="31" t="s">
        <v>437</v>
      </c>
      <c r="C3774" s="31" t="s">
        <v>155</v>
      </c>
      <c r="D3774" s="31" t="s">
        <v>28</v>
      </c>
      <c r="E3774" s="31" t="s">
        <v>436</v>
      </c>
      <c r="F3774" s="31" t="s">
        <v>444</v>
      </c>
      <c r="G3774" s="30">
        <v>0</v>
      </c>
    </row>
    <row r="3775" spans="2:7" hidden="1" x14ac:dyDescent="0.25">
      <c r="B3775" s="31" t="s">
        <v>437</v>
      </c>
      <c r="C3775" s="31" t="s">
        <v>155</v>
      </c>
      <c r="D3775" s="31" t="s">
        <v>29</v>
      </c>
      <c r="E3775" s="31" t="s">
        <v>436</v>
      </c>
      <c r="F3775" s="31" t="s">
        <v>444</v>
      </c>
      <c r="G3775" s="30">
        <v>728</v>
      </c>
    </row>
    <row r="3776" spans="2:7" hidden="1" x14ac:dyDescent="0.25">
      <c r="B3776" s="31" t="s">
        <v>438</v>
      </c>
      <c r="C3776" s="31" t="s">
        <v>155</v>
      </c>
      <c r="D3776" s="31" t="s">
        <v>452</v>
      </c>
      <c r="E3776" s="31" t="s">
        <v>433</v>
      </c>
      <c r="F3776" s="31" t="s">
        <v>444</v>
      </c>
      <c r="G3776" s="30">
        <v>9024</v>
      </c>
    </row>
    <row r="3777" spans="2:7" hidden="1" x14ac:dyDescent="0.25">
      <c r="B3777" s="31" t="s">
        <v>438</v>
      </c>
      <c r="C3777" s="31" t="s">
        <v>155</v>
      </c>
      <c r="D3777" s="31" t="s">
        <v>453</v>
      </c>
      <c r="E3777" s="31" t="s">
        <v>433</v>
      </c>
      <c r="F3777" s="31" t="s">
        <v>444</v>
      </c>
      <c r="G3777" s="30">
        <v>3216</v>
      </c>
    </row>
    <row r="3778" spans="2:7" hidden="1" x14ac:dyDescent="0.25">
      <c r="B3778" s="31" t="s">
        <v>438</v>
      </c>
      <c r="C3778" s="31" t="s">
        <v>155</v>
      </c>
      <c r="D3778" s="31" t="s">
        <v>26</v>
      </c>
      <c r="E3778" s="31" t="s">
        <v>433</v>
      </c>
      <c r="F3778" s="31" t="s">
        <v>444</v>
      </c>
      <c r="G3778" s="30">
        <v>99</v>
      </c>
    </row>
    <row r="3779" spans="2:7" hidden="1" x14ac:dyDescent="0.25">
      <c r="B3779" s="31" t="s">
        <v>438</v>
      </c>
      <c r="C3779" s="31" t="s">
        <v>155</v>
      </c>
      <c r="D3779" s="31" t="s">
        <v>25</v>
      </c>
      <c r="E3779" s="31" t="s">
        <v>433</v>
      </c>
      <c r="F3779" s="31" t="s">
        <v>444</v>
      </c>
      <c r="G3779" s="30">
        <v>959</v>
      </c>
    </row>
    <row r="3780" spans="2:7" hidden="1" x14ac:dyDescent="0.25">
      <c r="B3780" s="31" t="s">
        <v>438</v>
      </c>
      <c r="C3780" s="31" t="s">
        <v>155</v>
      </c>
      <c r="D3780" s="31" t="s">
        <v>28</v>
      </c>
      <c r="E3780" s="31" t="s">
        <v>433</v>
      </c>
      <c r="F3780" s="31" t="s">
        <v>444</v>
      </c>
      <c r="G3780" s="30">
        <v>-265</v>
      </c>
    </row>
    <row r="3781" spans="2:7" hidden="1" x14ac:dyDescent="0.25">
      <c r="B3781" s="31" t="s">
        <v>438</v>
      </c>
      <c r="C3781" s="31" t="s">
        <v>155</v>
      </c>
      <c r="D3781" s="31" t="s">
        <v>29</v>
      </c>
      <c r="E3781" s="31" t="s">
        <v>433</v>
      </c>
      <c r="F3781" s="31" t="s">
        <v>444</v>
      </c>
      <c r="G3781" s="30">
        <v>2423</v>
      </c>
    </row>
    <row r="3782" spans="2:7" hidden="1" x14ac:dyDescent="0.25">
      <c r="B3782" s="31" t="s">
        <v>438</v>
      </c>
      <c r="C3782" s="31" t="s">
        <v>155</v>
      </c>
      <c r="D3782" s="31" t="s">
        <v>452</v>
      </c>
      <c r="E3782" s="31" t="s">
        <v>435</v>
      </c>
      <c r="F3782" s="31" t="s">
        <v>444</v>
      </c>
      <c r="G3782" s="30">
        <v>9533</v>
      </c>
    </row>
    <row r="3783" spans="2:7" hidden="1" x14ac:dyDescent="0.25">
      <c r="B3783" s="31" t="s">
        <v>438</v>
      </c>
      <c r="C3783" s="31" t="s">
        <v>155</v>
      </c>
      <c r="D3783" s="31" t="s">
        <v>453</v>
      </c>
      <c r="E3783" s="31" t="s">
        <v>435</v>
      </c>
      <c r="F3783" s="31" t="s">
        <v>444</v>
      </c>
      <c r="G3783" s="30">
        <v>3577</v>
      </c>
    </row>
    <row r="3784" spans="2:7" hidden="1" x14ac:dyDescent="0.25">
      <c r="B3784" s="31" t="s">
        <v>438</v>
      </c>
      <c r="C3784" s="31" t="s">
        <v>155</v>
      </c>
      <c r="D3784" s="31" t="s">
        <v>26</v>
      </c>
      <c r="E3784" s="31" t="s">
        <v>435</v>
      </c>
      <c r="F3784" s="31" t="s">
        <v>444</v>
      </c>
      <c r="G3784" s="30">
        <v>135</v>
      </c>
    </row>
    <row r="3785" spans="2:7" hidden="1" x14ac:dyDescent="0.25">
      <c r="B3785" s="31" t="s">
        <v>438</v>
      </c>
      <c r="C3785" s="31" t="s">
        <v>155</v>
      </c>
      <c r="D3785" s="31" t="s">
        <v>25</v>
      </c>
      <c r="E3785" s="31" t="s">
        <v>435</v>
      </c>
      <c r="F3785" s="31" t="s">
        <v>444</v>
      </c>
      <c r="G3785" s="30">
        <v>1004</v>
      </c>
    </row>
    <row r="3786" spans="2:7" hidden="1" x14ac:dyDescent="0.25">
      <c r="B3786" s="31" t="s">
        <v>438</v>
      </c>
      <c r="C3786" s="31" t="s">
        <v>155</v>
      </c>
      <c r="D3786" s="31" t="s">
        <v>28</v>
      </c>
      <c r="E3786" s="31" t="s">
        <v>435</v>
      </c>
      <c r="F3786" s="31" t="s">
        <v>444</v>
      </c>
      <c r="G3786" s="30">
        <v>-262</v>
      </c>
    </row>
    <row r="3787" spans="2:7" hidden="1" x14ac:dyDescent="0.25">
      <c r="B3787" s="31" t="s">
        <v>438</v>
      </c>
      <c r="C3787" s="31" t="s">
        <v>155</v>
      </c>
      <c r="D3787" s="31" t="s">
        <v>29</v>
      </c>
      <c r="E3787" s="31" t="s">
        <v>435</v>
      </c>
      <c r="F3787" s="31" t="s">
        <v>444</v>
      </c>
      <c r="G3787" s="30">
        <v>2700</v>
      </c>
    </row>
    <row r="3788" spans="2:7" hidden="1" x14ac:dyDescent="0.25">
      <c r="B3788" s="31" t="s">
        <v>438</v>
      </c>
      <c r="C3788" s="31" t="s">
        <v>155</v>
      </c>
      <c r="D3788" s="31" t="s">
        <v>452</v>
      </c>
      <c r="E3788" s="31" t="s">
        <v>436</v>
      </c>
      <c r="F3788" s="31" t="s">
        <v>444</v>
      </c>
      <c r="G3788" s="30">
        <v>8810</v>
      </c>
    </row>
    <row r="3789" spans="2:7" hidden="1" x14ac:dyDescent="0.25">
      <c r="B3789" s="31" t="s">
        <v>438</v>
      </c>
      <c r="C3789" s="31" t="s">
        <v>155</v>
      </c>
      <c r="D3789" s="31" t="s">
        <v>453</v>
      </c>
      <c r="E3789" s="31" t="s">
        <v>436</v>
      </c>
      <c r="F3789" s="31" t="s">
        <v>444</v>
      </c>
      <c r="G3789" s="30">
        <v>3663</v>
      </c>
    </row>
    <row r="3790" spans="2:7" hidden="1" x14ac:dyDescent="0.25">
      <c r="B3790" s="31" t="s">
        <v>438</v>
      </c>
      <c r="C3790" s="31" t="s">
        <v>155</v>
      </c>
      <c r="D3790" s="31" t="s">
        <v>26</v>
      </c>
      <c r="E3790" s="31" t="s">
        <v>436</v>
      </c>
      <c r="F3790" s="31" t="s">
        <v>444</v>
      </c>
      <c r="G3790" s="30">
        <v>132</v>
      </c>
    </row>
    <row r="3791" spans="2:7" hidden="1" x14ac:dyDescent="0.25">
      <c r="B3791" s="31" t="s">
        <v>438</v>
      </c>
      <c r="C3791" s="31" t="s">
        <v>155</v>
      </c>
      <c r="D3791" s="31" t="s">
        <v>25</v>
      </c>
      <c r="E3791" s="31" t="s">
        <v>436</v>
      </c>
      <c r="F3791" s="31" t="s">
        <v>444</v>
      </c>
      <c r="G3791" s="30">
        <v>937</v>
      </c>
    </row>
    <row r="3792" spans="2:7" hidden="1" x14ac:dyDescent="0.25">
      <c r="B3792" s="31" t="s">
        <v>438</v>
      </c>
      <c r="C3792" s="31" t="s">
        <v>155</v>
      </c>
      <c r="D3792" s="31" t="s">
        <v>28</v>
      </c>
      <c r="E3792" s="31" t="s">
        <v>436</v>
      </c>
      <c r="F3792" s="31" t="s">
        <v>444</v>
      </c>
      <c r="G3792" s="30">
        <v>-243</v>
      </c>
    </row>
    <row r="3793" spans="2:7" hidden="1" x14ac:dyDescent="0.25">
      <c r="B3793" s="31" t="s">
        <v>438</v>
      </c>
      <c r="C3793" s="31" t="s">
        <v>155</v>
      </c>
      <c r="D3793" s="31" t="s">
        <v>29</v>
      </c>
      <c r="E3793" s="31" t="s">
        <v>436</v>
      </c>
      <c r="F3793" s="31" t="s">
        <v>444</v>
      </c>
      <c r="G3793" s="30">
        <v>2837</v>
      </c>
    </row>
    <row r="3794" spans="2:7" hidden="1" x14ac:dyDescent="0.25">
      <c r="B3794" s="31" t="s">
        <v>439</v>
      </c>
      <c r="C3794" s="31" t="s">
        <v>155</v>
      </c>
      <c r="D3794" s="31" t="s">
        <v>452</v>
      </c>
      <c r="E3794" s="31" t="s">
        <v>433</v>
      </c>
      <c r="F3794" s="31" t="s">
        <v>444</v>
      </c>
      <c r="G3794" s="30">
        <v>148</v>
      </c>
    </row>
    <row r="3795" spans="2:7" hidden="1" x14ac:dyDescent="0.25">
      <c r="B3795" s="31" t="s">
        <v>439</v>
      </c>
      <c r="C3795" s="31" t="s">
        <v>155</v>
      </c>
      <c r="D3795" s="31" t="s">
        <v>453</v>
      </c>
      <c r="E3795" s="31" t="s">
        <v>433</v>
      </c>
      <c r="F3795" s="31" t="s">
        <v>444</v>
      </c>
      <c r="G3795" s="30">
        <v>32</v>
      </c>
    </row>
    <row r="3796" spans="2:7" hidden="1" x14ac:dyDescent="0.25">
      <c r="B3796" s="31" t="s">
        <v>439</v>
      </c>
      <c r="C3796" s="31" t="s">
        <v>155</v>
      </c>
      <c r="D3796" s="31" t="s">
        <v>25</v>
      </c>
      <c r="E3796" s="31" t="s">
        <v>433</v>
      </c>
      <c r="F3796" s="31" t="s">
        <v>444</v>
      </c>
      <c r="G3796" s="30">
        <v>0</v>
      </c>
    </row>
    <row r="3797" spans="2:7" hidden="1" x14ac:dyDescent="0.25">
      <c r="B3797" s="31" t="s">
        <v>439</v>
      </c>
      <c r="C3797" s="31" t="s">
        <v>155</v>
      </c>
      <c r="D3797" s="31" t="s">
        <v>28</v>
      </c>
      <c r="E3797" s="31" t="s">
        <v>433</v>
      </c>
      <c r="F3797" s="31" t="s">
        <v>444</v>
      </c>
      <c r="G3797" s="30">
        <v>-10</v>
      </c>
    </row>
    <row r="3798" spans="2:7" hidden="1" x14ac:dyDescent="0.25">
      <c r="B3798" s="31" t="s">
        <v>439</v>
      </c>
      <c r="C3798" s="31" t="s">
        <v>155</v>
      </c>
      <c r="D3798" s="31" t="s">
        <v>29</v>
      </c>
      <c r="E3798" s="31" t="s">
        <v>433</v>
      </c>
      <c r="F3798" s="31" t="s">
        <v>444</v>
      </c>
      <c r="G3798" s="30">
        <v>42</v>
      </c>
    </row>
    <row r="3799" spans="2:7" hidden="1" x14ac:dyDescent="0.25">
      <c r="B3799" s="31" t="s">
        <v>439</v>
      </c>
      <c r="C3799" s="31" t="s">
        <v>155</v>
      </c>
      <c r="D3799" s="31" t="s">
        <v>452</v>
      </c>
      <c r="E3799" s="31" t="s">
        <v>435</v>
      </c>
      <c r="F3799" s="31" t="s">
        <v>444</v>
      </c>
      <c r="G3799" s="30">
        <v>146</v>
      </c>
    </row>
    <row r="3800" spans="2:7" hidden="1" x14ac:dyDescent="0.25">
      <c r="B3800" s="31" t="s">
        <v>439</v>
      </c>
      <c r="C3800" s="31" t="s">
        <v>155</v>
      </c>
      <c r="D3800" s="31" t="s">
        <v>453</v>
      </c>
      <c r="E3800" s="31" t="s">
        <v>435</v>
      </c>
      <c r="F3800" s="31" t="s">
        <v>444</v>
      </c>
      <c r="G3800" s="30">
        <v>28</v>
      </c>
    </row>
    <row r="3801" spans="2:7" hidden="1" x14ac:dyDescent="0.25">
      <c r="B3801" s="31" t="s">
        <v>439</v>
      </c>
      <c r="C3801" s="31" t="s">
        <v>155</v>
      </c>
      <c r="D3801" s="31" t="s">
        <v>25</v>
      </c>
      <c r="E3801" s="31" t="s">
        <v>435</v>
      </c>
      <c r="F3801" s="31" t="s">
        <v>444</v>
      </c>
      <c r="G3801" s="30">
        <v>0</v>
      </c>
    </row>
    <row r="3802" spans="2:7" hidden="1" x14ac:dyDescent="0.25">
      <c r="B3802" s="31" t="s">
        <v>439</v>
      </c>
      <c r="C3802" s="31" t="s">
        <v>155</v>
      </c>
      <c r="D3802" s="31" t="s">
        <v>28</v>
      </c>
      <c r="E3802" s="31" t="s">
        <v>435</v>
      </c>
      <c r="F3802" s="31" t="s">
        <v>444</v>
      </c>
      <c r="G3802" s="30">
        <v>-5</v>
      </c>
    </row>
    <row r="3803" spans="2:7" hidden="1" x14ac:dyDescent="0.25">
      <c r="B3803" s="31" t="s">
        <v>439</v>
      </c>
      <c r="C3803" s="31" t="s">
        <v>155</v>
      </c>
      <c r="D3803" s="31" t="s">
        <v>29</v>
      </c>
      <c r="E3803" s="31" t="s">
        <v>435</v>
      </c>
      <c r="F3803" s="31" t="s">
        <v>444</v>
      </c>
      <c r="G3803" s="30">
        <v>34</v>
      </c>
    </row>
    <row r="3804" spans="2:7" hidden="1" x14ac:dyDescent="0.25">
      <c r="B3804" s="31" t="s">
        <v>439</v>
      </c>
      <c r="C3804" s="31" t="s">
        <v>155</v>
      </c>
      <c r="D3804" s="31" t="s">
        <v>452</v>
      </c>
      <c r="E3804" s="31" t="s">
        <v>436</v>
      </c>
      <c r="F3804" s="31" t="s">
        <v>444</v>
      </c>
      <c r="G3804" s="30">
        <v>127</v>
      </c>
    </row>
    <row r="3805" spans="2:7" hidden="1" x14ac:dyDescent="0.25">
      <c r="B3805" s="31" t="s">
        <v>439</v>
      </c>
      <c r="C3805" s="31" t="s">
        <v>155</v>
      </c>
      <c r="D3805" s="31" t="s">
        <v>453</v>
      </c>
      <c r="E3805" s="31" t="s">
        <v>436</v>
      </c>
      <c r="F3805" s="31" t="s">
        <v>444</v>
      </c>
      <c r="G3805" s="30">
        <v>29</v>
      </c>
    </row>
    <row r="3806" spans="2:7" hidden="1" x14ac:dyDescent="0.25">
      <c r="B3806" s="31" t="s">
        <v>439</v>
      </c>
      <c r="C3806" s="31" t="s">
        <v>155</v>
      </c>
      <c r="D3806" s="31" t="s">
        <v>25</v>
      </c>
      <c r="E3806" s="31" t="s">
        <v>436</v>
      </c>
      <c r="F3806" s="31" t="s">
        <v>444</v>
      </c>
      <c r="G3806" s="30">
        <v>0</v>
      </c>
    </row>
    <row r="3807" spans="2:7" hidden="1" x14ac:dyDescent="0.25">
      <c r="B3807" s="31" t="s">
        <v>439</v>
      </c>
      <c r="C3807" s="31" t="s">
        <v>155</v>
      </c>
      <c r="D3807" s="31" t="s">
        <v>28</v>
      </c>
      <c r="E3807" s="31" t="s">
        <v>436</v>
      </c>
      <c r="F3807" s="31" t="s">
        <v>444</v>
      </c>
      <c r="G3807" s="30">
        <v>-4</v>
      </c>
    </row>
    <row r="3808" spans="2:7" hidden="1" x14ac:dyDescent="0.25">
      <c r="B3808" s="31" t="s">
        <v>439</v>
      </c>
      <c r="C3808" s="31" t="s">
        <v>155</v>
      </c>
      <c r="D3808" s="31" t="s">
        <v>29</v>
      </c>
      <c r="E3808" s="31" t="s">
        <v>436</v>
      </c>
      <c r="F3808" s="31" t="s">
        <v>444</v>
      </c>
      <c r="G3808" s="30">
        <v>33</v>
      </c>
    </row>
    <row r="3809" spans="2:7" hidden="1" x14ac:dyDescent="0.25">
      <c r="B3809" s="31" t="s">
        <v>440</v>
      </c>
      <c r="C3809" s="31" t="s">
        <v>155</v>
      </c>
      <c r="D3809" s="31" t="s">
        <v>452</v>
      </c>
      <c r="E3809" s="31" t="s">
        <v>433</v>
      </c>
      <c r="F3809" s="31" t="s">
        <v>444</v>
      </c>
      <c r="G3809" s="30">
        <v>522</v>
      </c>
    </row>
    <row r="3810" spans="2:7" hidden="1" x14ac:dyDescent="0.25">
      <c r="B3810" s="31" t="s">
        <v>440</v>
      </c>
      <c r="C3810" s="31" t="s">
        <v>155</v>
      </c>
      <c r="D3810" s="31" t="s">
        <v>453</v>
      </c>
      <c r="E3810" s="31" t="s">
        <v>433</v>
      </c>
      <c r="F3810" s="31" t="s">
        <v>444</v>
      </c>
      <c r="G3810" s="30">
        <v>514</v>
      </c>
    </row>
    <row r="3811" spans="2:7" hidden="1" x14ac:dyDescent="0.25">
      <c r="B3811" s="31" t="s">
        <v>440</v>
      </c>
      <c r="C3811" s="31" t="s">
        <v>155</v>
      </c>
      <c r="D3811" s="31" t="s">
        <v>26</v>
      </c>
      <c r="E3811" s="31" t="s">
        <v>433</v>
      </c>
      <c r="F3811" s="31" t="s">
        <v>444</v>
      </c>
      <c r="G3811" s="30">
        <v>5</v>
      </c>
    </row>
    <row r="3812" spans="2:7" hidden="1" x14ac:dyDescent="0.25">
      <c r="B3812" s="31" t="s">
        <v>440</v>
      </c>
      <c r="C3812" s="31" t="s">
        <v>155</v>
      </c>
      <c r="D3812" s="31" t="s">
        <v>25</v>
      </c>
      <c r="E3812" s="31" t="s">
        <v>433</v>
      </c>
      <c r="F3812" s="31" t="s">
        <v>444</v>
      </c>
      <c r="G3812" s="30">
        <v>77</v>
      </c>
    </row>
    <row r="3813" spans="2:7" hidden="1" x14ac:dyDescent="0.25">
      <c r="B3813" s="31" t="s">
        <v>440</v>
      </c>
      <c r="C3813" s="31" t="s">
        <v>155</v>
      </c>
      <c r="D3813" s="31" t="s">
        <v>30</v>
      </c>
      <c r="E3813" s="31" t="s">
        <v>433</v>
      </c>
      <c r="F3813" s="31" t="s">
        <v>444</v>
      </c>
      <c r="G3813" s="30">
        <v>101</v>
      </c>
    </row>
    <row r="3814" spans="2:7" hidden="1" x14ac:dyDescent="0.25">
      <c r="B3814" s="31" t="s">
        <v>440</v>
      </c>
      <c r="C3814" s="31" t="s">
        <v>155</v>
      </c>
      <c r="D3814" s="31" t="s">
        <v>28</v>
      </c>
      <c r="E3814" s="31" t="s">
        <v>433</v>
      </c>
      <c r="F3814" s="31" t="s">
        <v>444</v>
      </c>
      <c r="G3814" s="30">
        <v>0</v>
      </c>
    </row>
    <row r="3815" spans="2:7" hidden="1" x14ac:dyDescent="0.25">
      <c r="B3815" s="31" t="s">
        <v>440</v>
      </c>
      <c r="C3815" s="31" t="s">
        <v>155</v>
      </c>
      <c r="D3815" s="31" t="s">
        <v>29</v>
      </c>
      <c r="E3815" s="31" t="s">
        <v>433</v>
      </c>
      <c r="F3815" s="31" t="s">
        <v>444</v>
      </c>
      <c r="G3815" s="30">
        <v>330</v>
      </c>
    </row>
    <row r="3816" spans="2:7" hidden="1" x14ac:dyDescent="0.25">
      <c r="B3816" s="31" t="s">
        <v>440</v>
      </c>
      <c r="C3816" s="31" t="s">
        <v>155</v>
      </c>
      <c r="D3816" s="31" t="s">
        <v>452</v>
      </c>
      <c r="E3816" s="31" t="s">
        <v>435</v>
      </c>
      <c r="F3816" s="31" t="s">
        <v>444</v>
      </c>
      <c r="G3816" s="30">
        <v>616</v>
      </c>
    </row>
    <row r="3817" spans="2:7" hidden="1" x14ac:dyDescent="0.25">
      <c r="B3817" s="31" t="s">
        <v>440</v>
      </c>
      <c r="C3817" s="31" t="s">
        <v>155</v>
      </c>
      <c r="D3817" s="31" t="s">
        <v>453</v>
      </c>
      <c r="E3817" s="31" t="s">
        <v>435</v>
      </c>
      <c r="F3817" s="31" t="s">
        <v>444</v>
      </c>
      <c r="G3817" s="30">
        <v>678</v>
      </c>
    </row>
    <row r="3818" spans="2:7" hidden="1" x14ac:dyDescent="0.25">
      <c r="B3818" s="31" t="s">
        <v>440</v>
      </c>
      <c r="C3818" s="31" t="s">
        <v>155</v>
      </c>
      <c r="D3818" s="31" t="s">
        <v>26</v>
      </c>
      <c r="E3818" s="31" t="s">
        <v>435</v>
      </c>
      <c r="F3818" s="31" t="s">
        <v>444</v>
      </c>
      <c r="G3818" s="30">
        <v>11</v>
      </c>
    </row>
    <row r="3819" spans="2:7" hidden="1" x14ac:dyDescent="0.25">
      <c r="B3819" s="31" t="s">
        <v>440</v>
      </c>
      <c r="C3819" s="31" t="s">
        <v>155</v>
      </c>
      <c r="D3819" s="31" t="s">
        <v>25</v>
      </c>
      <c r="E3819" s="31" t="s">
        <v>435</v>
      </c>
      <c r="F3819" s="31" t="s">
        <v>444</v>
      </c>
      <c r="G3819" s="30">
        <v>88</v>
      </c>
    </row>
    <row r="3820" spans="2:7" hidden="1" x14ac:dyDescent="0.25">
      <c r="B3820" s="31" t="s">
        <v>440</v>
      </c>
      <c r="C3820" s="31" t="s">
        <v>155</v>
      </c>
      <c r="D3820" s="31" t="s">
        <v>30</v>
      </c>
      <c r="E3820" s="31" t="s">
        <v>435</v>
      </c>
      <c r="F3820" s="31" t="s">
        <v>444</v>
      </c>
      <c r="G3820" s="30">
        <v>97</v>
      </c>
    </row>
    <row r="3821" spans="2:7" hidden="1" x14ac:dyDescent="0.25">
      <c r="B3821" s="31" t="s">
        <v>440</v>
      </c>
      <c r="C3821" s="31" t="s">
        <v>155</v>
      </c>
      <c r="D3821" s="31" t="s">
        <v>28</v>
      </c>
      <c r="E3821" s="31" t="s">
        <v>435</v>
      </c>
      <c r="F3821" s="31" t="s">
        <v>444</v>
      </c>
      <c r="G3821" s="30">
        <v>0</v>
      </c>
    </row>
    <row r="3822" spans="2:7" hidden="1" x14ac:dyDescent="0.25">
      <c r="B3822" s="31" t="s">
        <v>440</v>
      </c>
      <c r="C3822" s="31" t="s">
        <v>155</v>
      </c>
      <c r="D3822" s="31" t="s">
        <v>29</v>
      </c>
      <c r="E3822" s="31" t="s">
        <v>435</v>
      </c>
      <c r="F3822" s="31" t="s">
        <v>444</v>
      </c>
      <c r="G3822" s="30">
        <v>483</v>
      </c>
    </row>
    <row r="3823" spans="2:7" hidden="1" x14ac:dyDescent="0.25">
      <c r="B3823" s="31" t="s">
        <v>440</v>
      </c>
      <c r="C3823" s="31" t="s">
        <v>155</v>
      </c>
      <c r="D3823" s="31" t="s">
        <v>452</v>
      </c>
      <c r="E3823" s="31" t="s">
        <v>436</v>
      </c>
      <c r="F3823" s="31" t="s">
        <v>444</v>
      </c>
      <c r="G3823" s="30">
        <v>496</v>
      </c>
    </row>
    <row r="3824" spans="2:7" hidden="1" x14ac:dyDescent="0.25">
      <c r="B3824" s="31" t="s">
        <v>440</v>
      </c>
      <c r="C3824" s="31" t="s">
        <v>155</v>
      </c>
      <c r="D3824" s="31" t="s">
        <v>453</v>
      </c>
      <c r="E3824" s="31" t="s">
        <v>436</v>
      </c>
      <c r="F3824" s="31" t="s">
        <v>444</v>
      </c>
      <c r="G3824" s="30">
        <v>512</v>
      </c>
    </row>
    <row r="3825" spans="2:7" hidden="1" x14ac:dyDescent="0.25">
      <c r="B3825" s="31" t="s">
        <v>440</v>
      </c>
      <c r="C3825" s="31" t="s">
        <v>155</v>
      </c>
      <c r="D3825" s="31" t="s">
        <v>26</v>
      </c>
      <c r="E3825" s="31" t="s">
        <v>436</v>
      </c>
      <c r="F3825" s="31" t="s">
        <v>444</v>
      </c>
      <c r="G3825" s="30">
        <v>3</v>
      </c>
    </row>
    <row r="3826" spans="2:7" hidden="1" x14ac:dyDescent="0.25">
      <c r="B3826" s="31" t="s">
        <v>440</v>
      </c>
      <c r="C3826" s="31" t="s">
        <v>155</v>
      </c>
      <c r="D3826" s="31" t="s">
        <v>25</v>
      </c>
      <c r="E3826" s="31" t="s">
        <v>436</v>
      </c>
      <c r="F3826" s="31" t="s">
        <v>444</v>
      </c>
      <c r="G3826" s="30">
        <v>77</v>
      </c>
    </row>
    <row r="3827" spans="2:7" hidden="1" x14ac:dyDescent="0.25">
      <c r="B3827" s="31" t="s">
        <v>440</v>
      </c>
      <c r="C3827" s="31" t="s">
        <v>155</v>
      </c>
      <c r="D3827" s="31" t="s">
        <v>30</v>
      </c>
      <c r="E3827" s="31" t="s">
        <v>436</v>
      </c>
      <c r="F3827" s="31" t="s">
        <v>444</v>
      </c>
      <c r="G3827" s="30">
        <v>99</v>
      </c>
    </row>
    <row r="3828" spans="2:7" hidden="1" x14ac:dyDescent="0.25">
      <c r="B3828" s="31" t="s">
        <v>440</v>
      </c>
      <c r="C3828" s="31" t="s">
        <v>155</v>
      </c>
      <c r="D3828" s="31" t="s">
        <v>28</v>
      </c>
      <c r="E3828" s="31" t="s">
        <v>436</v>
      </c>
      <c r="F3828" s="31" t="s">
        <v>444</v>
      </c>
      <c r="G3828" s="30">
        <v>0</v>
      </c>
    </row>
    <row r="3829" spans="2:7" hidden="1" x14ac:dyDescent="0.25">
      <c r="B3829" s="31" t="s">
        <v>440</v>
      </c>
      <c r="C3829" s="31" t="s">
        <v>155</v>
      </c>
      <c r="D3829" s="31" t="s">
        <v>29</v>
      </c>
      <c r="E3829" s="31" t="s">
        <v>436</v>
      </c>
      <c r="F3829" s="31" t="s">
        <v>444</v>
      </c>
      <c r="G3829" s="30">
        <v>333</v>
      </c>
    </row>
    <row r="3830" spans="2:7" hidden="1" x14ac:dyDescent="0.25">
      <c r="B3830" s="31" t="s">
        <v>441</v>
      </c>
      <c r="C3830" s="31" t="s">
        <v>155</v>
      </c>
      <c r="D3830" s="31" t="s">
        <v>452</v>
      </c>
      <c r="E3830" s="31" t="s">
        <v>433</v>
      </c>
      <c r="F3830" s="31" t="s">
        <v>444</v>
      </c>
      <c r="G3830" s="30">
        <v>6818</v>
      </c>
    </row>
    <row r="3831" spans="2:7" hidden="1" x14ac:dyDescent="0.25">
      <c r="B3831" s="31" t="s">
        <v>441</v>
      </c>
      <c r="C3831" s="31" t="s">
        <v>155</v>
      </c>
      <c r="D3831" s="31" t="s">
        <v>453</v>
      </c>
      <c r="E3831" s="31" t="s">
        <v>433</v>
      </c>
      <c r="F3831" s="31" t="s">
        <v>444</v>
      </c>
      <c r="G3831" s="30">
        <v>6460</v>
      </c>
    </row>
    <row r="3832" spans="2:7" hidden="1" x14ac:dyDescent="0.25">
      <c r="B3832" s="31" t="s">
        <v>441</v>
      </c>
      <c r="C3832" s="31" t="s">
        <v>155</v>
      </c>
      <c r="D3832" s="31" t="s">
        <v>25</v>
      </c>
      <c r="E3832" s="31" t="s">
        <v>433</v>
      </c>
      <c r="F3832" s="31" t="s">
        <v>444</v>
      </c>
      <c r="G3832" s="30">
        <v>24</v>
      </c>
    </row>
    <row r="3833" spans="2:7" hidden="1" x14ac:dyDescent="0.25">
      <c r="B3833" s="31" t="s">
        <v>441</v>
      </c>
      <c r="C3833" s="31" t="s">
        <v>155</v>
      </c>
      <c r="D3833" s="31" t="s">
        <v>30</v>
      </c>
      <c r="E3833" s="31" t="s">
        <v>433</v>
      </c>
      <c r="F3833" s="31" t="s">
        <v>444</v>
      </c>
      <c r="G3833" s="30">
        <v>5583</v>
      </c>
    </row>
    <row r="3834" spans="2:7" hidden="1" x14ac:dyDescent="0.25">
      <c r="B3834" s="31" t="s">
        <v>441</v>
      </c>
      <c r="C3834" s="31" t="s">
        <v>155</v>
      </c>
      <c r="D3834" s="31" t="s">
        <v>28</v>
      </c>
      <c r="E3834" s="31" t="s">
        <v>433</v>
      </c>
      <c r="F3834" s="31" t="s">
        <v>444</v>
      </c>
      <c r="G3834" s="30">
        <v>0</v>
      </c>
    </row>
    <row r="3835" spans="2:7" hidden="1" x14ac:dyDescent="0.25">
      <c r="B3835" s="31" t="s">
        <v>441</v>
      </c>
      <c r="C3835" s="31" t="s">
        <v>155</v>
      </c>
      <c r="D3835" s="31" t="s">
        <v>29</v>
      </c>
      <c r="E3835" s="31" t="s">
        <v>433</v>
      </c>
      <c r="F3835" s="31" t="s">
        <v>444</v>
      </c>
      <c r="G3835" s="30">
        <v>853</v>
      </c>
    </row>
    <row r="3836" spans="2:7" hidden="1" x14ac:dyDescent="0.25">
      <c r="B3836" s="31" t="s">
        <v>441</v>
      </c>
      <c r="C3836" s="31" t="s">
        <v>155</v>
      </c>
      <c r="D3836" s="31" t="s">
        <v>452</v>
      </c>
      <c r="E3836" s="31" t="s">
        <v>435</v>
      </c>
      <c r="F3836" s="31" t="s">
        <v>444</v>
      </c>
      <c r="G3836" s="30">
        <v>6087</v>
      </c>
    </row>
    <row r="3837" spans="2:7" hidden="1" x14ac:dyDescent="0.25">
      <c r="B3837" s="31" t="s">
        <v>441</v>
      </c>
      <c r="C3837" s="31" t="s">
        <v>155</v>
      </c>
      <c r="D3837" s="31" t="s">
        <v>453</v>
      </c>
      <c r="E3837" s="31" t="s">
        <v>435</v>
      </c>
      <c r="F3837" s="31" t="s">
        <v>444</v>
      </c>
      <c r="G3837" s="30">
        <v>5623</v>
      </c>
    </row>
    <row r="3838" spans="2:7" hidden="1" x14ac:dyDescent="0.25">
      <c r="B3838" s="31" t="s">
        <v>441</v>
      </c>
      <c r="C3838" s="31" t="s">
        <v>155</v>
      </c>
      <c r="D3838" s="31" t="s">
        <v>25</v>
      </c>
      <c r="E3838" s="31" t="s">
        <v>435</v>
      </c>
      <c r="F3838" s="31" t="s">
        <v>444</v>
      </c>
      <c r="G3838" s="30">
        <v>22</v>
      </c>
    </row>
    <row r="3839" spans="2:7" hidden="1" x14ac:dyDescent="0.25">
      <c r="B3839" s="31" t="s">
        <v>441</v>
      </c>
      <c r="C3839" s="31" t="s">
        <v>155</v>
      </c>
      <c r="D3839" s="31" t="s">
        <v>30</v>
      </c>
      <c r="E3839" s="31" t="s">
        <v>435</v>
      </c>
      <c r="F3839" s="31" t="s">
        <v>444</v>
      </c>
      <c r="G3839" s="30">
        <v>5076</v>
      </c>
    </row>
    <row r="3840" spans="2:7" hidden="1" x14ac:dyDescent="0.25">
      <c r="B3840" s="31" t="s">
        <v>441</v>
      </c>
      <c r="C3840" s="31" t="s">
        <v>155</v>
      </c>
      <c r="D3840" s="31" t="s">
        <v>28</v>
      </c>
      <c r="E3840" s="31" t="s">
        <v>435</v>
      </c>
      <c r="F3840" s="31" t="s">
        <v>444</v>
      </c>
      <c r="G3840" s="30">
        <v>0</v>
      </c>
    </row>
    <row r="3841" spans="2:7" hidden="1" x14ac:dyDescent="0.25">
      <c r="B3841" s="31" t="s">
        <v>441</v>
      </c>
      <c r="C3841" s="31" t="s">
        <v>155</v>
      </c>
      <c r="D3841" s="31" t="s">
        <v>29</v>
      </c>
      <c r="E3841" s="31" t="s">
        <v>435</v>
      </c>
      <c r="F3841" s="31" t="s">
        <v>444</v>
      </c>
      <c r="G3841" s="30">
        <v>525</v>
      </c>
    </row>
    <row r="3842" spans="2:7" hidden="1" x14ac:dyDescent="0.25">
      <c r="B3842" s="31" t="s">
        <v>441</v>
      </c>
      <c r="C3842" s="31" t="s">
        <v>155</v>
      </c>
      <c r="D3842" s="31" t="s">
        <v>452</v>
      </c>
      <c r="E3842" s="31" t="s">
        <v>436</v>
      </c>
      <c r="F3842" s="31" t="s">
        <v>444</v>
      </c>
      <c r="G3842" s="30">
        <v>5902</v>
      </c>
    </row>
    <row r="3843" spans="2:7" hidden="1" x14ac:dyDescent="0.25">
      <c r="B3843" s="31" t="s">
        <v>441</v>
      </c>
      <c r="C3843" s="31" t="s">
        <v>155</v>
      </c>
      <c r="D3843" s="31" t="s">
        <v>453</v>
      </c>
      <c r="E3843" s="31" t="s">
        <v>436</v>
      </c>
      <c r="F3843" s="31" t="s">
        <v>444</v>
      </c>
      <c r="G3843" s="30">
        <v>5574</v>
      </c>
    </row>
    <row r="3844" spans="2:7" hidden="1" x14ac:dyDescent="0.25">
      <c r="B3844" s="31" t="s">
        <v>441</v>
      </c>
      <c r="C3844" s="31" t="s">
        <v>155</v>
      </c>
      <c r="D3844" s="31" t="s">
        <v>25</v>
      </c>
      <c r="E3844" s="31" t="s">
        <v>436</v>
      </c>
      <c r="F3844" s="31" t="s">
        <v>444</v>
      </c>
      <c r="G3844" s="30">
        <v>21</v>
      </c>
    </row>
    <row r="3845" spans="2:7" hidden="1" x14ac:dyDescent="0.25">
      <c r="B3845" s="31" t="s">
        <v>441</v>
      </c>
      <c r="C3845" s="31" t="s">
        <v>155</v>
      </c>
      <c r="D3845" s="31" t="s">
        <v>30</v>
      </c>
      <c r="E3845" s="31" t="s">
        <v>436</v>
      </c>
      <c r="F3845" s="31" t="s">
        <v>444</v>
      </c>
      <c r="G3845" s="30">
        <v>4993</v>
      </c>
    </row>
    <row r="3846" spans="2:7" hidden="1" x14ac:dyDescent="0.25">
      <c r="B3846" s="31" t="s">
        <v>441</v>
      </c>
      <c r="C3846" s="31" t="s">
        <v>155</v>
      </c>
      <c r="D3846" s="31" t="s">
        <v>28</v>
      </c>
      <c r="E3846" s="31" t="s">
        <v>436</v>
      </c>
      <c r="F3846" s="31" t="s">
        <v>444</v>
      </c>
      <c r="G3846" s="30">
        <v>0</v>
      </c>
    </row>
    <row r="3847" spans="2:7" hidden="1" x14ac:dyDescent="0.25">
      <c r="B3847" s="31" t="s">
        <v>441</v>
      </c>
      <c r="C3847" s="31" t="s">
        <v>155</v>
      </c>
      <c r="D3847" s="31" t="s">
        <v>29</v>
      </c>
      <c r="E3847" s="31" t="s">
        <v>436</v>
      </c>
      <c r="F3847" s="31" t="s">
        <v>444</v>
      </c>
      <c r="G3847" s="30">
        <v>560</v>
      </c>
    </row>
    <row r="3848" spans="2:7" hidden="1" x14ac:dyDescent="0.25">
      <c r="B3848" s="31" t="s">
        <v>442</v>
      </c>
      <c r="C3848" s="31" t="s">
        <v>155</v>
      </c>
      <c r="D3848" s="31" t="s">
        <v>452</v>
      </c>
      <c r="E3848" s="31" t="s">
        <v>433</v>
      </c>
      <c r="F3848" s="31" t="s">
        <v>444</v>
      </c>
      <c r="G3848" s="30">
        <v>678</v>
      </c>
    </row>
    <row r="3849" spans="2:7" hidden="1" x14ac:dyDescent="0.25">
      <c r="B3849" s="31" t="s">
        <v>442</v>
      </c>
      <c r="C3849" s="31" t="s">
        <v>155</v>
      </c>
      <c r="D3849" s="31" t="s">
        <v>453</v>
      </c>
      <c r="E3849" s="31" t="s">
        <v>433</v>
      </c>
      <c r="F3849" s="31" t="s">
        <v>444</v>
      </c>
      <c r="G3849" s="30">
        <v>577</v>
      </c>
    </row>
    <row r="3850" spans="2:7" hidden="1" x14ac:dyDescent="0.25">
      <c r="B3850" s="31" t="s">
        <v>442</v>
      </c>
      <c r="C3850" s="31" t="s">
        <v>155</v>
      </c>
      <c r="D3850" s="31" t="s">
        <v>30</v>
      </c>
      <c r="E3850" s="31" t="s">
        <v>433</v>
      </c>
      <c r="F3850" s="31" t="s">
        <v>444</v>
      </c>
      <c r="G3850" s="30">
        <v>12</v>
      </c>
    </row>
    <row r="3851" spans="2:7" hidden="1" x14ac:dyDescent="0.25">
      <c r="B3851" s="31" t="s">
        <v>442</v>
      </c>
      <c r="C3851" s="31" t="s">
        <v>155</v>
      </c>
      <c r="D3851" s="31" t="s">
        <v>28</v>
      </c>
      <c r="E3851" s="31" t="s">
        <v>433</v>
      </c>
      <c r="F3851" s="31" t="s">
        <v>444</v>
      </c>
      <c r="G3851" s="30">
        <v>-8</v>
      </c>
    </row>
    <row r="3852" spans="2:7" hidden="1" x14ac:dyDescent="0.25">
      <c r="B3852" s="31" t="s">
        <v>442</v>
      </c>
      <c r="C3852" s="31" t="s">
        <v>155</v>
      </c>
      <c r="D3852" s="31" t="s">
        <v>29</v>
      </c>
      <c r="E3852" s="31" t="s">
        <v>433</v>
      </c>
      <c r="F3852" s="31" t="s">
        <v>444</v>
      </c>
      <c r="G3852" s="30">
        <v>572</v>
      </c>
    </row>
    <row r="3853" spans="2:7" hidden="1" x14ac:dyDescent="0.25">
      <c r="B3853" s="31" t="s">
        <v>442</v>
      </c>
      <c r="C3853" s="31" t="s">
        <v>155</v>
      </c>
      <c r="D3853" s="31" t="s">
        <v>452</v>
      </c>
      <c r="E3853" s="31" t="s">
        <v>435</v>
      </c>
      <c r="F3853" s="31" t="s">
        <v>444</v>
      </c>
      <c r="G3853" s="30">
        <v>718</v>
      </c>
    </row>
    <row r="3854" spans="2:7" hidden="1" x14ac:dyDescent="0.25">
      <c r="B3854" s="31" t="s">
        <v>442</v>
      </c>
      <c r="C3854" s="31" t="s">
        <v>155</v>
      </c>
      <c r="D3854" s="31" t="s">
        <v>453</v>
      </c>
      <c r="E3854" s="31" t="s">
        <v>435</v>
      </c>
      <c r="F3854" s="31" t="s">
        <v>444</v>
      </c>
      <c r="G3854" s="30">
        <v>616</v>
      </c>
    </row>
    <row r="3855" spans="2:7" hidden="1" x14ac:dyDescent="0.25">
      <c r="B3855" s="31" t="s">
        <v>442</v>
      </c>
      <c r="C3855" s="31" t="s">
        <v>155</v>
      </c>
      <c r="D3855" s="31" t="s">
        <v>30</v>
      </c>
      <c r="E3855" s="31" t="s">
        <v>435</v>
      </c>
      <c r="F3855" s="31" t="s">
        <v>444</v>
      </c>
      <c r="G3855" s="30">
        <v>13</v>
      </c>
    </row>
    <row r="3856" spans="2:7" hidden="1" x14ac:dyDescent="0.25">
      <c r="B3856" s="31" t="s">
        <v>442</v>
      </c>
      <c r="C3856" s="31" t="s">
        <v>155</v>
      </c>
      <c r="D3856" s="31" t="s">
        <v>28</v>
      </c>
      <c r="E3856" s="31" t="s">
        <v>435</v>
      </c>
      <c r="F3856" s="31" t="s">
        <v>444</v>
      </c>
      <c r="G3856" s="30">
        <v>-7</v>
      </c>
    </row>
    <row r="3857" spans="2:7" hidden="1" x14ac:dyDescent="0.25">
      <c r="B3857" s="31" t="s">
        <v>442</v>
      </c>
      <c r="C3857" s="31" t="s">
        <v>155</v>
      </c>
      <c r="D3857" s="31" t="s">
        <v>29</v>
      </c>
      <c r="E3857" s="31" t="s">
        <v>435</v>
      </c>
      <c r="F3857" s="31" t="s">
        <v>444</v>
      </c>
      <c r="G3857" s="30">
        <v>610</v>
      </c>
    </row>
    <row r="3858" spans="2:7" hidden="1" x14ac:dyDescent="0.25">
      <c r="B3858" s="31" t="s">
        <v>442</v>
      </c>
      <c r="C3858" s="31" t="s">
        <v>155</v>
      </c>
      <c r="D3858" s="31" t="s">
        <v>452</v>
      </c>
      <c r="E3858" s="31" t="s">
        <v>436</v>
      </c>
      <c r="F3858" s="31" t="s">
        <v>444</v>
      </c>
      <c r="G3858" s="30">
        <v>732</v>
      </c>
    </row>
    <row r="3859" spans="2:7" hidden="1" x14ac:dyDescent="0.25">
      <c r="B3859" s="31" t="s">
        <v>442</v>
      </c>
      <c r="C3859" s="31" t="s">
        <v>155</v>
      </c>
      <c r="D3859" s="31" t="s">
        <v>453</v>
      </c>
      <c r="E3859" s="31" t="s">
        <v>436</v>
      </c>
      <c r="F3859" s="31" t="s">
        <v>444</v>
      </c>
      <c r="G3859" s="30">
        <v>621</v>
      </c>
    </row>
    <row r="3860" spans="2:7" hidden="1" x14ac:dyDescent="0.25">
      <c r="B3860" s="31" t="s">
        <v>442</v>
      </c>
      <c r="C3860" s="31" t="s">
        <v>155</v>
      </c>
      <c r="D3860" s="31" t="s">
        <v>30</v>
      </c>
      <c r="E3860" s="31" t="s">
        <v>436</v>
      </c>
      <c r="F3860" s="31" t="s">
        <v>444</v>
      </c>
      <c r="G3860" s="30">
        <v>13</v>
      </c>
    </row>
    <row r="3861" spans="2:7" hidden="1" x14ac:dyDescent="0.25">
      <c r="B3861" s="31" t="s">
        <v>442</v>
      </c>
      <c r="C3861" s="31" t="s">
        <v>155</v>
      </c>
      <c r="D3861" s="31" t="s">
        <v>28</v>
      </c>
      <c r="E3861" s="31" t="s">
        <v>436</v>
      </c>
      <c r="F3861" s="31" t="s">
        <v>444</v>
      </c>
      <c r="G3861" s="30">
        <v>-6</v>
      </c>
    </row>
    <row r="3862" spans="2:7" hidden="1" x14ac:dyDescent="0.25">
      <c r="B3862" s="31" t="s">
        <v>442</v>
      </c>
      <c r="C3862" s="31" t="s">
        <v>155</v>
      </c>
      <c r="D3862" s="31" t="s">
        <v>29</v>
      </c>
      <c r="E3862" s="31" t="s">
        <v>436</v>
      </c>
      <c r="F3862" s="31" t="s">
        <v>444</v>
      </c>
      <c r="G3862" s="30">
        <v>614</v>
      </c>
    </row>
    <row r="3863" spans="2:7" hidden="1" x14ac:dyDescent="0.25">
      <c r="B3863" s="31" t="s">
        <v>443</v>
      </c>
      <c r="C3863" s="31" t="s">
        <v>155</v>
      </c>
      <c r="D3863" s="31" t="s">
        <v>452</v>
      </c>
      <c r="E3863" s="31" t="s">
        <v>433</v>
      </c>
      <c r="F3863" s="31" t="s">
        <v>444</v>
      </c>
      <c r="G3863" s="30">
        <v>1632</v>
      </c>
    </row>
    <row r="3864" spans="2:7" hidden="1" x14ac:dyDescent="0.25">
      <c r="B3864" s="31" t="s">
        <v>443</v>
      </c>
      <c r="C3864" s="31" t="s">
        <v>155</v>
      </c>
      <c r="D3864" s="31" t="s">
        <v>453</v>
      </c>
      <c r="E3864" s="31" t="s">
        <v>433</v>
      </c>
      <c r="F3864" s="31" t="s">
        <v>444</v>
      </c>
      <c r="G3864" s="30">
        <v>1562</v>
      </c>
    </row>
    <row r="3865" spans="2:7" hidden="1" x14ac:dyDescent="0.25">
      <c r="B3865" s="31" t="s">
        <v>443</v>
      </c>
      <c r="C3865" s="31" t="s">
        <v>155</v>
      </c>
      <c r="D3865" s="31" t="s">
        <v>30</v>
      </c>
      <c r="E3865" s="31" t="s">
        <v>433</v>
      </c>
      <c r="F3865" s="31" t="s">
        <v>444</v>
      </c>
      <c r="G3865" s="30">
        <v>40</v>
      </c>
    </row>
    <row r="3866" spans="2:7" hidden="1" x14ac:dyDescent="0.25">
      <c r="B3866" s="31" t="s">
        <v>443</v>
      </c>
      <c r="C3866" s="31" t="s">
        <v>155</v>
      </c>
      <c r="D3866" s="31" t="s">
        <v>28</v>
      </c>
      <c r="E3866" s="31" t="s">
        <v>433</v>
      </c>
      <c r="F3866" s="31" t="s">
        <v>444</v>
      </c>
      <c r="G3866" s="30">
        <v>-27</v>
      </c>
    </row>
    <row r="3867" spans="2:7" hidden="1" x14ac:dyDescent="0.25">
      <c r="B3867" s="31" t="s">
        <v>443</v>
      </c>
      <c r="C3867" s="31" t="s">
        <v>155</v>
      </c>
      <c r="D3867" s="31" t="s">
        <v>29</v>
      </c>
      <c r="E3867" s="31" t="s">
        <v>433</v>
      </c>
      <c r="F3867" s="31" t="s">
        <v>444</v>
      </c>
      <c r="G3867" s="30">
        <v>1550</v>
      </c>
    </row>
    <row r="3868" spans="2:7" hidden="1" x14ac:dyDescent="0.25">
      <c r="B3868" s="31" t="s">
        <v>443</v>
      </c>
      <c r="C3868" s="31" t="s">
        <v>155</v>
      </c>
      <c r="D3868" s="31" t="s">
        <v>452</v>
      </c>
      <c r="E3868" s="31" t="s">
        <v>435</v>
      </c>
      <c r="F3868" s="31" t="s">
        <v>444</v>
      </c>
      <c r="G3868" s="30">
        <v>1561</v>
      </c>
    </row>
    <row r="3869" spans="2:7" hidden="1" x14ac:dyDescent="0.25">
      <c r="B3869" s="31" t="s">
        <v>443</v>
      </c>
      <c r="C3869" s="31" t="s">
        <v>155</v>
      </c>
      <c r="D3869" s="31" t="s">
        <v>453</v>
      </c>
      <c r="E3869" s="31" t="s">
        <v>435</v>
      </c>
      <c r="F3869" s="31" t="s">
        <v>444</v>
      </c>
      <c r="G3869" s="30">
        <v>1488</v>
      </c>
    </row>
    <row r="3870" spans="2:7" hidden="1" x14ac:dyDescent="0.25">
      <c r="B3870" s="31" t="s">
        <v>443</v>
      </c>
      <c r="C3870" s="31" t="s">
        <v>155</v>
      </c>
      <c r="D3870" s="31" t="s">
        <v>30</v>
      </c>
      <c r="E3870" s="31" t="s">
        <v>435</v>
      </c>
      <c r="F3870" s="31" t="s">
        <v>444</v>
      </c>
      <c r="G3870" s="30">
        <v>46</v>
      </c>
    </row>
    <row r="3871" spans="2:7" hidden="1" x14ac:dyDescent="0.25">
      <c r="B3871" s="31" t="s">
        <v>443</v>
      </c>
      <c r="C3871" s="31" t="s">
        <v>155</v>
      </c>
      <c r="D3871" s="31" t="s">
        <v>28</v>
      </c>
      <c r="E3871" s="31" t="s">
        <v>435</v>
      </c>
      <c r="F3871" s="31" t="s">
        <v>444</v>
      </c>
      <c r="G3871" s="30">
        <v>0</v>
      </c>
    </row>
    <row r="3872" spans="2:7" hidden="1" x14ac:dyDescent="0.25">
      <c r="B3872" s="31" t="s">
        <v>443</v>
      </c>
      <c r="C3872" s="31" t="s">
        <v>155</v>
      </c>
      <c r="D3872" s="31" t="s">
        <v>29</v>
      </c>
      <c r="E3872" s="31" t="s">
        <v>435</v>
      </c>
      <c r="F3872" s="31" t="s">
        <v>444</v>
      </c>
      <c r="G3872" s="30">
        <v>1442</v>
      </c>
    </row>
    <row r="3873" spans="2:7" hidden="1" x14ac:dyDescent="0.25">
      <c r="B3873" s="31" t="s">
        <v>443</v>
      </c>
      <c r="C3873" s="31" t="s">
        <v>155</v>
      </c>
      <c r="D3873" s="31" t="s">
        <v>452</v>
      </c>
      <c r="E3873" s="31" t="s">
        <v>436</v>
      </c>
      <c r="F3873" s="31" t="s">
        <v>444</v>
      </c>
      <c r="G3873" s="30">
        <v>1585</v>
      </c>
    </row>
    <row r="3874" spans="2:7" hidden="1" x14ac:dyDescent="0.25">
      <c r="B3874" s="31" t="s">
        <v>443</v>
      </c>
      <c r="C3874" s="31" t="s">
        <v>155</v>
      </c>
      <c r="D3874" s="31" t="s">
        <v>453</v>
      </c>
      <c r="E3874" s="31" t="s">
        <v>436</v>
      </c>
      <c r="F3874" s="31" t="s">
        <v>444</v>
      </c>
      <c r="G3874" s="30">
        <v>1567</v>
      </c>
    </row>
    <row r="3875" spans="2:7" hidden="1" x14ac:dyDescent="0.25">
      <c r="B3875" s="31" t="s">
        <v>443</v>
      </c>
      <c r="C3875" s="31" t="s">
        <v>155</v>
      </c>
      <c r="D3875" s="31" t="s">
        <v>30</v>
      </c>
      <c r="E3875" s="31" t="s">
        <v>436</v>
      </c>
      <c r="F3875" s="31" t="s">
        <v>444</v>
      </c>
      <c r="G3875" s="30">
        <v>40</v>
      </c>
    </row>
    <row r="3876" spans="2:7" hidden="1" x14ac:dyDescent="0.25">
      <c r="B3876" s="31" t="s">
        <v>443</v>
      </c>
      <c r="C3876" s="31" t="s">
        <v>155</v>
      </c>
      <c r="D3876" s="31" t="s">
        <v>28</v>
      </c>
      <c r="E3876" s="31" t="s">
        <v>436</v>
      </c>
      <c r="F3876" s="31" t="s">
        <v>444</v>
      </c>
      <c r="G3876" s="30">
        <v>0</v>
      </c>
    </row>
    <row r="3877" spans="2:7" hidden="1" x14ac:dyDescent="0.25">
      <c r="B3877" s="31" t="s">
        <v>443</v>
      </c>
      <c r="C3877" s="31" t="s">
        <v>155</v>
      </c>
      <c r="D3877" s="31" t="s">
        <v>29</v>
      </c>
      <c r="E3877" s="31" t="s">
        <v>436</v>
      </c>
      <c r="F3877" s="31" t="s">
        <v>444</v>
      </c>
      <c r="G3877" s="30">
        <v>1527</v>
      </c>
    </row>
    <row r="3878" spans="2:7" hidden="1" x14ac:dyDescent="0.25">
      <c r="B3878" s="31" t="s">
        <v>150</v>
      </c>
      <c r="C3878" s="31" t="s">
        <v>155</v>
      </c>
      <c r="D3878" s="31" t="s">
        <v>452</v>
      </c>
      <c r="E3878" s="31" t="s">
        <v>433</v>
      </c>
      <c r="F3878" s="31" t="s">
        <v>444</v>
      </c>
      <c r="G3878" s="30">
        <v>913</v>
      </c>
    </row>
    <row r="3879" spans="2:7" hidden="1" x14ac:dyDescent="0.25">
      <c r="B3879" s="31" t="s">
        <v>150</v>
      </c>
      <c r="C3879" s="31" t="s">
        <v>155</v>
      </c>
      <c r="D3879" s="31" t="s">
        <v>453</v>
      </c>
      <c r="E3879" s="31" t="s">
        <v>433</v>
      </c>
      <c r="F3879" s="31" t="s">
        <v>444</v>
      </c>
      <c r="G3879" s="30">
        <v>785</v>
      </c>
    </row>
    <row r="3880" spans="2:7" hidden="1" x14ac:dyDescent="0.25">
      <c r="B3880" s="31" t="s">
        <v>150</v>
      </c>
      <c r="C3880" s="31" t="s">
        <v>155</v>
      </c>
      <c r="D3880" s="31" t="s">
        <v>26</v>
      </c>
      <c r="E3880" s="31" t="s">
        <v>433</v>
      </c>
      <c r="F3880" s="31" t="s">
        <v>444</v>
      </c>
      <c r="G3880" s="30">
        <v>0</v>
      </c>
    </row>
    <row r="3881" spans="2:7" hidden="1" x14ac:dyDescent="0.25">
      <c r="B3881" s="31" t="s">
        <v>150</v>
      </c>
      <c r="C3881" s="31" t="s">
        <v>155</v>
      </c>
      <c r="D3881" s="31" t="s">
        <v>25</v>
      </c>
      <c r="E3881" s="31" t="s">
        <v>433</v>
      </c>
      <c r="F3881" s="31" t="s">
        <v>444</v>
      </c>
      <c r="G3881" s="30">
        <v>18</v>
      </c>
    </row>
    <row r="3882" spans="2:7" hidden="1" x14ac:dyDescent="0.25">
      <c r="B3882" s="31" t="s">
        <v>150</v>
      </c>
      <c r="C3882" s="31" t="s">
        <v>155</v>
      </c>
      <c r="D3882" s="31" t="s">
        <v>28</v>
      </c>
      <c r="E3882" s="31" t="s">
        <v>433</v>
      </c>
      <c r="F3882" s="31" t="s">
        <v>444</v>
      </c>
      <c r="G3882" s="30">
        <v>-8</v>
      </c>
    </row>
    <row r="3883" spans="2:7" hidden="1" x14ac:dyDescent="0.25">
      <c r="B3883" s="31" t="s">
        <v>150</v>
      </c>
      <c r="C3883" s="31" t="s">
        <v>155</v>
      </c>
      <c r="D3883" s="31" t="s">
        <v>29</v>
      </c>
      <c r="E3883" s="31" t="s">
        <v>433</v>
      </c>
      <c r="F3883" s="31" t="s">
        <v>444</v>
      </c>
      <c r="G3883" s="30">
        <v>713</v>
      </c>
    </row>
    <row r="3884" spans="2:7" hidden="1" x14ac:dyDescent="0.25">
      <c r="B3884" s="31" t="s">
        <v>150</v>
      </c>
      <c r="C3884" s="31" t="s">
        <v>155</v>
      </c>
      <c r="D3884" s="31" t="s">
        <v>452</v>
      </c>
      <c r="E3884" s="31" t="s">
        <v>435</v>
      </c>
      <c r="F3884" s="31" t="s">
        <v>444</v>
      </c>
      <c r="G3884" s="30">
        <v>853</v>
      </c>
    </row>
    <row r="3885" spans="2:7" hidden="1" x14ac:dyDescent="0.25">
      <c r="B3885" s="31" t="s">
        <v>150</v>
      </c>
      <c r="C3885" s="31" t="s">
        <v>155</v>
      </c>
      <c r="D3885" s="31" t="s">
        <v>453</v>
      </c>
      <c r="E3885" s="31" t="s">
        <v>435</v>
      </c>
      <c r="F3885" s="31" t="s">
        <v>444</v>
      </c>
      <c r="G3885" s="30">
        <v>741</v>
      </c>
    </row>
    <row r="3886" spans="2:7" hidden="1" x14ac:dyDescent="0.25">
      <c r="B3886" s="31" t="s">
        <v>150</v>
      </c>
      <c r="C3886" s="31" t="s">
        <v>155</v>
      </c>
      <c r="D3886" s="31" t="s">
        <v>26</v>
      </c>
      <c r="E3886" s="31" t="s">
        <v>435</v>
      </c>
      <c r="F3886" s="31" t="s">
        <v>444</v>
      </c>
      <c r="G3886" s="30">
        <v>1</v>
      </c>
    </row>
    <row r="3887" spans="2:7" hidden="1" x14ac:dyDescent="0.25">
      <c r="B3887" s="31" t="s">
        <v>150</v>
      </c>
      <c r="C3887" s="31" t="s">
        <v>155</v>
      </c>
      <c r="D3887" s="31" t="s">
        <v>25</v>
      </c>
      <c r="E3887" s="31" t="s">
        <v>435</v>
      </c>
      <c r="F3887" s="31" t="s">
        <v>444</v>
      </c>
      <c r="G3887" s="30">
        <v>17</v>
      </c>
    </row>
    <row r="3888" spans="2:7" hidden="1" x14ac:dyDescent="0.25">
      <c r="B3888" s="31" t="s">
        <v>150</v>
      </c>
      <c r="C3888" s="31" t="s">
        <v>155</v>
      </c>
      <c r="D3888" s="31" t="s">
        <v>28</v>
      </c>
      <c r="E3888" s="31" t="s">
        <v>435</v>
      </c>
      <c r="F3888" s="31" t="s">
        <v>444</v>
      </c>
      <c r="G3888" s="30">
        <v>-9</v>
      </c>
    </row>
    <row r="3889" spans="2:7" hidden="1" x14ac:dyDescent="0.25">
      <c r="B3889" s="31" t="s">
        <v>150</v>
      </c>
      <c r="C3889" s="31" t="s">
        <v>155</v>
      </c>
      <c r="D3889" s="31" t="s">
        <v>29</v>
      </c>
      <c r="E3889" s="31" t="s">
        <v>435</v>
      </c>
      <c r="F3889" s="31" t="s">
        <v>444</v>
      </c>
      <c r="G3889" s="30">
        <v>671</v>
      </c>
    </row>
    <row r="3890" spans="2:7" hidden="1" x14ac:dyDescent="0.25">
      <c r="B3890" s="31" t="s">
        <v>150</v>
      </c>
      <c r="C3890" s="31" t="s">
        <v>155</v>
      </c>
      <c r="D3890" s="31" t="s">
        <v>452</v>
      </c>
      <c r="E3890" s="31" t="s">
        <v>436</v>
      </c>
      <c r="F3890" s="31" t="s">
        <v>444</v>
      </c>
      <c r="G3890" s="30">
        <v>861</v>
      </c>
    </row>
    <row r="3891" spans="2:7" hidden="1" x14ac:dyDescent="0.25">
      <c r="B3891" s="31" t="s">
        <v>150</v>
      </c>
      <c r="C3891" s="31" t="s">
        <v>155</v>
      </c>
      <c r="D3891" s="31" t="s">
        <v>453</v>
      </c>
      <c r="E3891" s="31" t="s">
        <v>436</v>
      </c>
      <c r="F3891" s="31" t="s">
        <v>444</v>
      </c>
      <c r="G3891" s="30">
        <v>774</v>
      </c>
    </row>
    <row r="3892" spans="2:7" hidden="1" x14ac:dyDescent="0.25">
      <c r="B3892" s="31" t="s">
        <v>150</v>
      </c>
      <c r="C3892" s="31" t="s">
        <v>155</v>
      </c>
      <c r="D3892" s="31" t="s">
        <v>26</v>
      </c>
      <c r="E3892" s="31" t="s">
        <v>436</v>
      </c>
      <c r="F3892" s="31" t="s">
        <v>444</v>
      </c>
      <c r="G3892" s="30">
        <v>0</v>
      </c>
    </row>
    <row r="3893" spans="2:7" hidden="1" x14ac:dyDescent="0.25">
      <c r="B3893" s="31" t="s">
        <v>150</v>
      </c>
      <c r="C3893" s="31" t="s">
        <v>155</v>
      </c>
      <c r="D3893" s="31" t="s">
        <v>25</v>
      </c>
      <c r="E3893" s="31" t="s">
        <v>436</v>
      </c>
      <c r="F3893" s="31" t="s">
        <v>444</v>
      </c>
      <c r="G3893" s="30">
        <v>17</v>
      </c>
    </row>
    <row r="3894" spans="2:7" hidden="1" x14ac:dyDescent="0.25">
      <c r="B3894" s="31" t="s">
        <v>150</v>
      </c>
      <c r="C3894" s="31" t="s">
        <v>155</v>
      </c>
      <c r="D3894" s="31" t="s">
        <v>28</v>
      </c>
      <c r="E3894" s="31" t="s">
        <v>436</v>
      </c>
      <c r="F3894" s="31" t="s">
        <v>444</v>
      </c>
      <c r="G3894" s="30">
        <v>-8</v>
      </c>
    </row>
    <row r="3895" spans="2:7" hidden="1" x14ac:dyDescent="0.25">
      <c r="B3895" s="31" t="s">
        <v>150</v>
      </c>
      <c r="C3895" s="31" t="s">
        <v>155</v>
      </c>
      <c r="D3895" s="31" t="s">
        <v>29</v>
      </c>
      <c r="E3895" s="31" t="s">
        <v>436</v>
      </c>
      <c r="F3895" s="31" t="s">
        <v>444</v>
      </c>
      <c r="G3895" s="30">
        <v>708</v>
      </c>
    </row>
    <row r="3896" spans="2:7" hidden="1" x14ac:dyDescent="0.25">
      <c r="B3896" s="31" t="s">
        <v>432</v>
      </c>
      <c r="C3896" s="31" t="s">
        <v>311</v>
      </c>
      <c r="D3896" s="31" t="s">
        <v>452</v>
      </c>
      <c r="E3896" s="31" t="s">
        <v>433</v>
      </c>
      <c r="F3896" s="31" t="s">
        <v>444</v>
      </c>
      <c r="G3896" s="30">
        <v>217</v>
      </c>
    </row>
    <row r="3897" spans="2:7" hidden="1" x14ac:dyDescent="0.25">
      <c r="B3897" s="31" t="s">
        <v>432</v>
      </c>
      <c r="C3897" s="31" t="s">
        <v>311</v>
      </c>
      <c r="D3897" s="31" t="s">
        <v>453</v>
      </c>
      <c r="E3897" s="31" t="s">
        <v>433</v>
      </c>
      <c r="F3897" s="31" t="s">
        <v>444</v>
      </c>
      <c r="G3897" s="30">
        <v>187</v>
      </c>
    </row>
    <row r="3898" spans="2:7" hidden="1" x14ac:dyDescent="0.25">
      <c r="B3898" s="31" t="s">
        <v>432</v>
      </c>
      <c r="C3898" s="31" t="s">
        <v>311</v>
      </c>
      <c r="D3898" s="31" t="s">
        <v>26</v>
      </c>
      <c r="E3898" s="31" t="s">
        <v>433</v>
      </c>
      <c r="F3898" s="31" t="s">
        <v>444</v>
      </c>
      <c r="G3898" s="30">
        <v>232</v>
      </c>
    </row>
    <row r="3899" spans="2:7" hidden="1" x14ac:dyDescent="0.25">
      <c r="B3899" s="31" t="s">
        <v>432</v>
      </c>
      <c r="C3899" s="31" t="s">
        <v>311</v>
      </c>
      <c r="D3899" s="31" t="s">
        <v>25</v>
      </c>
      <c r="E3899" s="31" t="s">
        <v>433</v>
      </c>
      <c r="F3899" s="31" t="s">
        <v>444</v>
      </c>
      <c r="G3899" s="30">
        <v>5</v>
      </c>
    </row>
    <row r="3900" spans="2:7" hidden="1" x14ac:dyDescent="0.25">
      <c r="B3900" s="31" t="s">
        <v>432</v>
      </c>
      <c r="C3900" s="31" t="s">
        <v>311</v>
      </c>
      <c r="D3900" s="31" t="s">
        <v>28</v>
      </c>
      <c r="E3900" s="31" t="s">
        <v>433</v>
      </c>
      <c r="F3900" s="31" t="s">
        <v>444</v>
      </c>
      <c r="G3900" s="30">
        <v>-62</v>
      </c>
    </row>
    <row r="3901" spans="2:7" hidden="1" x14ac:dyDescent="0.25">
      <c r="B3901" s="31" t="s">
        <v>432</v>
      </c>
      <c r="C3901" s="31" t="s">
        <v>311</v>
      </c>
      <c r="D3901" s="31" t="s">
        <v>29</v>
      </c>
      <c r="E3901" s="31" t="s">
        <v>433</v>
      </c>
      <c r="F3901" s="31" t="s">
        <v>444</v>
      </c>
      <c r="G3901" s="30">
        <v>3</v>
      </c>
    </row>
    <row r="3902" spans="2:7" hidden="1" x14ac:dyDescent="0.25">
      <c r="B3902" s="31" t="s">
        <v>432</v>
      </c>
      <c r="C3902" s="31" t="s">
        <v>311</v>
      </c>
      <c r="D3902" s="31" t="s">
        <v>452</v>
      </c>
      <c r="E3902" s="31" t="s">
        <v>435</v>
      </c>
      <c r="F3902" s="31" t="s">
        <v>444</v>
      </c>
      <c r="G3902" s="30">
        <v>182</v>
      </c>
    </row>
    <row r="3903" spans="2:7" hidden="1" x14ac:dyDescent="0.25">
      <c r="B3903" s="31" t="s">
        <v>432</v>
      </c>
      <c r="C3903" s="31" t="s">
        <v>311</v>
      </c>
      <c r="D3903" s="31" t="s">
        <v>453</v>
      </c>
      <c r="E3903" s="31" t="s">
        <v>435</v>
      </c>
      <c r="F3903" s="31" t="s">
        <v>444</v>
      </c>
      <c r="G3903" s="30">
        <v>123</v>
      </c>
    </row>
    <row r="3904" spans="2:7" hidden="1" x14ac:dyDescent="0.25">
      <c r="B3904" s="31" t="s">
        <v>432</v>
      </c>
      <c r="C3904" s="31" t="s">
        <v>311</v>
      </c>
      <c r="D3904" s="31" t="s">
        <v>26</v>
      </c>
      <c r="E3904" s="31" t="s">
        <v>435</v>
      </c>
      <c r="F3904" s="31" t="s">
        <v>444</v>
      </c>
      <c r="G3904" s="30">
        <v>181</v>
      </c>
    </row>
    <row r="3905" spans="2:7" hidden="1" x14ac:dyDescent="0.25">
      <c r="B3905" s="31" t="s">
        <v>432</v>
      </c>
      <c r="C3905" s="31" t="s">
        <v>311</v>
      </c>
      <c r="D3905" s="31" t="s">
        <v>25</v>
      </c>
      <c r="E3905" s="31" t="s">
        <v>435</v>
      </c>
      <c r="F3905" s="31" t="s">
        <v>444</v>
      </c>
      <c r="G3905" s="30">
        <v>4</v>
      </c>
    </row>
    <row r="3906" spans="2:7" hidden="1" x14ac:dyDescent="0.25">
      <c r="B3906" s="31" t="s">
        <v>432</v>
      </c>
      <c r="C3906" s="31" t="s">
        <v>311</v>
      </c>
      <c r="D3906" s="31" t="s">
        <v>28</v>
      </c>
      <c r="E3906" s="31" t="s">
        <v>435</v>
      </c>
      <c r="F3906" s="31" t="s">
        <v>444</v>
      </c>
      <c r="G3906" s="30">
        <v>-72</v>
      </c>
    </row>
    <row r="3907" spans="2:7" hidden="1" x14ac:dyDescent="0.25">
      <c r="B3907" s="31" t="s">
        <v>432</v>
      </c>
      <c r="C3907" s="31" t="s">
        <v>311</v>
      </c>
      <c r="D3907" s="31" t="s">
        <v>29</v>
      </c>
      <c r="E3907" s="31" t="s">
        <v>435</v>
      </c>
      <c r="F3907" s="31" t="s">
        <v>444</v>
      </c>
      <c r="G3907" s="30">
        <v>2</v>
      </c>
    </row>
    <row r="3908" spans="2:7" hidden="1" x14ac:dyDescent="0.25">
      <c r="B3908" s="31" t="s">
        <v>432</v>
      </c>
      <c r="C3908" s="31" t="s">
        <v>311</v>
      </c>
      <c r="D3908" s="31" t="s">
        <v>452</v>
      </c>
      <c r="E3908" s="31" t="s">
        <v>436</v>
      </c>
      <c r="F3908" s="31" t="s">
        <v>444</v>
      </c>
      <c r="G3908" s="30">
        <v>209</v>
      </c>
    </row>
    <row r="3909" spans="2:7" hidden="1" x14ac:dyDescent="0.25">
      <c r="B3909" s="31" t="s">
        <v>432</v>
      </c>
      <c r="C3909" s="31" t="s">
        <v>311</v>
      </c>
      <c r="D3909" s="31" t="s">
        <v>453</v>
      </c>
      <c r="E3909" s="31" t="s">
        <v>436</v>
      </c>
      <c r="F3909" s="31" t="s">
        <v>444</v>
      </c>
      <c r="G3909" s="30">
        <v>153</v>
      </c>
    </row>
    <row r="3910" spans="2:7" hidden="1" x14ac:dyDescent="0.25">
      <c r="B3910" s="31" t="s">
        <v>432</v>
      </c>
      <c r="C3910" s="31" t="s">
        <v>311</v>
      </c>
      <c r="D3910" s="31" t="s">
        <v>26</v>
      </c>
      <c r="E3910" s="31" t="s">
        <v>436</v>
      </c>
      <c r="F3910" s="31" t="s">
        <v>444</v>
      </c>
      <c r="G3910" s="30">
        <v>204</v>
      </c>
    </row>
    <row r="3911" spans="2:7" hidden="1" x14ac:dyDescent="0.25">
      <c r="B3911" s="31" t="s">
        <v>432</v>
      </c>
      <c r="C3911" s="31" t="s">
        <v>311</v>
      </c>
      <c r="D3911" s="31" t="s">
        <v>25</v>
      </c>
      <c r="E3911" s="31" t="s">
        <v>436</v>
      </c>
      <c r="F3911" s="31" t="s">
        <v>444</v>
      </c>
      <c r="G3911" s="30">
        <v>4</v>
      </c>
    </row>
    <row r="3912" spans="2:7" hidden="1" x14ac:dyDescent="0.25">
      <c r="B3912" s="31" t="s">
        <v>432</v>
      </c>
      <c r="C3912" s="31" t="s">
        <v>311</v>
      </c>
      <c r="D3912" s="31" t="s">
        <v>28</v>
      </c>
      <c r="E3912" s="31" t="s">
        <v>436</v>
      </c>
      <c r="F3912" s="31" t="s">
        <v>444</v>
      </c>
      <c r="G3912" s="30">
        <v>-69</v>
      </c>
    </row>
    <row r="3913" spans="2:7" hidden="1" x14ac:dyDescent="0.25">
      <c r="B3913" s="31" t="s">
        <v>432</v>
      </c>
      <c r="C3913" s="31" t="s">
        <v>311</v>
      </c>
      <c r="D3913" s="31" t="s">
        <v>29</v>
      </c>
      <c r="E3913" s="31" t="s">
        <v>436</v>
      </c>
      <c r="F3913" s="31" t="s">
        <v>444</v>
      </c>
      <c r="G3913" s="30">
        <v>4</v>
      </c>
    </row>
    <row r="3914" spans="2:7" hidden="1" x14ac:dyDescent="0.25">
      <c r="B3914" s="31" t="s">
        <v>437</v>
      </c>
      <c r="C3914" s="31" t="s">
        <v>311</v>
      </c>
      <c r="D3914" s="31" t="s">
        <v>452</v>
      </c>
      <c r="E3914" s="31" t="s">
        <v>433</v>
      </c>
      <c r="F3914" s="31" t="s">
        <v>444</v>
      </c>
      <c r="G3914" s="30">
        <v>19</v>
      </c>
    </row>
    <row r="3915" spans="2:7" hidden="1" x14ac:dyDescent="0.25">
      <c r="B3915" s="31" t="s">
        <v>437</v>
      </c>
      <c r="C3915" s="31" t="s">
        <v>311</v>
      </c>
      <c r="D3915" s="31" t="s">
        <v>453</v>
      </c>
      <c r="E3915" s="31" t="s">
        <v>433</v>
      </c>
      <c r="F3915" s="31" t="s">
        <v>444</v>
      </c>
      <c r="G3915" s="30">
        <v>537</v>
      </c>
    </row>
    <row r="3916" spans="2:7" hidden="1" x14ac:dyDescent="0.25">
      <c r="B3916" s="31" t="s">
        <v>437</v>
      </c>
      <c r="C3916" s="31" t="s">
        <v>311</v>
      </c>
      <c r="D3916" s="31" t="s">
        <v>25</v>
      </c>
      <c r="E3916" s="31" t="s">
        <v>433</v>
      </c>
      <c r="F3916" s="31" t="s">
        <v>444</v>
      </c>
      <c r="G3916" s="30">
        <v>9</v>
      </c>
    </row>
    <row r="3917" spans="2:7" hidden="1" x14ac:dyDescent="0.25">
      <c r="B3917" s="31" t="s">
        <v>437</v>
      </c>
      <c r="C3917" s="31" t="s">
        <v>311</v>
      </c>
      <c r="D3917" s="31" t="s">
        <v>28</v>
      </c>
      <c r="E3917" s="31" t="s">
        <v>433</v>
      </c>
      <c r="F3917" s="31" t="s">
        <v>444</v>
      </c>
      <c r="G3917" s="30">
        <v>0</v>
      </c>
    </row>
    <row r="3918" spans="2:7" hidden="1" x14ac:dyDescent="0.25">
      <c r="B3918" s="31" t="s">
        <v>437</v>
      </c>
      <c r="C3918" s="31" t="s">
        <v>311</v>
      </c>
      <c r="D3918" s="31" t="s">
        <v>29</v>
      </c>
      <c r="E3918" s="31" t="s">
        <v>433</v>
      </c>
      <c r="F3918" s="31" t="s">
        <v>444</v>
      </c>
      <c r="G3918" s="30">
        <v>529</v>
      </c>
    </row>
    <row r="3919" spans="2:7" hidden="1" x14ac:dyDescent="0.25">
      <c r="B3919" s="31" t="s">
        <v>437</v>
      </c>
      <c r="C3919" s="31" t="s">
        <v>311</v>
      </c>
      <c r="D3919" s="31" t="s">
        <v>452</v>
      </c>
      <c r="E3919" s="31" t="s">
        <v>435</v>
      </c>
      <c r="F3919" s="31" t="s">
        <v>444</v>
      </c>
      <c r="G3919" s="30">
        <v>17</v>
      </c>
    </row>
    <row r="3920" spans="2:7" hidden="1" x14ac:dyDescent="0.25">
      <c r="B3920" s="31" t="s">
        <v>437</v>
      </c>
      <c r="C3920" s="31" t="s">
        <v>311</v>
      </c>
      <c r="D3920" s="31" t="s">
        <v>453</v>
      </c>
      <c r="E3920" s="31" t="s">
        <v>435</v>
      </c>
      <c r="F3920" s="31" t="s">
        <v>444</v>
      </c>
      <c r="G3920" s="30">
        <v>541</v>
      </c>
    </row>
    <row r="3921" spans="2:7" hidden="1" x14ac:dyDescent="0.25">
      <c r="B3921" s="31" t="s">
        <v>437</v>
      </c>
      <c r="C3921" s="31" t="s">
        <v>311</v>
      </c>
      <c r="D3921" s="31" t="s">
        <v>25</v>
      </c>
      <c r="E3921" s="31" t="s">
        <v>435</v>
      </c>
      <c r="F3921" s="31" t="s">
        <v>444</v>
      </c>
      <c r="G3921" s="30">
        <v>8</v>
      </c>
    </row>
    <row r="3922" spans="2:7" hidden="1" x14ac:dyDescent="0.25">
      <c r="B3922" s="31" t="s">
        <v>437</v>
      </c>
      <c r="C3922" s="31" t="s">
        <v>311</v>
      </c>
      <c r="D3922" s="31" t="s">
        <v>28</v>
      </c>
      <c r="E3922" s="31" t="s">
        <v>435</v>
      </c>
      <c r="F3922" s="31" t="s">
        <v>444</v>
      </c>
      <c r="G3922" s="30">
        <v>0</v>
      </c>
    </row>
    <row r="3923" spans="2:7" hidden="1" x14ac:dyDescent="0.25">
      <c r="B3923" s="31" t="s">
        <v>437</v>
      </c>
      <c r="C3923" s="31" t="s">
        <v>311</v>
      </c>
      <c r="D3923" s="31" t="s">
        <v>29</v>
      </c>
      <c r="E3923" s="31" t="s">
        <v>435</v>
      </c>
      <c r="F3923" s="31" t="s">
        <v>444</v>
      </c>
      <c r="G3923" s="30">
        <v>533</v>
      </c>
    </row>
    <row r="3924" spans="2:7" hidden="1" x14ac:dyDescent="0.25">
      <c r="B3924" s="31" t="s">
        <v>437</v>
      </c>
      <c r="C3924" s="31" t="s">
        <v>311</v>
      </c>
      <c r="D3924" s="31" t="s">
        <v>452</v>
      </c>
      <c r="E3924" s="31" t="s">
        <v>436</v>
      </c>
      <c r="F3924" s="31" t="s">
        <v>444</v>
      </c>
      <c r="G3924" s="30">
        <v>17</v>
      </c>
    </row>
    <row r="3925" spans="2:7" hidden="1" x14ac:dyDescent="0.25">
      <c r="B3925" s="31" t="s">
        <v>437</v>
      </c>
      <c r="C3925" s="31" t="s">
        <v>311</v>
      </c>
      <c r="D3925" s="31" t="s">
        <v>453</v>
      </c>
      <c r="E3925" s="31" t="s">
        <v>436</v>
      </c>
      <c r="F3925" s="31" t="s">
        <v>444</v>
      </c>
      <c r="G3925" s="30">
        <v>544</v>
      </c>
    </row>
    <row r="3926" spans="2:7" hidden="1" x14ac:dyDescent="0.25">
      <c r="B3926" s="31" t="s">
        <v>437</v>
      </c>
      <c r="C3926" s="31" t="s">
        <v>311</v>
      </c>
      <c r="D3926" s="31" t="s">
        <v>25</v>
      </c>
      <c r="E3926" s="31" t="s">
        <v>436</v>
      </c>
      <c r="F3926" s="31" t="s">
        <v>444</v>
      </c>
      <c r="G3926" s="30">
        <v>8</v>
      </c>
    </row>
    <row r="3927" spans="2:7" hidden="1" x14ac:dyDescent="0.25">
      <c r="B3927" s="31" t="s">
        <v>437</v>
      </c>
      <c r="C3927" s="31" t="s">
        <v>311</v>
      </c>
      <c r="D3927" s="31" t="s">
        <v>28</v>
      </c>
      <c r="E3927" s="31" t="s">
        <v>436</v>
      </c>
      <c r="F3927" s="31" t="s">
        <v>444</v>
      </c>
      <c r="G3927" s="30">
        <v>0</v>
      </c>
    </row>
    <row r="3928" spans="2:7" hidden="1" x14ac:dyDescent="0.25">
      <c r="B3928" s="31" t="s">
        <v>437</v>
      </c>
      <c r="C3928" s="31" t="s">
        <v>311</v>
      </c>
      <c r="D3928" s="31" t="s">
        <v>29</v>
      </c>
      <c r="E3928" s="31" t="s">
        <v>436</v>
      </c>
      <c r="F3928" s="31" t="s">
        <v>444</v>
      </c>
      <c r="G3928" s="30">
        <v>536</v>
      </c>
    </row>
    <row r="3929" spans="2:7" hidden="1" x14ac:dyDescent="0.25">
      <c r="B3929" s="31" t="s">
        <v>438</v>
      </c>
      <c r="C3929" s="31" t="s">
        <v>311</v>
      </c>
      <c r="D3929" s="31" t="s">
        <v>452</v>
      </c>
      <c r="E3929" s="31" t="s">
        <v>433</v>
      </c>
      <c r="F3929" s="31" t="s">
        <v>444</v>
      </c>
      <c r="G3929" s="30">
        <v>255</v>
      </c>
    </row>
    <row r="3930" spans="2:7" hidden="1" x14ac:dyDescent="0.25">
      <c r="B3930" s="31" t="s">
        <v>438</v>
      </c>
      <c r="C3930" s="31" t="s">
        <v>311</v>
      </c>
      <c r="D3930" s="31" t="s">
        <v>453</v>
      </c>
      <c r="E3930" s="31" t="s">
        <v>433</v>
      </c>
      <c r="F3930" s="31" t="s">
        <v>444</v>
      </c>
      <c r="G3930" s="30">
        <v>943</v>
      </c>
    </row>
    <row r="3931" spans="2:7" hidden="1" x14ac:dyDescent="0.25">
      <c r="B3931" s="31" t="s">
        <v>438</v>
      </c>
      <c r="C3931" s="31" t="s">
        <v>311</v>
      </c>
      <c r="D3931" s="31" t="s">
        <v>26</v>
      </c>
      <c r="E3931" s="31" t="s">
        <v>433</v>
      </c>
      <c r="F3931" s="31" t="s">
        <v>444</v>
      </c>
      <c r="G3931" s="30">
        <v>0</v>
      </c>
    </row>
    <row r="3932" spans="2:7" hidden="1" x14ac:dyDescent="0.25">
      <c r="B3932" s="31" t="s">
        <v>438</v>
      </c>
      <c r="C3932" s="31" t="s">
        <v>311</v>
      </c>
      <c r="D3932" s="31" t="s">
        <v>25</v>
      </c>
      <c r="E3932" s="31" t="s">
        <v>433</v>
      </c>
      <c r="F3932" s="31" t="s">
        <v>444</v>
      </c>
      <c r="G3932" s="30">
        <v>63</v>
      </c>
    </row>
    <row r="3933" spans="2:7" hidden="1" x14ac:dyDescent="0.25">
      <c r="B3933" s="31" t="s">
        <v>438</v>
      </c>
      <c r="C3933" s="31" t="s">
        <v>311</v>
      </c>
      <c r="D3933" s="31" t="s">
        <v>28</v>
      </c>
      <c r="E3933" s="31" t="s">
        <v>433</v>
      </c>
      <c r="F3933" s="31" t="s">
        <v>444</v>
      </c>
      <c r="G3933" s="30">
        <v>-2</v>
      </c>
    </row>
    <row r="3934" spans="2:7" hidden="1" x14ac:dyDescent="0.25">
      <c r="B3934" s="31" t="s">
        <v>438</v>
      </c>
      <c r="C3934" s="31" t="s">
        <v>311</v>
      </c>
      <c r="D3934" s="31" t="s">
        <v>29</v>
      </c>
      <c r="E3934" s="31" t="s">
        <v>433</v>
      </c>
      <c r="F3934" s="31" t="s">
        <v>444</v>
      </c>
      <c r="G3934" s="30">
        <v>880</v>
      </c>
    </row>
    <row r="3935" spans="2:7" hidden="1" x14ac:dyDescent="0.25">
      <c r="B3935" s="31" t="s">
        <v>438</v>
      </c>
      <c r="C3935" s="31" t="s">
        <v>311</v>
      </c>
      <c r="D3935" s="31" t="s">
        <v>452</v>
      </c>
      <c r="E3935" s="31" t="s">
        <v>435</v>
      </c>
      <c r="F3935" s="31" t="s">
        <v>444</v>
      </c>
      <c r="G3935" s="30">
        <v>268</v>
      </c>
    </row>
    <row r="3936" spans="2:7" hidden="1" x14ac:dyDescent="0.25">
      <c r="B3936" s="31" t="s">
        <v>438</v>
      </c>
      <c r="C3936" s="31" t="s">
        <v>311</v>
      </c>
      <c r="D3936" s="31" t="s">
        <v>453</v>
      </c>
      <c r="E3936" s="31" t="s">
        <v>435</v>
      </c>
      <c r="F3936" s="31" t="s">
        <v>444</v>
      </c>
      <c r="G3936" s="30">
        <v>955</v>
      </c>
    </row>
    <row r="3937" spans="2:7" hidden="1" x14ac:dyDescent="0.25">
      <c r="B3937" s="31" t="s">
        <v>438</v>
      </c>
      <c r="C3937" s="31" t="s">
        <v>311</v>
      </c>
      <c r="D3937" s="31" t="s">
        <v>26</v>
      </c>
      <c r="E3937" s="31" t="s">
        <v>435</v>
      </c>
      <c r="F3937" s="31" t="s">
        <v>444</v>
      </c>
      <c r="G3937" s="30">
        <v>0</v>
      </c>
    </row>
    <row r="3938" spans="2:7" hidden="1" x14ac:dyDescent="0.25">
      <c r="B3938" s="31" t="s">
        <v>438</v>
      </c>
      <c r="C3938" s="31" t="s">
        <v>311</v>
      </c>
      <c r="D3938" s="31" t="s">
        <v>25</v>
      </c>
      <c r="E3938" s="31" t="s">
        <v>435</v>
      </c>
      <c r="F3938" s="31" t="s">
        <v>444</v>
      </c>
      <c r="G3938" s="30">
        <v>63</v>
      </c>
    </row>
    <row r="3939" spans="2:7" hidden="1" x14ac:dyDescent="0.25">
      <c r="B3939" s="31" t="s">
        <v>438</v>
      </c>
      <c r="C3939" s="31" t="s">
        <v>311</v>
      </c>
      <c r="D3939" s="31" t="s">
        <v>28</v>
      </c>
      <c r="E3939" s="31" t="s">
        <v>435</v>
      </c>
      <c r="F3939" s="31" t="s">
        <v>444</v>
      </c>
      <c r="G3939" s="30">
        <v>-1</v>
      </c>
    </row>
    <row r="3940" spans="2:7" hidden="1" x14ac:dyDescent="0.25">
      <c r="B3940" s="31" t="s">
        <v>438</v>
      </c>
      <c r="C3940" s="31" t="s">
        <v>311</v>
      </c>
      <c r="D3940" s="31" t="s">
        <v>29</v>
      </c>
      <c r="E3940" s="31" t="s">
        <v>435</v>
      </c>
      <c r="F3940" s="31" t="s">
        <v>444</v>
      </c>
      <c r="G3940" s="30">
        <v>893</v>
      </c>
    </row>
    <row r="3941" spans="2:7" hidden="1" x14ac:dyDescent="0.25">
      <c r="B3941" s="31" t="s">
        <v>438</v>
      </c>
      <c r="C3941" s="31" t="s">
        <v>311</v>
      </c>
      <c r="D3941" s="31" t="s">
        <v>452</v>
      </c>
      <c r="E3941" s="31" t="s">
        <v>436</v>
      </c>
      <c r="F3941" s="31" t="s">
        <v>444</v>
      </c>
      <c r="G3941" s="30">
        <v>249</v>
      </c>
    </row>
    <row r="3942" spans="2:7" hidden="1" x14ac:dyDescent="0.25">
      <c r="B3942" s="31" t="s">
        <v>438</v>
      </c>
      <c r="C3942" s="31" t="s">
        <v>311</v>
      </c>
      <c r="D3942" s="31" t="s">
        <v>453</v>
      </c>
      <c r="E3942" s="31" t="s">
        <v>436</v>
      </c>
      <c r="F3942" s="31" t="s">
        <v>444</v>
      </c>
      <c r="G3942" s="30">
        <v>1247</v>
      </c>
    </row>
    <row r="3943" spans="2:7" hidden="1" x14ac:dyDescent="0.25">
      <c r="B3943" s="31" t="s">
        <v>438</v>
      </c>
      <c r="C3943" s="31" t="s">
        <v>311</v>
      </c>
      <c r="D3943" s="31" t="s">
        <v>26</v>
      </c>
      <c r="E3943" s="31" t="s">
        <v>436</v>
      </c>
      <c r="F3943" s="31" t="s">
        <v>444</v>
      </c>
      <c r="G3943" s="30">
        <v>0</v>
      </c>
    </row>
    <row r="3944" spans="2:7" hidden="1" x14ac:dyDescent="0.25">
      <c r="B3944" s="31" t="s">
        <v>438</v>
      </c>
      <c r="C3944" s="31" t="s">
        <v>311</v>
      </c>
      <c r="D3944" s="31" t="s">
        <v>25</v>
      </c>
      <c r="E3944" s="31" t="s">
        <v>436</v>
      </c>
      <c r="F3944" s="31" t="s">
        <v>444</v>
      </c>
      <c r="G3944" s="30">
        <v>60</v>
      </c>
    </row>
    <row r="3945" spans="2:7" hidden="1" x14ac:dyDescent="0.25">
      <c r="B3945" s="31" t="s">
        <v>438</v>
      </c>
      <c r="C3945" s="31" t="s">
        <v>311</v>
      </c>
      <c r="D3945" s="31" t="s">
        <v>28</v>
      </c>
      <c r="E3945" s="31" t="s">
        <v>436</v>
      </c>
      <c r="F3945" s="31" t="s">
        <v>444</v>
      </c>
      <c r="G3945" s="30">
        <v>0</v>
      </c>
    </row>
    <row r="3946" spans="2:7" hidden="1" x14ac:dyDescent="0.25">
      <c r="B3946" s="31" t="s">
        <v>438</v>
      </c>
      <c r="C3946" s="31" t="s">
        <v>311</v>
      </c>
      <c r="D3946" s="31" t="s">
        <v>29</v>
      </c>
      <c r="E3946" s="31" t="s">
        <v>436</v>
      </c>
      <c r="F3946" s="31" t="s">
        <v>444</v>
      </c>
      <c r="G3946" s="30">
        <v>1187</v>
      </c>
    </row>
    <row r="3947" spans="2:7" hidden="1" x14ac:dyDescent="0.25">
      <c r="B3947" s="31" t="s">
        <v>439</v>
      </c>
      <c r="C3947" s="31" t="s">
        <v>311</v>
      </c>
      <c r="D3947" s="31" t="s">
        <v>452</v>
      </c>
      <c r="E3947" s="31" t="s">
        <v>433</v>
      </c>
      <c r="F3947" s="31" t="s">
        <v>444</v>
      </c>
      <c r="G3947" s="30">
        <v>0</v>
      </c>
    </row>
    <row r="3948" spans="2:7" hidden="1" x14ac:dyDescent="0.25">
      <c r="B3948" s="31" t="s">
        <v>439</v>
      </c>
      <c r="C3948" s="31" t="s">
        <v>311</v>
      </c>
      <c r="D3948" s="31" t="s">
        <v>453</v>
      </c>
      <c r="E3948" s="31" t="s">
        <v>433</v>
      </c>
      <c r="F3948" s="31" t="s">
        <v>444</v>
      </c>
      <c r="G3948" s="30">
        <v>7</v>
      </c>
    </row>
    <row r="3949" spans="2:7" hidden="1" x14ac:dyDescent="0.25">
      <c r="B3949" s="31" t="s">
        <v>439</v>
      </c>
      <c r="C3949" s="31" t="s">
        <v>311</v>
      </c>
      <c r="D3949" s="31" t="s">
        <v>25</v>
      </c>
      <c r="E3949" s="31" t="s">
        <v>433</v>
      </c>
      <c r="F3949" s="31" t="s">
        <v>444</v>
      </c>
      <c r="G3949" s="30">
        <v>0</v>
      </c>
    </row>
    <row r="3950" spans="2:7" hidden="1" x14ac:dyDescent="0.25">
      <c r="B3950" s="31" t="s">
        <v>439</v>
      </c>
      <c r="C3950" s="31" t="s">
        <v>311</v>
      </c>
      <c r="D3950" s="31" t="s">
        <v>28</v>
      </c>
      <c r="E3950" s="31" t="s">
        <v>433</v>
      </c>
      <c r="F3950" s="31" t="s">
        <v>444</v>
      </c>
      <c r="G3950" s="30">
        <v>0</v>
      </c>
    </row>
    <row r="3951" spans="2:7" hidden="1" x14ac:dyDescent="0.25">
      <c r="B3951" s="31" t="s">
        <v>439</v>
      </c>
      <c r="C3951" s="31" t="s">
        <v>311</v>
      </c>
      <c r="D3951" s="31" t="s">
        <v>29</v>
      </c>
      <c r="E3951" s="31" t="s">
        <v>433</v>
      </c>
      <c r="F3951" s="31" t="s">
        <v>444</v>
      </c>
      <c r="G3951" s="30">
        <v>7</v>
      </c>
    </row>
    <row r="3952" spans="2:7" hidden="1" x14ac:dyDescent="0.25">
      <c r="B3952" s="31" t="s">
        <v>439</v>
      </c>
      <c r="C3952" s="31" t="s">
        <v>311</v>
      </c>
      <c r="D3952" s="31" t="s">
        <v>452</v>
      </c>
      <c r="E3952" s="31" t="s">
        <v>435</v>
      </c>
      <c r="F3952" s="31" t="s">
        <v>444</v>
      </c>
      <c r="G3952" s="30">
        <v>0</v>
      </c>
    </row>
    <row r="3953" spans="2:7" hidden="1" x14ac:dyDescent="0.25">
      <c r="B3953" s="31" t="s">
        <v>439</v>
      </c>
      <c r="C3953" s="31" t="s">
        <v>311</v>
      </c>
      <c r="D3953" s="31" t="s">
        <v>453</v>
      </c>
      <c r="E3953" s="31" t="s">
        <v>435</v>
      </c>
      <c r="F3953" s="31" t="s">
        <v>444</v>
      </c>
      <c r="G3953" s="30">
        <v>8</v>
      </c>
    </row>
    <row r="3954" spans="2:7" hidden="1" x14ac:dyDescent="0.25">
      <c r="B3954" s="31" t="s">
        <v>439</v>
      </c>
      <c r="C3954" s="31" t="s">
        <v>311</v>
      </c>
      <c r="D3954" s="31" t="s">
        <v>25</v>
      </c>
      <c r="E3954" s="31" t="s">
        <v>435</v>
      </c>
      <c r="F3954" s="31" t="s">
        <v>444</v>
      </c>
      <c r="G3954" s="30">
        <v>0</v>
      </c>
    </row>
    <row r="3955" spans="2:7" hidden="1" x14ac:dyDescent="0.25">
      <c r="B3955" s="31" t="s">
        <v>439</v>
      </c>
      <c r="C3955" s="31" t="s">
        <v>311</v>
      </c>
      <c r="D3955" s="31" t="s">
        <v>28</v>
      </c>
      <c r="E3955" s="31" t="s">
        <v>435</v>
      </c>
      <c r="F3955" s="31" t="s">
        <v>444</v>
      </c>
      <c r="G3955" s="30">
        <v>0</v>
      </c>
    </row>
    <row r="3956" spans="2:7" hidden="1" x14ac:dyDescent="0.25">
      <c r="B3956" s="31" t="s">
        <v>439</v>
      </c>
      <c r="C3956" s="31" t="s">
        <v>311</v>
      </c>
      <c r="D3956" s="31" t="s">
        <v>29</v>
      </c>
      <c r="E3956" s="31" t="s">
        <v>435</v>
      </c>
      <c r="F3956" s="31" t="s">
        <v>444</v>
      </c>
      <c r="G3956" s="30">
        <v>8</v>
      </c>
    </row>
    <row r="3957" spans="2:7" hidden="1" x14ac:dyDescent="0.25">
      <c r="B3957" s="31" t="s">
        <v>439</v>
      </c>
      <c r="C3957" s="31" t="s">
        <v>311</v>
      </c>
      <c r="D3957" s="31" t="s">
        <v>452</v>
      </c>
      <c r="E3957" s="31" t="s">
        <v>436</v>
      </c>
      <c r="F3957" s="31" t="s">
        <v>444</v>
      </c>
      <c r="G3957" s="30">
        <v>0</v>
      </c>
    </row>
    <row r="3958" spans="2:7" hidden="1" x14ac:dyDescent="0.25">
      <c r="B3958" s="31" t="s">
        <v>439</v>
      </c>
      <c r="C3958" s="31" t="s">
        <v>311</v>
      </c>
      <c r="D3958" s="31" t="s">
        <v>453</v>
      </c>
      <c r="E3958" s="31" t="s">
        <v>436</v>
      </c>
      <c r="F3958" s="31" t="s">
        <v>444</v>
      </c>
      <c r="G3958" s="30">
        <v>8</v>
      </c>
    </row>
    <row r="3959" spans="2:7" hidden="1" x14ac:dyDescent="0.25">
      <c r="B3959" s="31" t="s">
        <v>439</v>
      </c>
      <c r="C3959" s="31" t="s">
        <v>311</v>
      </c>
      <c r="D3959" s="31" t="s">
        <v>25</v>
      </c>
      <c r="E3959" s="31" t="s">
        <v>436</v>
      </c>
      <c r="F3959" s="31" t="s">
        <v>444</v>
      </c>
      <c r="G3959" s="30">
        <v>0</v>
      </c>
    </row>
    <row r="3960" spans="2:7" hidden="1" x14ac:dyDescent="0.25">
      <c r="B3960" s="31" t="s">
        <v>439</v>
      </c>
      <c r="C3960" s="31" t="s">
        <v>311</v>
      </c>
      <c r="D3960" s="31" t="s">
        <v>28</v>
      </c>
      <c r="E3960" s="31" t="s">
        <v>436</v>
      </c>
      <c r="F3960" s="31" t="s">
        <v>444</v>
      </c>
      <c r="G3960" s="30">
        <v>0</v>
      </c>
    </row>
    <row r="3961" spans="2:7" hidden="1" x14ac:dyDescent="0.25">
      <c r="B3961" s="31" t="s">
        <v>439</v>
      </c>
      <c r="C3961" s="31" t="s">
        <v>311</v>
      </c>
      <c r="D3961" s="31" t="s">
        <v>29</v>
      </c>
      <c r="E3961" s="31" t="s">
        <v>436</v>
      </c>
      <c r="F3961" s="31" t="s">
        <v>444</v>
      </c>
      <c r="G3961" s="30">
        <v>8</v>
      </c>
    </row>
    <row r="3962" spans="2:7" hidden="1" x14ac:dyDescent="0.25">
      <c r="B3962" s="31" t="s">
        <v>440</v>
      </c>
      <c r="C3962" s="31" t="s">
        <v>311</v>
      </c>
      <c r="D3962" s="31" t="s">
        <v>452</v>
      </c>
      <c r="E3962" s="31" t="s">
        <v>433</v>
      </c>
      <c r="F3962" s="31" t="s">
        <v>444</v>
      </c>
      <c r="G3962" s="30">
        <v>29</v>
      </c>
    </row>
    <row r="3963" spans="2:7" hidden="1" x14ac:dyDescent="0.25">
      <c r="B3963" s="31" t="s">
        <v>440</v>
      </c>
      <c r="C3963" s="31" t="s">
        <v>311</v>
      </c>
      <c r="D3963" s="31" t="s">
        <v>453</v>
      </c>
      <c r="E3963" s="31" t="s">
        <v>433</v>
      </c>
      <c r="F3963" s="31" t="s">
        <v>444</v>
      </c>
      <c r="G3963" s="30">
        <v>237</v>
      </c>
    </row>
    <row r="3964" spans="2:7" hidden="1" x14ac:dyDescent="0.25">
      <c r="B3964" s="31" t="s">
        <v>440</v>
      </c>
      <c r="C3964" s="31" t="s">
        <v>311</v>
      </c>
      <c r="D3964" s="31" t="s">
        <v>25</v>
      </c>
      <c r="E3964" s="31" t="s">
        <v>433</v>
      </c>
      <c r="F3964" s="31" t="s">
        <v>444</v>
      </c>
      <c r="G3964" s="30">
        <v>12</v>
      </c>
    </row>
    <row r="3965" spans="2:7" hidden="1" x14ac:dyDescent="0.25">
      <c r="B3965" s="31" t="s">
        <v>440</v>
      </c>
      <c r="C3965" s="31" t="s">
        <v>311</v>
      </c>
      <c r="D3965" s="31" t="s">
        <v>30</v>
      </c>
      <c r="E3965" s="31" t="s">
        <v>433</v>
      </c>
      <c r="F3965" s="31" t="s">
        <v>444</v>
      </c>
      <c r="G3965" s="30">
        <v>46</v>
      </c>
    </row>
    <row r="3966" spans="2:7" hidden="1" x14ac:dyDescent="0.25">
      <c r="B3966" s="31" t="s">
        <v>440</v>
      </c>
      <c r="C3966" s="31" t="s">
        <v>311</v>
      </c>
      <c r="D3966" s="31" t="s">
        <v>28</v>
      </c>
      <c r="E3966" s="31" t="s">
        <v>433</v>
      </c>
      <c r="F3966" s="31" t="s">
        <v>444</v>
      </c>
      <c r="G3966" s="30">
        <v>0</v>
      </c>
    </row>
    <row r="3967" spans="2:7" hidden="1" x14ac:dyDescent="0.25">
      <c r="B3967" s="31" t="s">
        <v>440</v>
      </c>
      <c r="C3967" s="31" t="s">
        <v>311</v>
      </c>
      <c r="D3967" s="31" t="s">
        <v>29</v>
      </c>
      <c r="E3967" s="31" t="s">
        <v>433</v>
      </c>
      <c r="F3967" s="31" t="s">
        <v>444</v>
      </c>
      <c r="G3967" s="30">
        <v>179</v>
      </c>
    </row>
    <row r="3968" spans="2:7" hidden="1" x14ac:dyDescent="0.25">
      <c r="B3968" s="31" t="s">
        <v>440</v>
      </c>
      <c r="C3968" s="31" t="s">
        <v>311</v>
      </c>
      <c r="D3968" s="31" t="s">
        <v>452</v>
      </c>
      <c r="E3968" s="31" t="s">
        <v>435</v>
      </c>
      <c r="F3968" s="31" t="s">
        <v>444</v>
      </c>
      <c r="G3968" s="30">
        <v>32</v>
      </c>
    </row>
    <row r="3969" spans="2:7" hidden="1" x14ac:dyDescent="0.25">
      <c r="B3969" s="31" t="s">
        <v>440</v>
      </c>
      <c r="C3969" s="31" t="s">
        <v>311</v>
      </c>
      <c r="D3969" s="31" t="s">
        <v>453</v>
      </c>
      <c r="E3969" s="31" t="s">
        <v>435</v>
      </c>
      <c r="F3969" s="31" t="s">
        <v>444</v>
      </c>
      <c r="G3969" s="30">
        <v>234</v>
      </c>
    </row>
    <row r="3970" spans="2:7" hidden="1" x14ac:dyDescent="0.25">
      <c r="B3970" s="31" t="s">
        <v>440</v>
      </c>
      <c r="C3970" s="31" t="s">
        <v>311</v>
      </c>
      <c r="D3970" s="31" t="s">
        <v>25</v>
      </c>
      <c r="E3970" s="31" t="s">
        <v>435</v>
      </c>
      <c r="F3970" s="31" t="s">
        <v>444</v>
      </c>
      <c r="G3970" s="30">
        <v>12</v>
      </c>
    </row>
    <row r="3971" spans="2:7" hidden="1" x14ac:dyDescent="0.25">
      <c r="B3971" s="31" t="s">
        <v>440</v>
      </c>
      <c r="C3971" s="31" t="s">
        <v>311</v>
      </c>
      <c r="D3971" s="31" t="s">
        <v>30</v>
      </c>
      <c r="E3971" s="31" t="s">
        <v>435</v>
      </c>
      <c r="F3971" s="31" t="s">
        <v>444</v>
      </c>
      <c r="G3971" s="30">
        <v>46</v>
      </c>
    </row>
    <row r="3972" spans="2:7" hidden="1" x14ac:dyDescent="0.25">
      <c r="B3972" s="31" t="s">
        <v>440</v>
      </c>
      <c r="C3972" s="31" t="s">
        <v>311</v>
      </c>
      <c r="D3972" s="31" t="s">
        <v>28</v>
      </c>
      <c r="E3972" s="31" t="s">
        <v>435</v>
      </c>
      <c r="F3972" s="31" t="s">
        <v>444</v>
      </c>
      <c r="G3972" s="30">
        <v>0</v>
      </c>
    </row>
    <row r="3973" spans="2:7" hidden="1" x14ac:dyDescent="0.25">
      <c r="B3973" s="31" t="s">
        <v>440</v>
      </c>
      <c r="C3973" s="31" t="s">
        <v>311</v>
      </c>
      <c r="D3973" s="31" t="s">
        <v>29</v>
      </c>
      <c r="E3973" s="31" t="s">
        <v>435</v>
      </c>
      <c r="F3973" s="31" t="s">
        <v>444</v>
      </c>
      <c r="G3973" s="30">
        <v>176</v>
      </c>
    </row>
    <row r="3974" spans="2:7" hidden="1" x14ac:dyDescent="0.25">
      <c r="B3974" s="31" t="s">
        <v>440</v>
      </c>
      <c r="C3974" s="31" t="s">
        <v>311</v>
      </c>
      <c r="D3974" s="31" t="s">
        <v>452</v>
      </c>
      <c r="E3974" s="31" t="s">
        <v>436</v>
      </c>
      <c r="F3974" s="31" t="s">
        <v>444</v>
      </c>
      <c r="G3974" s="30">
        <v>32</v>
      </c>
    </row>
    <row r="3975" spans="2:7" hidden="1" x14ac:dyDescent="0.25">
      <c r="B3975" s="31" t="s">
        <v>440</v>
      </c>
      <c r="C3975" s="31" t="s">
        <v>311</v>
      </c>
      <c r="D3975" s="31" t="s">
        <v>453</v>
      </c>
      <c r="E3975" s="31" t="s">
        <v>436</v>
      </c>
      <c r="F3975" s="31" t="s">
        <v>444</v>
      </c>
      <c r="G3975" s="30">
        <v>238</v>
      </c>
    </row>
    <row r="3976" spans="2:7" hidden="1" x14ac:dyDescent="0.25">
      <c r="B3976" s="31" t="s">
        <v>440</v>
      </c>
      <c r="C3976" s="31" t="s">
        <v>311</v>
      </c>
      <c r="D3976" s="31" t="s">
        <v>25</v>
      </c>
      <c r="E3976" s="31" t="s">
        <v>436</v>
      </c>
      <c r="F3976" s="31" t="s">
        <v>444</v>
      </c>
      <c r="G3976" s="30">
        <v>11</v>
      </c>
    </row>
    <row r="3977" spans="2:7" hidden="1" x14ac:dyDescent="0.25">
      <c r="B3977" s="31" t="s">
        <v>440</v>
      </c>
      <c r="C3977" s="31" t="s">
        <v>311</v>
      </c>
      <c r="D3977" s="31" t="s">
        <v>30</v>
      </c>
      <c r="E3977" s="31" t="s">
        <v>436</v>
      </c>
      <c r="F3977" s="31" t="s">
        <v>444</v>
      </c>
      <c r="G3977" s="30">
        <v>45</v>
      </c>
    </row>
    <row r="3978" spans="2:7" hidden="1" x14ac:dyDescent="0.25">
      <c r="B3978" s="31" t="s">
        <v>440</v>
      </c>
      <c r="C3978" s="31" t="s">
        <v>311</v>
      </c>
      <c r="D3978" s="31" t="s">
        <v>28</v>
      </c>
      <c r="E3978" s="31" t="s">
        <v>436</v>
      </c>
      <c r="F3978" s="31" t="s">
        <v>444</v>
      </c>
      <c r="G3978" s="30">
        <v>0</v>
      </c>
    </row>
    <row r="3979" spans="2:7" hidden="1" x14ac:dyDescent="0.25">
      <c r="B3979" s="31" t="s">
        <v>440</v>
      </c>
      <c r="C3979" s="31" t="s">
        <v>311</v>
      </c>
      <c r="D3979" s="31" t="s">
        <v>29</v>
      </c>
      <c r="E3979" s="31" t="s">
        <v>436</v>
      </c>
      <c r="F3979" s="31" t="s">
        <v>444</v>
      </c>
      <c r="G3979" s="30">
        <v>181</v>
      </c>
    </row>
    <row r="3980" spans="2:7" hidden="1" x14ac:dyDescent="0.25">
      <c r="B3980" s="31" t="s">
        <v>441</v>
      </c>
      <c r="C3980" s="31" t="s">
        <v>311</v>
      </c>
      <c r="D3980" s="31" t="s">
        <v>452</v>
      </c>
      <c r="E3980" s="31" t="s">
        <v>433</v>
      </c>
      <c r="F3980" s="31" t="s">
        <v>444</v>
      </c>
      <c r="G3980" s="30">
        <v>0</v>
      </c>
    </row>
    <row r="3981" spans="2:7" hidden="1" x14ac:dyDescent="0.25">
      <c r="B3981" s="31" t="s">
        <v>441</v>
      </c>
      <c r="C3981" s="31" t="s">
        <v>311</v>
      </c>
      <c r="D3981" s="31" t="s">
        <v>453</v>
      </c>
      <c r="E3981" s="31" t="s">
        <v>433</v>
      </c>
      <c r="F3981" s="31" t="s">
        <v>444</v>
      </c>
      <c r="G3981" s="30">
        <v>48</v>
      </c>
    </row>
    <row r="3982" spans="2:7" hidden="1" x14ac:dyDescent="0.25">
      <c r="B3982" s="31" t="s">
        <v>441</v>
      </c>
      <c r="C3982" s="31" t="s">
        <v>311</v>
      </c>
      <c r="D3982" s="31" t="s">
        <v>25</v>
      </c>
      <c r="E3982" s="31" t="s">
        <v>433</v>
      </c>
      <c r="F3982" s="31" t="s">
        <v>444</v>
      </c>
      <c r="G3982" s="30">
        <v>3</v>
      </c>
    </row>
    <row r="3983" spans="2:7" hidden="1" x14ac:dyDescent="0.25">
      <c r="B3983" s="31" t="s">
        <v>441</v>
      </c>
      <c r="C3983" s="31" t="s">
        <v>311</v>
      </c>
      <c r="D3983" s="31" t="s">
        <v>28</v>
      </c>
      <c r="E3983" s="31" t="s">
        <v>433</v>
      </c>
      <c r="F3983" s="31" t="s">
        <v>444</v>
      </c>
      <c r="G3983" s="30">
        <v>0</v>
      </c>
    </row>
    <row r="3984" spans="2:7" hidden="1" x14ac:dyDescent="0.25">
      <c r="B3984" s="31" t="s">
        <v>441</v>
      </c>
      <c r="C3984" s="31" t="s">
        <v>311</v>
      </c>
      <c r="D3984" s="31" t="s">
        <v>29</v>
      </c>
      <c r="E3984" s="31" t="s">
        <v>433</v>
      </c>
      <c r="F3984" s="31" t="s">
        <v>444</v>
      </c>
      <c r="G3984" s="30">
        <v>45</v>
      </c>
    </row>
    <row r="3985" spans="2:7" hidden="1" x14ac:dyDescent="0.25">
      <c r="B3985" s="31" t="s">
        <v>441</v>
      </c>
      <c r="C3985" s="31" t="s">
        <v>311</v>
      </c>
      <c r="D3985" s="31" t="s">
        <v>452</v>
      </c>
      <c r="E3985" s="31" t="s">
        <v>435</v>
      </c>
      <c r="F3985" s="31" t="s">
        <v>444</v>
      </c>
      <c r="G3985" s="30">
        <v>0</v>
      </c>
    </row>
    <row r="3986" spans="2:7" hidden="1" x14ac:dyDescent="0.25">
      <c r="B3986" s="31" t="s">
        <v>441</v>
      </c>
      <c r="C3986" s="31" t="s">
        <v>311</v>
      </c>
      <c r="D3986" s="31" t="s">
        <v>453</v>
      </c>
      <c r="E3986" s="31" t="s">
        <v>435</v>
      </c>
      <c r="F3986" s="31" t="s">
        <v>444</v>
      </c>
      <c r="G3986" s="30">
        <v>48</v>
      </c>
    </row>
    <row r="3987" spans="2:7" hidden="1" x14ac:dyDescent="0.25">
      <c r="B3987" s="31" t="s">
        <v>441</v>
      </c>
      <c r="C3987" s="31" t="s">
        <v>311</v>
      </c>
      <c r="D3987" s="31" t="s">
        <v>25</v>
      </c>
      <c r="E3987" s="31" t="s">
        <v>435</v>
      </c>
      <c r="F3987" s="31" t="s">
        <v>444</v>
      </c>
      <c r="G3987" s="30">
        <v>3</v>
      </c>
    </row>
    <row r="3988" spans="2:7" hidden="1" x14ac:dyDescent="0.25">
      <c r="B3988" s="31" t="s">
        <v>441</v>
      </c>
      <c r="C3988" s="31" t="s">
        <v>311</v>
      </c>
      <c r="D3988" s="31" t="s">
        <v>28</v>
      </c>
      <c r="E3988" s="31" t="s">
        <v>435</v>
      </c>
      <c r="F3988" s="31" t="s">
        <v>444</v>
      </c>
      <c r="G3988" s="30">
        <v>0</v>
      </c>
    </row>
    <row r="3989" spans="2:7" hidden="1" x14ac:dyDescent="0.25">
      <c r="B3989" s="31" t="s">
        <v>441</v>
      </c>
      <c r="C3989" s="31" t="s">
        <v>311</v>
      </c>
      <c r="D3989" s="31" t="s">
        <v>29</v>
      </c>
      <c r="E3989" s="31" t="s">
        <v>435</v>
      </c>
      <c r="F3989" s="31" t="s">
        <v>444</v>
      </c>
      <c r="G3989" s="30">
        <v>46</v>
      </c>
    </row>
    <row r="3990" spans="2:7" hidden="1" x14ac:dyDescent="0.25">
      <c r="B3990" s="31" t="s">
        <v>441</v>
      </c>
      <c r="C3990" s="31" t="s">
        <v>311</v>
      </c>
      <c r="D3990" s="31" t="s">
        <v>452</v>
      </c>
      <c r="E3990" s="31" t="s">
        <v>436</v>
      </c>
      <c r="F3990" s="31" t="s">
        <v>444</v>
      </c>
      <c r="G3990" s="30">
        <v>0</v>
      </c>
    </row>
    <row r="3991" spans="2:7" hidden="1" x14ac:dyDescent="0.25">
      <c r="B3991" s="31" t="s">
        <v>441</v>
      </c>
      <c r="C3991" s="31" t="s">
        <v>311</v>
      </c>
      <c r="D3991" s="31" t="s">
        <v>453</v>
      </c>
      <c r="E3991" s="31" t="s">
        <v>436</v>
      </c>
      <c r="F3991" s="31" t="s">
        <v>444</v>
      </c>
      <c r="G3991" s="30">
        <v>47</v>
      </c>
    </row>
    <row r="3992" spans="2:7" hidden="1" x14ac:dyDescent="0.25">
      <c r="B3992" s="31" t="s">
        <v>441</v>
      </c>
      <c r="C3992" s="31" t="s">
        <v>311</v>
      </c>
      <c r="D3992" s="31" t="s">
        <v>25</v>
      </c>
      <c r="E3992" s="31" t="s">
        <v>436</v>
      </c>
      <c r="F3992" s="31" t="s">
        <v>444</v>
      </c>
      <c r="G3992" s="30">
        <v>3</v>
      </c>
    </row>
    <row r="3993" spans="2:7" hidden="1" x14ac:dyDescent="0.25">
      <c r="B3993" s="31" t="s">
        <v>441</v>
      </c>
      <c r="C3993" s="31" t="s">
        <v>311</v>
      </c>
      <c r="D3993" s="31" t="s">
        <v>28</v>
      </c>
      <c r="E3993" s="31" t="s">
        <v>436</v>
      </c>
      <c r="F3993" s="31" t="s">
        <v>444</v>
      </c>
      <c r="G3993" s="30">
        <v>0</v>
      </c>
    </row>
    <row r="3994" spans="2:7" hidden="1" x14ac:dyDescent="0.25">
      <c r="B3994" s="31" t="s">
        <v>441</v>
      </c>
      <c r="C3994" s="31" t="s">
        <v>311</v>
      </c>
      <c r="D3994" s="31" t="s">
        <v>29</v>
      </c>
      <c r="E3994" s="31" t="s">
        <v>436</v>
      </c>
      <c r="F3994" s="31" t="s">
        <v>444</v>
      </c>
      <c r="G3994" s="30">
        <v>44</v>
      </c>
    </row>
    <row r="3995" spans="2:7" hidden="1" x14ac:dyDescent="0.25">
      <c r="B3995" s="31" t="s">
        <v>442</v>
      </c>
      <c r="C3995" s="31" t="s">
        <v>311</v>
      </c>
      <c r="D3995" s="31" t="s">
        <v>452</v>
      </c>
      <c r="E3995" s="31" t="s">
        <v>433</v>
      </c>
      <c r="F3995" s="31" t="s">
        <v>444</v>
      </c>
      <c r="G3995" s="30">
        <v>143</v>
      </c>
    </row>
    <row r="3996" spans="2:7" hidden="1" x14ac:dyDescent="0.25">
      <c r="B3996" s="31" t="s">
        <v>442</v>
      </c>
      <c r="C3996" s="31" t="s">
        <v>311</v>
      </c>
      <c r="D3996" s="31" t="s">
        <v>453</v>
      </c>
      <c r="E3996" s="31" t="s">
        <v>433</v>
      </c>
      <c r="F3996" s="31" t="s">
        <v>444</v>
      </c>
      <c r="G3996" s="30">
        <v>227</v>
      </c>
    </row>
    <row r="3997" spans="2:7" hidden="1" x14ac:dyDescent="0.25">
      <c r="B3997" s="31" t="s">
        <v>442</v>
      </c>
      <c r="C3997" s="31" t="s">
        <v>311</v>
      </c>
      <c r="D3997" s="31" t="s">
        <v>30</v>
      </c>
      <c r="E3997" s="31" t="s">
        <v>433</v>
      </c>
      <c r="F3997" s="31" t="s">
        <v>444</v>
      </c>
      <c r="G3997" s="30">
        <v>0</v>
      </c>
    </row>
    <row r="3998" spans="2:7" hidden="1" x14ac:dyDescent="0.25">
      <c r="B3998" s="31" t="s">
        <v>442</v>
      </c>
      <c r="C3998" s="31" t="s">
        <v>311</v>
      </c>
      <c r="D3998" s="31" t="s">
        <v>28</v>
      </c>
      <c r="E3998" s="31" t="s">
        <v>433</v>
      </c>
      <c r="F3998" s="31" t="s">
        <v>444</v>
      </c>
      <c r="G3998" s="30">
        <v>0</v>
      </c>
    </row>
    <row r="3999" spans="2:7" hidden="1" x14ac:dyDescent="0.25">
      <c r="B3999" s="31" t="s">
        <v>442</v>
      </c>
      <c r="C3999" s="31" t="s">
        <v>311</v>
      </c>
      <c r="D3999" s="31" t="s">
        <v>29</v>
      </c>
      <c r="E3999" s="31" t="s">
        <v>433</v>
      </c>
      <c r="F3999" s="31" t="s">
        <v>444</v>
      </c>
      <c r="G3999" s="30">
        <v>227</v>
      </c>
    </row>
    <row r="4000" spans="2:7" hidden="1" x14ac:dyDescent="0.25">
      <c r="B4000" s="31" t="s">
        <v>442</v>
      </c>
      <c r="C4000" s="31" t="s">
        <v>311</v>
      </c>
      <c r="D4000" s="31" t="s">
        <v>452</v>
      </c>
      <c r="E4000" s="31" t="s">
        <v>435</v>
      </c>
      <c r="F4000" s="31" t="s">
        <v>444</v>
      </c>
      <c r="G4000" s="30">
        <v>137</v>
      </c>
    </row>
    <row r="4001" spans="2:7" hidden="1" x14ac:dyDescent="0.25">
      <c r="B4001" s="31" t="s">
        <v>442</v>
      </c>
      <c r="C4001" s="31" t="s">
        <v>311</v>
      </c>
      <c r="D4001" s="31" t="s">
        <v>453</v>
      </c>
      <c r="E4001" s="31" t="s">
        <v>435</v>
      </c>
      <c r="F4001" s="31" t="s">
        <v>444</v>
      </c>
      <c r="G4001" s="30">
        <v>226</v>
      </c>
    </row>
    <row r="4002" spans="2:7" hidden="1" x14ac:dyDescent="0.25">
      <c r="B4002" s="31" t="s">
        <v>442</v>
      </c>
      <c r="C4002" s="31" t="s">
        <v>311</v>
      </c>
      <c r="D4002" s="31" t="s">
        <v>30</v>
      </c>
      <c r="E4002" s="31" t="s">
        <v>435</v>
      </c>
      <c r="F4002" s="31" t="s">
        <v>444</v>
      </c>
      <c r="G4002" s="30">
        <v>0</v>
      </c>
    </row>
    <row r="4003" spans="2:7" hidden="1" x14ac:dyDescent="0.25">
      <c r="B4003" s="31" t="s">
        <v>442</v>
      </c>
      <c r="C4003" s="31" t="s">
        <v>311</v>
      </c>
      <c r="D4003" s="31" t="s">
        <v>28</v>
      </c>
      <c r="E4003" s="31" t="s">
        <v>435</v>
      </c>
      <c r="F4003" s="31" t="s">
        <v>444</v>
      </c>
      <c r="G4003" s="30">
        <v>0</v>
      </c>
    </row>
    <row r="4004" spans="2:7" hidden="1" x14ac:dyDescent="0.25">
      <c r="B4004" s="31" t="s">
        <v>442</v>
      </c>
      <c r="C4004" s="31" t="s">
        <v>311</v>
      </c>
      <c r="D4004" s="31" t="s">
        <v>29</v>
      </c>
      <c r="E4004" s="31" t="s">
        <v>435</v>
      </c>
      <c r="F4004" s="31" t="s">
        <v>444</v>
      </c>
      <c r="G4004" s="30">
        <v>226</v>
      </c>
    </row>
    <row r="4005" spans="2:7" hidden="1" x14ac:dyDescent="0.25">
      <c r="B4005" s="31" t="s">
        <v>442</v>
      </c>
      <c r="C4005" s="31" t="s">
        <v>311</v>
      </c>
      <c r="D4005" s="31" t="s">
        <v>452</v>
      </c>
      <c r="E4005" s="31" t="s">
        <v>436</v>
      </c>
      <c r="F4005" s="31" t="s">
        <v>444</v>
      </c>
      <c r="G4005" s="30">
        <v>137</v>
      </c>
    </row>
    <row r="4006" spans="2:7" hidden="1" x14ac:dyDescent="0.25">
      <c r="B4006" s="31" t="s">
        <v>442</v>
      </c>
      <c r="C4006" s="31" t="s">
        <v>311</v>
      </c>
      <c r="D4006" s="31" t="s">
        <v>453</v>
      </c>
      <c r="E4006" s="31" t="s">
        <v>436</v>
      </c>
      <c r="F4006" s="31" t="s">
        <v>444</v>
      </c>
      <c r="G4006" s="30">
        <v>232</v>
      </c>
    </row>
    <row r="4007" spans="2:7" hidden="1" x14ac:dyDescent="0.25">
      <c r="B4007" s="31" t="s">
        <v>442</v>
      </c>
      <c r="C4007" s="31" t="s">
        <v>311</v>
      </c>
      <c r="D4007" s="31" t="s">
        <v>30</v>
      </c>
      <c r="E4007" s="31" t="s">
        <v>436</v>
      </c>
      <c r="F4007" s="31" t="s">
        <v>444</v>
      </c>
      <c r="G4007" s="30">
        <v>0</v>
      </c>
    </row>
    <row r="4008" spans="2:7" hidden="1" x14ac:dyDescent="0.25">
      <c r="B4008" s="31" t="s">
        <v>442</v>
      </c>
      <c r="C4008" s="31" t="s">
        <v>311</v>
      </c>
      <c r="D4008" s="31" t="s">
        <v>28</v>
      </c>
      <c r="E4008" s="31" t="s">
        <v>436</v>
      </c>
      <c r="F4008" s="31" t="s">
        <v>444</v>
      </c>
      <c r="G4008" s="30">
        <v>0</v>
      </c>
    </row>
    <row r="4009" spans="2:7" hidden="1" x14ac:dyDescent="0.25">
      <c r="B4009" s="31" t="s">
        <v>442</v>
      </c>
      <c r="C4009" s="31" t="s">
        <v>311</v>
      </c>
      <c r="D4009" s="31" t="s">
        <v>29</v>
      </c>
      <c r="E4009" s="31" t="s">
        <v>436</v>
      </c>
      <c r="F4009" s="31" t="s">
        <v>444</v>
      </c>
      <c r="G4009" s="30">
        <v>232</v>
      </c>
    </row>
    <row r="4010" spans="2:7" hidden="1" x14ac:dyDescent="0.25">
      <c r="B4010" s="31" t="s">
        <v>443</v>
      </c>
      <c r="C4010" s="31" t="s">
        <v>311</v>
      </c>
      <c r="D4010" s="31" t="s">
        <v>452</v>
      </c>
      <c r="E4010" s="31" t="s">
        <v>433</v>
      </c>
      <c r="F4010" s="31" t="s">
        <v>444</v>
      </c>
      <c r="G4010" s="30">
        <v>172</v>
      </c>
    </row>
    <row r="4011" spans="2:7" hidden="1" x14ac:dyDescent="0.25">
      <c r="B4011" s="31" t="s">
        <v>443</v>
      </c>
      <c r="C4011" s="31" t="s">
        <v>311</v>
      </c>
      <c r="D4011" s="31" t="s">
        <v>453</v>
      </c>
      <c r="E4011" s="31" t="s">
        <v>433</v>
      </c>
      <c r="F4011" s="31" t="s">
        <v>444</v>
      </c>
      <c r="G4011" s="30">
        <v>216</v>
      </c>
    </row>
    <row r="4012" spans="2:7" hidden="1" x14ac:dyDescent="0.25">
      <c r="B4012" s="31" t="s">
        <v>443</v>
      </c>
      <c r="C4012" s="31" t="s">
        <v>311</v>
      </c>
      <c r="D4012" s="31" t="s">
        <v>30</v>
      </c>
      <c r="E4012" s="31" t="s">
        <v>433</v>
      </c>
      <c r="F4012" s="31" t="s">
        <v>444</v>
      </c>
      <c r="G4012" s="30">
        <v>59</v>
      </c>
    </row>
    <row r="4013" spans="2:7" hidden="1" x14ac:dyDescent="0.25">
      <c r="B4013" s="31" t="s">
        <v>443</v>
      </c>
      <c r="C4013" s="31" t="s">
        <v>311</v>
      </c>
      <c r="D4013" s="31" t="s">
        <v>28</v>
      </c>
      <c r="E4013" s="31" t="s">
        <v>433</v>
      </c>
      <c r="F4013" s="31" t="s">
        <v>444</v>
      </c>
      <c r="G4013" s="30">
        <v>0</v>
      </c>
    </row>
    <row r="4014" spans="2:7" hidden="1" x14ac:dyDescent="0.25">
      <c r="B4014" s="31" t="s">
        <v>443</v>
      </c>
      <c r="C4014" s="31" t="s">
        <v>311</v>
      </c>
      <c r="D4014" s="31" t="s">
        <v>29</v>
      </c>
      <c r="E4014" s="31" t="s">
        <v>433</v>
      </c>
      <c r="F4014" s="31" t="s">
        <v>444</v>
      </c>
      <c r="G4014" s="30">
        <v>157</v>
      </c>
    </row>
    <row r="4015" spans="2:7" hidden="1" x14ac:dyDescent="0.25">
      <c r="B4015" s="31" t="s">
        <v>443</v>
      </c>
      <c r="C4015" s="31" t="s">
        <v>311</v>
      </c>
      <c r="D4015" s="31" t="s">
        <v>452</v>
      </c>
      <c r="E4015" s="31" t="s">
        <v>435</v>
      </c>
      <c r="F4015" s="31" t="s">
        <v>444</v>
      </c>
      <c r="G4015" s="30">
        <v>184</v>
      </c>
    </row>
    <row r="4016" spans="2:7" hidden="1" x14ac:dyDescent="0.25">
      <c r="B4016" s="31" t="s">
        <v>443</v>
      </c>
      <c r="C4016" s="31" t="s">
        <v>311</v>
      </c>
      <c r="D4016" s="31" t="s">
        <v>453</v>
      </c>
      <c r="E4016" s="31" t="s">
        <v>435</v>
      </c>
      <c r="F4016" s="31" t="s">
        <v>444</v>
      </c>
      <c r="G4016" s="30">
        <v>227</v>
      </c>
    </row>
    <row r="4017" spans="2:7" hidden="1" x14ac:dyDescent="0.25">
      <c r="B4017" s="31" t="s">
        <v>443</v>
      </c>
      <c r="C4017" s="31" t="s">
        <v>311</v>
      </c>
      <c r="D4017" s="31" t="s">
        <v>30</v>
      </c>
      <c r="E4017" s="31" t="s">
        <v>435</v>
      </c>
      <c r="F4017" s="31" t="s">
        <v>444</v>
      </c>
      <c r="G4017" s="30">
        <v>66</v>
      </c>
    </row>
    <row r="4018" spans="2:7" hidden="1" x14ac:dyDescent="0.25">
      <c r="B4018" s="31" t="s">
        <v>443</v>
      </c>
      <c r="C4018" s="31" t="s">
        <v>311</v>
      </c>
      <c r="D4018" s="31" t="s">
        <v>28</v>
      </c>
      <c r="E4018" s="31" t="s">
        <v>435</v>
      </c>
      <c r="F4018" s="31" t="s">
        <v>444</v>
      </c>
      <c r="G4018" s="30">
        <v>0</v>
      </c>
    </row>
    <row r="4019" spans="2:7" hidden="1" x14ac:dyDescent="0.25">
      <c r="B4019" s="31" t="s">
        <v>443</v>
      </c>
      <c r="C4019" s="31" t="s">
        <v>311</v>
      </c>
      <c r="D4019" s="31" t="s">
        <v>29</v>
      </c>
      <c r="E4019" s="31" t="s">
        <v>435</v>
      </c>
      <c r="F4019" s="31" t="s">
        <v>444</v>
      </c>
      <c r="G4019" s="30">
        <v>162</v>
      </c>
    </row>
    <row r="4020" spans="2:7" hidden="1" x14ac:dyDescent="0.25">
      <c r="B4020" s="31" t="s">
        <v>443</v>
      </c>
      <c r="C4020" s="31" t="s">
        <v>311</v>
      </c>
      <c r="D4020" s="31" t="s">
        <v>452</v>
      </c>
      <c r="E4020" s="31" t="s">
        <v>436</v>
      </c>
      <c r="F4020" s="31" t="s">
        <v>444</v>
      </c>
      <c r="G4020" s="30">
        <v>172</v>
      </c>
    </row>
    <row r="4021" spans="2:7" hidden="1" x14ac:dyDescent="0.25">
      <c r="B4021" s="31" t="s">
        <v>443</v>
      </c>
      <c r="C4021" s="31" t="s">
        <v>311</v>
      </c>
      <c r="D4021" s="31" t="s">
        <v>453</v>
      </c>
      <c r="E4021" s="31" t="s">
        <v>436</v>
      </c>
      <c r="F4021" s="31" t="s">
        <v>444</v>
      </c>
      <c r="G4021" s="30">
        <v>233</v>
      </c>
    </row>
    <row r="4022" spans="2:7" hidden="1" x14ac:dyDescent="0.25">
      <c r="B4022" s="31" t="s">
        <v>443</v>
      </c>
      <c r="C4022" s="31" t="s">
        <v>311</v>
      </c>
      <c r="D4022" s="31" t="s">
        <v>30</v>
      </c>
      <c r="E4022" s="31" t="s">
        <v>436</v>
      </c>
      <c r="F4022" s="31" t="s">
        <v>444</v>
      </c>
      <c r="G4022" s="30">
        <v>61</v>
      </c>
    </row>
    <row r="4023" spans="2:7" hidden="1" x14ac:dyDescent="0.25">
      <c r="B4023" s="31" t="s">
        <v>443</v>
      </c>
      <c r="C4023" s="31" t="s">
        <v>311</v>
      </c>
      <c r="D4023" s="31" t="s">
        <v>28</v>
      </c>
      <c r="E4023" s="31" t="s">
        <v>436</v>
      </c>
      <c r="F4023" s="31" t="s">
        <v>444</v>
      </c>
      <c r="G4023" s="30">
        <v>0</v>
      </c>
    </row>
    <row r="4024" spans="2:7" hidden="1" x14ac:dyDescent="0.25">
      <c r="B4024" s="31" t="s">
        <v>443</v>
      </c>
      <c r="C4024" s="31" t="s">
        <v>311</v>
      </c>
      <c r="D4024" s="31" t="s">
        <v>29</v>
      </c>
      <c r="E4024" s="31" t="s">
        <v>436</v>
      </c>
      <c r="F4024" s="31" t="s">
        <v>444</v>
      </c>
      <c r="G4024" s="30">
        <v>172</v>
      </c>
    </row>
    <row r="4025" spans="2:7" hidden="1" x14ac:dyDescent="0.25">
      <c r="B4025" s="31" t="s">
        <v>150</v>
      </c>
      <c r="C4025" s="31" t="s">
        <v>311</v>
      </c>
      <c r="D4025" s="31" t="s">
        <v>452</v>
      </c>
      <c r="E4025" s="31" t="s">
        <v>433</v>
      </c>
      <c r="F4025" s="31" t="s">
        <v>444</v>
      </c>
      <c r="G4025" s="30">
        <v>149</v>
      </c>
    </row>
    <row r="4026" spans="2:7" hidden="1" x14ac:dyDescent="0.25">
      <c r="B4026" s="31" t="s">
        <v>150</v>
      </c>
      <c r="C4026" s="31" t="s">
        <v>311</v>
      </c>
      <c r="D4026" s="31" t="s">
        <v>453</v>
      </c>
      <c r="E4026" s="31" t="s">
        <v>433</v>
      </c>
      <c r="F4026" s="31" t="s">
        <v>444</v>
      </c>
      <c r="G4026" s="30">
        <v>154</v>
      </c>
    </row>
    <row r="4027" spans="2:7" hidden="1" x14ac:dyDescent="0.25">
      <c r="B4027" s="31" t="s">
        <v>150</v>
      </c>
      <c r="C4027" s="31" t="s">
        <v>311</v>
      </c>
      <c r="D4027" s="31" t="s">
        <v>25</v>
      </c>
      <c r="E4027" s="31" t="s">
        <v>433</v>
      </c>
      <c r="F4027" s="31" t="s">
        <v>444</v>
      </c>
      <c r="G4027" s="30">
        <v>3</v>
      </c>
    </row>
    <row r="4028" spans="2:7" hidden="1" x14ac:dyDescent="0.25">
      <c r="B4028" s="31" t="s">
        <v>150</v>
      </c>
      <c r="C4028" s="31" t="s">
        <v>311</v>
      </c>
      <c r="D4028" s="31" t="s">
        <v>454</v>
      </c>
      <c r="E4028" s="31" t="s">
        <v>433</v>
      </c>
      <c r="F4028" s="31" t="s">
        <v>444</v>
      </c>
      <c r="G4028" s="30">
        <v>6</v>
      </c>
    </row>
    <row r="4029" spans="2:7" hidden="1" x14ac:dyDescent="0.25">
      <c r="B4029" s="31" t="s">
        <v>150</v>
      </c>
      <c r="C4029" s="31" t="s">
        <v>311</v>
      </c>
      <c r="D4029" s="31" t="s">
        <v>28</v>
      </c>
      <c r="E4029" s="31" t="s">
        <v>433</v>
      </c>
      <c r="F4029" s="31" t="s">
        <v>444</v>
      </c>
      <c r="G4029" s="30">
        <v>0</v>
      </c>
    </row>
    <row r="4030" spans="2:7" hidden="1" x14ac:dyDescent="0.25">
      <c r="B4030" s="31" t="s">
        <v>150</v>
      </c>
      <c r="C4030" s="31" t="s">
        <v>311</v>
      </c>
      <c r="D4030" s="31" t="s">
        <v>29</v>
      </c>
      <c r="E4030" s="31" t="s">
        <v>433</v>
      </c>
      <c r="F4030" s="31" t="s">
        <v>444</v>
      </c>
      <c r="G4030" s="30">
        <v>138</v>
      </c>
    </row>
    <row r="4031" spans="2:7" hidden="1" x14ac:dyDescent="0.25">
      <c r="B4031" s="31" t="s">
        <v>150</v>
      </c>
      <c r="C4031" s="31" t="s">
        <v>311</v>
      </c>
      <c r="D4031" s="31" t="s">
        <v>452</v>
      </c>
      <c r="E4031" s="31" t="s">
        <v>435</v>
      </c>
      <c r="F4031" s="31" t="s">
        <v>444</v>
      </c>
      <c r="G4031" s="30">
        <v>128</v>
      </c>
    </row>
    <row r="4032" spans="2:7" hidden="1" x14ac:dyDescent="0.25">
      <c r="B4032" s="31" t="s">
        <v>150</v>
      </c>
      <c r="C4032" s="31" t="s">
        <v>311</v>
      </c>
      <c r="D4032" s="31" t="s">
        <v>453</v>
      </c>
      <c r="E4032" s="31" t="s">
        <v>435</v>
      </c>
      <c r="F4032" s="31" t="s">
        <v>444</v>
      </c>
      <c r="G4032" s="30">
        <v>148</v>
      </c>
    </row>
    <row r="4033" spans="2:7" hidden="1" x14ac:dyDescent="0.25">
      <c r="B4033" s="31" t="s">
        <v>150</v>
      </c>
      <c r="C4033" s="31" t="s">
        <v>311</v>
      </c>
      <c r="D4033" s="31" t="s">
        <v>25</v>
      </c>
      <c r="E4033" s="31" t="s">
        <v>435</v>
      </c>
      <c r="F4033" s="31" t="s">
        <v>444</v>
      </c>
      <c r="G4033" s="30">
        <v>3</v>
      </c>
    </row>
    <row r="4034" spans="2:7" hidden="1" x14ac:dyDescent="0.25">
      <c r="B4034" s="31" t="s">
        <v>150</v>
      </c>
      <c r="C4034" s="31" t="s">
        <v>311</v>
      </c>
      <c r="D4034" s="31" t="s">
        <v>454</v>
      </c>
      <c r="E4034" s="31" t="s">
        <v>435</v>
      </c>
      <c r="F4034" s="31" t="s">
        <v>444</v>
      </c>
      <c r="G4034" s="30">
        <v>5</v>
      </c>
    </row>
    <row r="4035" spans="2:7" hidden="1" x14ac:dyDescent="0.25">
      <c r="B4035" s="31" t="s">
        <v>150</v>
      </c>
      <c r="C4035" s="31" t="s">
        <v>311</v>
      </c>
      <c r="D4035" s="31" t="s">
        <v>28</v>
      </c>
      <c r="E4035" s="31" t="s">
        <v>435</v>
      </c>
      <c r="F4035" s="31" t="s">
        <v>444</v>
      </c>
      <c r="G4035" s="30">
        <v>0</v>
      </c>
    </row>
    <row r="4036" spans="2:7" hidden="1" x14ac:dyDescent="0.25">
      <c r="B4036" s="31" t="s">
        <v>150</v>
      </c>
      <c r="C4036" s="31" t="s">
        <v>311</v>
      </c>
      <c r="D4036" s="31" t="s">
        <v>29</v>
      </c>
      <c r="E4036" s="31" t="s">
        <v>435</v>
      </c>
      <c r="F4036" s="31" t="s">
        <v>444</v>
      </c>
      <c r="G4036" s="30">
        <v>134</v>
      </c>
    </row>
    <row r="4037" spans="2:7" hidden="1" x14ac:dyDescent="0.25">
      <c r="B4037" s="31" t="s">
        <v>150</v>
      </c>
      <c r="C4037" s="31" t="s">
        <v>311</v>
      </c>
      <c r="D4037" s="31" t="s">
        <v>452</v>
      </c>
      <c r="E4037" s="31" t="s">
        <v>436</v>
      </c>
      <c r="F4037" s="31" t="s">
        <v>444</v>
      </c>
      <c r="G4037" s="30">
        <v>156</v>
      </c>
    </row>
    <row r="4038" spans="2:7" hidden="1" x14ac:dyDescent="0.25">
      <c r="B4038" s="31" t="s">
        <v>150</v>
      </c>
      <c r="C4038" s="31" t="s">
        <v>311</v>
      </c>
      <c r="D4038" s="31" t="s">
        <v>453</v>
      </c>
      <c r="E4038" s="31" t="s">
        <v>436</v>
      </c>
      <c r="F4038" s="31" t="s">
        <v>444</v>
      </c>
      <c r="G4038" s="30">
        <v>154</v>
      </c>
    </row>
    <row r="4039" spans="2:7" hidden="1" x14ac:dyDescent="0.25">
      <c r="B4039" s="31" t="s">
        <v>150</v>
      </c>
      <c r="C4039" s="31" t="s">
        <v>311</v>
      </c>
      <c r="D4039" s="31" t="s">
        <v>25</v>
      </c>
      <c r="E4039" s="31" t="s">
        <v>436</v>
      </c>
      <c r="F4039" s="31" t="s">
        <v>444</v>
      </c>
      <c r="G4039" s="30">
        <v>3</v>
      </c>
    </row>
    <row r="4040" spans="2:7" hidden="1" x14ac:dyDescent="0.25">
      <c r="B4040" s="31" t="s">
        <v>150</v>
      </c>
      <c r="C4040" s="31" t="s">
        <v>311</v>
      </c>
      <c r="D4040" s="31" t="s">
        <v>454</v>
      </c>
      <c r="E4040" s="31" t="s">
        <v>436</v>
      </c>
      <c r="F4040" s="31" t="s">
        <v>444</v>
      </c>
      <c r="G4040" s="30">
        <v>5</v>
      </c>
    </row>
    <row r="4041" spans="2:7" hidden="1" x14ac:dyDescent="0.25">
      <c r="B4041" s="31" t="s">
        <v>150</v>
      </c>
      <c r="C4041" s="31" t="s">
        <v>311</v>
      </c>
      <c r="D4041" s="31" t="s">
        <v>28</v>
      </c>
      <c r="E4041" s="31" t="s">
        <v>436</v>
      </c>
      <c r="F4041" s="31" t="s">
        <v>444</v>
      </c>
      <c r="G4041" s="30">
        <v>-1</v>
      </c>
    </row>
    <row r="4042" spans="2:7" hidden="1" x14ac:dyDescent="0.25">
      <c r="B4042" s="31" t="s">
        <v>150</v>
      </c>
      <c r="C4042" s="31" t="s">
        <v>311</v>
      </c>
      <c r="D4042" s="31" t="s">
        <v>29</v>
      </c>
      <c r="E4042" s="31" t="s">
        <v>436</v>
      </c>
      <c r="F4042" s="31" t="s">
        <v>444</v>
      </c>
      <c r="G4042" s="30">
        <v>140</v>
      </c>
    </row>
  </sheetData>
  <autoFilter ref="B1:G4042" xr:uid="{43B28361-F915-4428-9751-82FB27368404}">
    <filterColumn colId="0">
      <filters>
        <filter val="Vegetables, other"/>
      </filters>
    </filterColumn>
    <filterColumn colId="1">
      <filters>
        <filter val="Latvia"/>
      </filters>
    </filterColumn>
    <filterColumn colId="2">
      <filters>
        <filter val="Domestic supply quantity"/>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9741C-0136-4D0E-B30E-7AA582D166C9}">
  <dimension ref="B2:S14"/>
  <sheetViews>
    <sheetView topLeftCell="A10" workbookViewId="0">
      <selection activeCell="R8" sqref="R8"/>
    </sheetView>
  </sheetViews>
  <sheetFormatPr defaultRowHeight="15" x14ac:dyDescent="0.25"/>
  <cols>
    <col min="1" max="1" width="5.42578125" customWidth="1"/>
    <col min="3" max="3" width="18.140625" customWidth="1"/>
    <col min="4" max="4" width="26.85546875" customWidth="1"/>
    <col min="5" max="5" width="14" customWidth="1"/>
    <col min="11" max="11" width="17.85546875" customWidth="1"/>
    <col min="12" max="12" width="13.140625" customWidth="1"/>
    <col min="13" max="13" width="16.7109375" customWidth="1"/>
    <col min="14" max="14" width="12.5703125" customWidth="1"/>
    <col min="15" max="15" width="8.140625" customWidth="1"/>
    <col min="16" max="16" width="12.42578125" customWidth="1"/>
    <col min="17" max="17" width="12.85546875" customWidth="1"/>
    <col min="18" max="18" width="17" customWidth="1"/>
    <col min="19" max="19" width="24.5703125" customWidth="1"/>
  </cols>
  <sheetData>
    <row r="2" spans="2:19" x14ac:dyDescent="0.25">
      <c r="D2" s="2" t="s">
        <v>561</v>
      </c>
    </row>
    <row r="3" spans="2:19" x14ac:dyDescent="0.25">
      <c r="D3" s="2" t="s">
        <v>562</v>
      </c>
      <c r="K3" s="2" t="s">
        <v>593</v>
      </c>
      <c r="L3" s="2" t="s">
        <v>562</v>
      </c>
      <c r="M3" s="2" t="s">
        <v>594</v>
      </c>
      <c r="N3" s="2" t="s">
        <v>24</v>
      </c>
      <c r="O3" s="2" t="s">
        <v>25</v>
      </c>
      <c r="P3" s="2" t="s">
        <v>596</v>
      </c>
      <c r="Q3" s="2" t="s">
        <v>566</v>
      </c>
      <c r="R3" s="2" t="s">
        <v>37</v>
      </c>
      <c r="S3" s="2" t="s">
        <v>595</v>
      </c>
    </row>
    <row r="4" spans="2:19" x14ac:dyDescent="0.25">
      <c r="B4" s="117" t="s">
        <v>563</v>
      </c>
      <c r="C4" s="117" t="s">
        <v>565</v>
      </c>
      <c r="D4" s="117" t="s">
        <v>567</v>
      </c>
      <c r="E4" s="117" t="s">
        <v>566</v>
      </c>
      <c r="F4" s="2"/>
      <c r="G4" s="2"/>
    </row>
    <row r="5" spans="2:19" x14ac:dyDescent="0.25">
      <c r="B5" s="36" t="s">
        <v>190</v>
      </c>
      <c r="C5" s="36">
        <v>5</v>
      </c>
      <c r="D5" s="36">
        <v>6</v>
      </c>
      <c r="E5" s="36">
        <v>1</v>
      </c>
    </row>
    <row r="6" spans="2:19" x14ac:dyDescent="0.25">
      <c r="B6" s="36" t="s">
        <v>196</v>
      </c>
      <c r="C6" s="36">
        <v>10</v>
      </c>
      <c r="D6" s="36">
        <v>12</v>
      </c>
      <c r="E6" s="36">
        <v>2</v>
      </c>
    </row>
    <row r="7" spans="2:19" x14ac:dyDescent="0.25">
      <c r="B7" s="36" t="s">
        <v>310</v>
      </c>
      <c r="C7" s="36">
        <v>7</v>
      </c>
      <c r="D7" s="36">
        <v>9</v>
      </c>
      <c r="E7" s="36">
        <v>1.5</v>
      </c>
    </row>
    <row r="8" spans="2:19" x14ac:dyDescent="0.25">
      <c r="B8" s="36" t="s">
        <v>177</v>
      </c>
      <c r="C8" s="36">
        <v>2</v>
      </c>
      <c r="D8" s="36">
        <v>8</v>
      </c>
      <c r="E8" s="36">
        <v>2.5</v>
      </c>
    </row>
    <row r="9" spans="2:19" x14ac:dyDescent="0.25">
      <c r="B9" s="36" t="s">
        <v>564</v>
      </c>
      <c r="C9" s="36">
        <v>4</v>
      </c>
      <c r="D9" s="36">
        <v>7</v>
      </c>
      <c r="E9" s="36">
        <v>2</v>
      </c>
    </row>
    <row r="10" spans="2:19" x14ac:dyDescent="0.25">
      <c r="B10" s="36" t="s">
        <v>238</v>
      </c>
      <c r="C10" s="36">
        <v>7</v>
      </c>
      <c r="D10" s="36">
        <v>9</v>
      </c>
      <c r="E10" s="36">
        <v>4</v>
      </c>
    </row>
    <row r="11" spans="2:19" x14ac:dyDescent="0.25">
      <c r="B11" s="36" t="s">
        <v>121</v>
      </c>
      <c r="C11" s="36">
        <v>6</v>
      </c>
      <c r="D11" s="36">
        <v>11</v>
      </c>
      <c r="E11" s="36">
        <v>1</v>
      </c>
    </row>
    <row r="12" spans="2:19" x14ac:dyDescent="0.25">
      <c r="B12" s="36" t="s">
        <v>124</v>
      </c>
      <c r="C12" s="36">
        <v>11</v>
      </c>
      <c r="D12" s="36">
        <v>10</v>
      </c>
      <c r="E12" s="36">
        <v>4</v>
      </c>
    </row>
    <row r="13" spans="2:19" x14ac:dyDescent="0.25">
      <c r="B13" s="36" t="s">
        <v>159</v>
      </c>
      <c r="C13" s="36">
        <v>15</v>
      </c>
      <c r="D13" s="36">
        <v>13</v>
      </c>
      <c r="E13" s="36">
        <v>5</v>
      </c>
    </row>
    <row r="14" spans="2:19" x14ac:dyDescent="0.25">
      <c r="B14" s="36" t="s">
        <v>155</v>
      </c>
      <c r="C14" s="36">
        <v>8</v>
      </c>
      <c r="D14" s="36">
        <v>7</v>
      </c>
      <c r="E14" s="36">
        <v>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0B349-6C24-4071-BFEE-1C7FC820A1EF}">
  <dimension ref="A6:O20"/>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36.28515625" style="37" customWidth="1"/>
    <col min="5" max="5" width="33.28515625" style="37" customWidth="1"/>
    <col min="6" max="16384" width="9.140625" style="37"/>
  </cols>
  <sheetData>
    <row r="6" spans="1:15" x14ac:dyDescent="0.25">
      <c r="A6" s="40" t="s">
        <v>455</v>
      </c>
    </row>
    <row r="7" spans="1:15" x14ac:dyDescent="0.25">
      <c r="A7" s="43" t="s">
        <v>456</v>
      </c>
      <c r="B7" s="43" t="s">
        <v>457</v>
      </c>
    </row>
    <row r="8" spans="1:15" ht="42.75" customHeight="1" x14ac:dyDescent="0.25">
      <c r="A8" s="42" t="s">
        <v>458</v>
      </c>
      <c r="B8" s="139" t="s">
        <v>459</v>
      </c>
      <c r="C8" s="140"/>
      <c r="D8" s="140"/>
      <c r="E8" s="140"/>
      <c r="F8" s="140"/>
      <c r="G8" s="140"/>
      <c r="H8" s="140"/>
      <c r="I8" s="140"/>
      <c r="J8" s="140"/>
      <c r="K8" s="140"/>
      <c r="L8" s="140"/>
      <c r="M8" s="140"/>
      <c r="N8" s="140"/>
      <c r="O8" s="140"/>
    </row>
    <row r="10" spans="1:15" x14ac:dyDescent="0.25">
      <c r="A10" s="38" t="s">
        <v>460</v>
      </c>
      <c r="D10" s="38" t="s">
        <v>461</v>
      </c>
    </row>
    <row r="11" spans="1:15" x14ac:dyDescent="0.25">
      <c r="A11" s="38" t="s">
        <v>462</v>
      </c>
      <c r="D11" s="38" t="s">
        <v>461</v>
      </c>
    </row>
    <row r="13" spans="1:15" x14ac:dyDescent="0.25">
      <c r="B13" s="41" t="s">
        <v>463</v>
      </c>
    </row>
    <row r="14" spans="1:15" x14ac:dyDescent="0.25">
      <c r="C14" s="38" t="s">
        <v>304</v>
      </c>
    </row>
    <row r="16" spans="1:15" x14ac:dyDescent="0.25">
      <c r="B16" s="41" t="s">
        <v>464</v>
      </c>
    </row>
    <row r="17" spans="2:5" x14ac:dyDescent="0.25">
      <c r="C17" s="38" t="s">
        <v>465</v>
      </c>
    </row>
    <row r="18" spans="2:5" x14ac:dyDescent="0.25">
      <c r="C18" s="38" t="s">
        <v>466</v>
      </c>
      <c r="D18" s="39" t="s">
        <v>457</v>
      </c>
    </row>
    <row r="19" spans="2:5" x14ac:dyDescent="0.25">
      <c r="B19" s="40" t="s">
        <v>467</v>
      </c>
      <c r="C19" s="40" t="s">
        <v>468</v>
      </c>
      <c r="D19" s="40" t="s">
        <v>469</v>
      </c>
      <c r="E19" s="40" t="s">
        <v>470</v>
      </c>
    </row>
    <row r="20" spans="2:5" x14ac:dyDescent="0.25">
      <c r="B20" s="39" t="s">
        <v>471</v>
      </c>
      <c r="C20" s="38" t="s">
        <v>472</v>
      </c>
      <c r="D20" s="38" t="s">
        <v>430</v>
      </c>
      <c r="E20" s="38" t="s">
        <v>473</v>
      </c>
    </row>
  </sheetData>
  <mergeCells count="1">
    <mergeCell ref="B8:O8"/>
  </mergeCells>
  <hyperlinks>
    <hyperlink ref="A7" r:id="rId1" xr:uid="{EBFEB949-1D2E-4F39-A075-5D80F17F203E}"/>
    <hyperlink ref="B7" r:id="rId2" xr:uid="{72D0810C-52DC-42C5-905A-E623F7E3A87E}"/>
    <hyperlink ref="D18" r:id="rId3" xr:uid="{A5E6A929-16BA-47FC-9275-C76082C930AD}"/>
    <hyperlink ref="B20" location="'Sheet 1'!A1" display="Sheet 1" xr:uid="{698BFB53-1FD8-4B56-BF8B-595343A4C97E}"/>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414B0-D909-4B43-A2AA-9FA0B7D73CCA}">
  <dimension ref="A1:I45"/>
  <sheetViews>
    <sheetView workbookViewId="0">
      <pane xSplit="1" ySplit="10" topLeftCell="B1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474</v>
      </c>
    </row>
    <row r="2" spans="1:9" ht="11.45" customHeight="1" x14ac:dyDescent="0.25">
      <c r="A2" s="38" t="s">
        <v>475</v>
      </c>
      <c r="B2" s="41" t="s">
        <v>455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430</v>
      </c>
    </row>
    <row r="7" spans="1:9" ht="11.45" customHeight="1" x14ac:dyDescent="0.25">
      <c r="A7" s="41" t="s">
        <v>470</v>
      </c>
      <c r="C7" s="38" t="s">
        <v>473</v>
      </c>
    </row>
    <row r="9" spans="1:9" ht="11.45" customHeight="1" x14ac:dyDescent="0.25">
      <c r="A9" s="53" t="s">
        <v>477</v>
      </c>
      <c r="B9" s="141" t="s">
        <v>478</v>
      </c>
      <c r="C9" s="141" t="s">
        <v>418</v>
      </c>
      <c r="D9" s="141" t="s">
        <v>436</v>
      </c>
      <c r="E9" s="141" t="s">
        <v>418</v>
      </c>
      <c r="F9" s="141" t="s">
        <v>435</v>
      </c>
      <c r="G9" s="141" t="s">
        <v>418</v>
      </c>
      <c r="H9" s="141" t="s">
        <v>433</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480</v>
      </c>
      <c r="B11" s="48">
        <v>1979.04</v>
      </c>
      <c r="C11" s="47" t="s">
        <v>418</v>
      </c>
      <c r="D11" s="48">
        <v>1971.91</v>
      </c>
      <c r="E11" s="47" t="s">
        <v>418</v>
      </c>
      <c r="F11" s="48">
        <v>2136.4499999999998</v>
      </c>
      <c r="G11" s="47" t="s">
        <v>418</v>
      </c>
      <c r="H11" s="50">
        <v>2090.1</v>
      </c>
      <c r="I11" s="47" t="s">
        <v>418</v>
      </c>
    </row>
    <row r="12" spans="1:9" ht="11.45" customHeight="1" x14ac:dyDescent="0.25">
      <c r="A12" s="46" t="s">
        <v>166</v>
      </c>
      <c r="B12" s="45">
        <v>62.68</v>
      </c>
      <c r="C12" s="44" t="s">
        <v>8</v>
      </c>
      <c r="D12" s="45">
        <v>65.95</v>
      </c>
      <c r="E12" s="44" t="s">
        <v>418</v>
      </c>
      <c r="F12" s="45">
        <v>71.78</v>
      </c>
      <c r="G12" s="44" t="s">
        <v>418</v>
      </c>
      <c r="H12" s="45">
        <v>70.28</v>
      </c>
      <c r="I12" s="44" t="s">
        <v>418</v>
      </c>
    </row>
    <row r="13" spans="1:9" ht="11.45" customHeight="1" x14ac:dyDescent="0.25">
      <c r="A13" s="46" t="s">
        <v>227</v>
      </c>
      <c r="B13" s="48">
        <v>23.25</v>
      </c>
      <c r="C13" s="47" t="s">
        <v>418</v>
      </c>
      <c r="D13" s="48">
        <v>21.43</v>
      </c>
      <c r="E13" s="47" t="s">
        <v>418</v>
      </c>
      <c r="F13" s="48">
        <v>25.42</v>
      </c>
      <c r="G13" s="47" t="s">
        <v>418</v>
      </c>
      <c r="H13" s="48">
        <v>24.61</v>
      </c>
      <c r="I13" s="47" t="s">
        <v>418</v>
      </c>
    </row>
    <row r="14" spans="1:9" ht="11.45" customHeight="1" x14ac:dyDescent="0.25">
      <c r="A14" s="46" t="s">
        <v>305</v>
      </c>
      <c r="B14" s="49">
        <v>11.5</v>
      </c>
      <c r="C14" s="44" t="s">
        <v>418</v>
      </c>
      <c r="D14" s="45">
        <v>11.57</v>
      </c>
      <c r="E14" s="44" t="s">
        <v>418</v>
      </c>
      <c r="F14" s="45">
        <v>12.47</v>
      </c>
      <c r="G14" s="44" t="s">
        <v>418</v>
      </c>
      <c r="H14" s="49">
        <v>11.6</v>
      </c>
      <c r="I14" s="44" t="s">
        <v>418</v>
      </c>
    </row>
    <row r="15" spans="1:9" ht="11.45" customHeight="1" x14ac:dyDescent="0.25">
      <c r="A15" s="46" t="s">
        <v>190</v>
      </c>
      <c r="B15" s="48">
        <v>10.31</v>
      </c>
      <c r="C15" s="47" t="s">
        <v>418</v>
      </c>
      <c r="D15" s="48">
        <v>12.52</v>
      </c>
      <c r="E15" s="47" t="s">
        <v>418</v>
      </c>
      <c r="F15" s="48">
        <v>13.88</v>
      </c>
      <c r="G15" s="47" t="s">
        <v>418</v>
      </c>
      <c r="H15" s="48">
        <v>13.01</v>
      </c>
      <c r="I15" s="47" t="s">
        <v>418</v>
      </c>
    </row>
    <row r="16" spans="1:9" ht="11.45" customHeight="1" x14ac:dyDescent="0.25">
      <c r="A16" s="46" t="s">
        <v>157</v>
      </c>
      <c r="B16" s="45">
        <v>130.69</v>
      </c>
      <c r="C16" s="44" t="s">
        <v>418</v>
      </c>
      <c r="D16" s="45">
        <v>134.57</v>
      </c>
      <c r="E16" s="44" t="s">
        <v>418</v>
      </c>
      <c r="F16" s="45">
        <v>140.97</v>
      </c>
      <c r="G16" s="44" t="s">
        <v>418</v>
      </c>
      <c r="H16" s="45">
        <v>135.88999999999999</v>
      </c>
      <c r="I16" s="44" t="s">
        <v>418</v>
      </c>
    </row>
    <row r="17" spans="1:9" ht="11.45" customHeight="1" x14ac:dyDescent="0.25">
      <c r="A17" s="46" t="s">
        <v>242</v>
      </c>
      <c r="B17" s="50">
        <v>1.9</v>
      </c>
      <c r="C17" s="47" t="s">
        <v>418</v>
      </c>
      <c r="D17" s="50">
        <v>2.1</v>
      </c>
      <c r="E17" s="47" t="s">
        <v>418</v>
      </c>
      <c r="F17" s="48">
        <v>2.33</v>
      </c>
      <c r="G17" s="47" t="s">
        <v>418</v>
      </c>
      <c r="H17" s="48">
        <v>2.71</v>
      </c>
      <c r="I17" s="47" t="s">
        <v>418</v>
      </c>
    </row>
    <row r="18" spans="1:9" ht="11.45" customHeight="1" x14ac:dyDescent="0.25">
      <c r="A18" s="46" t="s">
        <v>229</v>
      </c>
      <c r="B18" s="45">
        <v>4.6399999999999997</v>
      </c>
      <c r="C18" s="44" t="s">
        <v>418</v>
      </c>
      <c r="D18" s="49">
        <v>4.5</v>
      </c>
      <c r="E18" s="44" t="s">
        <v>418</v>
      </c>
      <c r="F18" s="45">
        <v>4.72</v>
      </c>
      <c r="G18" s="44" t="s">
        <v>418</v>
      </c>
      <c r="H18" s="45">
        <v>4.63</v>
      </c>
      <c r="I18" s="44" t="s">
        <v>418</v>
      </c>
    </row>
    <row r="19" spans="1:9" ht="11.45" customHeight="1" x14ac:dyDescent="0.25">
      <c r="A19" s="46" t="s">
        <v>213</v>
      </c>
      <c r="B19" s="48">
        <v>76.06</v>
      </c>
      <c r="C19" s="47" t="s">
        <v>418</v>
      </c>
      <c r="D19" s="48">
        <v>60.59</v>
      </c>
      <c r="E19" s="47" t="s">
        <v>418</v>
      </c>
      <c r="F19" s="48">
        <v>79.19</v>
      </c>
      <c r="G19" s="47" t="s">
        <v>418</v>
      </c>
      <c r="H19" s="48">
        <v>74.98</v>
      </c>
      <c r="I19" s="47" t="s">
        <v>418</v>
      </c>
    </row>
    <row r="20" spans="1:9" ht="11.45" customHeight="1" x14ac:dyDescent="0.25">
      <c r="A20" s="46" t="s">
        <v>155</v>
      </c>
      <c r="B20" s="45">
        <v>372.02</v>
      </c>
      <c r="C20" s="44" t="s">
        <v>418</v>
      </c>
      <c r="D20" s="45">
        <v>374.17</v>
      </c>
      <c r="E20" s="44" t="s">
        <v>418</v>
      </c>
      <c r="F20" s="45">
        <v>403.79</v>
      </c>
      <c r="G20" s="44" t="s">
        <v>418</v>
      </c>
      <c r="H20" s="45">
        <v>388.33</v>
      </c>
      <c r="I20" s="44" t="s">
        <v>418</v>
      </c>
    </row>
    <row r="21" spans="1:9" ht="11.45" customHeight="1" x14ac:dyDescent="0.25">
      <c r="A21" s="46" t="s">
        <v>151</v>
      </c>
      <c r="B21" s="48">
        <v>268.14</v>
      </c>
      <c r="C21" s="47" t="s">
        <v>418</v>
      </c>
      <c r="D21" s="48">
        <v>278.64999999999998</v>
      </c>
      <c r="E21" s="47" t="s">
        <v>418</v>
      </c>
      <c r="F21" s="48">
        <v>292.23</v>
      </c>
      <c r="G21" s="47" t="s">
        <v>418</v>
      </c>
      <c r="H21" s="48">
        <v>281.54000000000002</v>
      </c>
      <c r="I21" s="47" t="s">
        <v>4</v>
      </c>
    </row>
    <row r="22" spans="1:9" ht="11.45" customHeight="1" x14ac:dyDescent="0.25">
      <c r="A22" s="46" t="s">
        <v>232</v>
      </c>
      <c r="B22" s="45">
        <v>8.07</v>
      </c>
      <c r="C22" s="44" t="s">
        <v>418</v>
      </c>
      <c r="D22" s="45">
        <v>8.24</v>
      </c>
      <c r="E22" s="44" t="s">
        <v>418</v>
      </c>
      <c r="F22" s="45">
        <v>8.66</v>
      </c>
      <c r="G22" s="44" t="s">
        <v>418</v>
      </c>
      <c r="H22" s="45">
        <v>8.75</v>
      </c>
      <c r="I22" s="44" t="s">
        <v>418</v>
      </c>
    </row>
    <row r="23" spans="1:9" ht="11.45" customHeight="1" x14ac:dyDescent="0.25">
      <c r="A23" s="46" t="s">
        <v>159</v>
      </c>
      <c r="B23" s="50">
        <v>406.4</v>
      </c>
      <c r="C23" s="47" t="s">
        <v>418</v>
      </c>
      <c r="D23" s="48">
        <v>389.35</v>
      </c>
      <c r="E23" s="47" t="s">
        <v>418</v>
      </c>
      <c r="F23" s="48">
        <v>418.36</v>
      </c>
      <c r="G23" s="47" t="s">
        <v>418</v>
      </c>
      <c r="H23" s="48">
        <v>418.36</v>
      </c>
      <c r="I23" s="47" t="s">
        <v>418</v>
      </c>
    </row>
    <row r="24" spans="1:9" ht="11.45" customHeight="1" x14ac:dyDescent="0.25">
      <c r="A24" s="46" t="s">
        <v>244</v>
      </c>
      <c r="B24" s="45">
        <v>2.76</v>
      </c>
      <c r="C24" s="44" t="s">
        <v>8</v>
      </c>
      <c r="D24" s="45">
        <v>2.65</v>
      </c>
      <c r="E24" s="44" t="s">
        <v>8</v>
      </c>
      <c r="F24" s="49">
        <v>2.7</v>
      </c>
      <c r="G24" s="44" t="s">
        <v>418</v>
      </c>
      <c r="H24" s="45">
        <v>2.73</v>
      </c>
      <c r="I24" s="44" t="s">
        <v>418</v>
      </c>
    </row>
    <row r="25" spans="1:9" ht="11.45" customHeight="1" x14ac:dyDescent="0.25">
      <c r="A25" s="46" t="s">
        <v>238</v>
      </c>
      <c r="B25" s="50">
        <v>3.9</v>
      </c>
      <c r="C25" s="47" t="s">
        <v>418</v>
      </c>
      <c r="D25" s="48">
        <v>3.72</v>
      </c>
      <c r="E25" s="47" t="s">
        <v>418</v>
      </c>
      <c r="F25" s="50">
        <v>3.4</v>
      </c>
      <c r="G25" s="47" t="s">
        <v>418</v>
      </c>
      <c r="H25" s="50">
        <v>4.2</v>
      </c>
      <c r="I25" s="47" t="s">
        <v>418</v>
      </c>
    </row>
    <row r="26" spans="1:9" ht="11.45" customHeight="1" x14ac:dyDescent="0.25">
      <c r="A26" s="46" t="s">
        <v>121</v>
      </c>
      <c r="B26" s="45">
        <v>13.38</v>
      </c>
      <c r="C26" s="44" t="s">
        <v>418</v>
      </c>
      <c r="D26" s="45">
        <v>13.27</v>
      </c>
      <c r="E26" s="44" t="s">
        <v>418</v>
      </c>
      <c r="F26" s="45">
        <v>12.81</v>
      </c>
      <c r="G26" s="44" t="s">
        <v>418</v>
      </c>
      <c r="H26" s="45">
        <v>13.02</v>
      </c>
      <c r="I26" s="44" t="s">
        <v>418</v>
      </c>
    </row>
    <row r="27" spans="1:9" ht="11.45" customHeight="1" x14ac:dyDescent="0.25">
      <c r="A27" s="46" t="s">
        <v>308</v>
      </c>
      <c r="B27" s="48">
        <v>0.33</v>
      </c>
      <c r="C27" s="47" t="s">
        <v>418</v>
      </c>
      <c r="D27" s="48">
        <v>0.28000000000000003</v>
      </c>
      <c r="E27" s="47" t="s">
        <v>418</v>
      </c>
      <c r="F27" s="50">
        <v>0.2</v>
      </c>
      <c r="G27" s="47" t="s">
        <v>418</v>
      </c>
      <c r="H27" s="48">
        <v>0.18</v>
      </c>
      <c r="I27" s="47" t="s">
        <v>418</v>
      </c>
    </row>
    <row r="28" spans="1:9" ht="11.45" customHeight="1" x14ac:dyDescent="0.25">
      <c r="A28" s="46" t="s">
        <v>201</v>
      </c>
      <c r="B28" s="45">
        <v>78.83</v>
      </c>
      <c r="C28" s="44" t="s">
        <v>6</v>
      </c>
      <c r="D28" s="45">
        <v>77.78</v>
      </c>
      <c r="E28" s="44" t="s">
        <v>418</v>
      </c>
      <c r="F28" s="49">
        <v>81.8</v>
      </c>
      <c r="G28" s="44" t="s">
        <v>418</v>
      </c>
      <c r="H28" s="49">
        <v>84.1</v>
      </c>
      <c r="I28" s="44" t="s">
        <v>418</v>
      </c>
    </row>
    <row r="29" spans="1:9" ht="11.45" customHeight="1" x14ac:dyDescent="0.25">
      <c r="A29" s="46" t="s">
        <v>309</v>
      </c>
      <c r="B29" s="48">
        <v>1.17</v>
      </c>
      <c r="C29" s="47" t="s">
        <v>418</v>
      </c>
      <c r="D29" s="48">
        <v>1.17</v>
      </c>
      <c r="E29" s="47" t="s">
        <v>418</v>
      </c>
      <c r="F29" s="48">
        <v>1.17</v>
      </c>
      <c r="G29" s="47" t="s">
        <v>418</v>
      </c>
      <c r="H29" s="48">
        <v>1.17</v>
      </c>
      <c r="I29" s="47" t="s">
        <v>418</v>
      </c>
    </row>
    <row r="30" spans="1:9" ht="11.45" customHeight="1" x14ac:dyDescent="0.25">
      <c r="A30" s="46" t="s">
        <v>161</v>
      </c>
      <c r="B30" s="45">
        <v>92.65</v>
      </c>
      <c r="C30" s="44" t="s">
        <v>418</v>
      </c>
      <c r="D30" s="45">
        <v>94.28</v>
      </c>
      <c r="E30" s="44" t="s">
        <v>418</v>
      </c>
      <c r="F30" s="45">
        <v>105.56</v>
      </c>
      <c r="G30" s="44" t="s">
        <v>418</v>
      </c>
      <c r="H30" s="45">
        <v>98.05</v>
      </c>
      <c r="I30" s="44" t="s">
        <v>418</v>
      </c>
    </row>
    <row r="31" spans="1:9" ht="11.45" customHeight="1" x14ac:dyDescent="0.25">
      <c r="A31" s="46" t="s">
        <v>177</v>
      </c>
      <c r="B31" s="48">
        <v>20.14</v>
      </c>
      <c r="C31" s="47" t="s">
        <v>418</v>
      </c>
      <c r="D31" s="50">
        <v>19.7</v>
      </c>
      <c r="E31" s="47" t="s">
        <v>418</v>
      </c>
      <c r="F31" s="48">
        <v>19.95</v>
      </c>
      <c r="G31" s="47" t="s">
        <v>418</v>
      </c>
      <c r="H31" s="48">
        <v>19.41</v>
      </c>
      <c r="I31" s="47" t="s">
        <v>418</v>
      </c>
    </row>
    <row r="32" spans="1:9" ht="11.45" customHeight="1" x14ac:dyDescent="0.25">
      <c r="A32" s="46" t="s">
        <v>124</v>
      </c>
      <c r="B32" s="49">
        <v>186.2</v>
      </c>
      <c r="C32" s="44" t="s">
        <v>418</v>
      </c>
      <c r="D32" s="49">
        <v>191.3</v>
      </c>
      <c r="E32" s="44" t="s">
        <v>418</v>
      </c>
      <c r="F32" s="49">
        <v>206.8</v>
      </c>
      <c r="G32" s="44" t="s">
        <v>418</v>
      </c>
      <c r="H32" s="49">
        <v>208.8</v>
      </c>
      <c r="I32" s="44" t="s">
        <v>418</v>
      </c>
    </row>
    <row r="33" spans="1:9" ht="11.45" customHeight="1" x14ac:dyDescent="0.25">
      <c r="A33" s="46" t="s">
        <v>310</v>
      </c>
      <c r="B33" s="48">
        <v>55.16</v>
      </c>
      <c r="C33" s="47" t="s">
        <v>8</v>
      </c>
      <c r="D33" s="48">
        <v>56.63</v>
      </c>
      <c r="E33" s="47" t="s">
        <v>418</v>
      </c>
      <c r="F33" s="50">
        <v>64.5</v>
      </c>
      <c r="G33" s="47" t="s">
        <v>418</v>
      </c>
      <c r="H33" s="48">
        <v>60.05</v>
      </c>
      <c r="I33" s="47" t="s">
        <v>418</v>
      </c>
    </row>
    <row r="34" spans="1:9" ht="11.45" customHeight="1" x14ac:dyDescent="0.25">
      <c r="A34" s="46" t="s">
        <v>164</v>
      </c>
      <c r="B34" s="45">
        <v>103.48</v>
      </c>
      <c r="C34" s="44" t="s">
        <v>418</v>
      </c>
      <c r="D34" s="49">
        <v>100.1</v>
      </c>
      <c r="E34" s="44" t="s">
        <v>418</v>
      </c>
      <c r="F34" s="45">
        <v>115.69</v>
      </c>
      <c r="G34" s="44" t="s">
        <v>418</v>
      </c>
      <c r="H34" s="45">
        <v>116.32</v>
      </c>
      <c r="I34" s="44" t="s">
        <v>418</v>
      </c>
    </row>
    <row r="35" spans="1:9" ht="11.45" customHeight="1" x14ac:dyDescent="0.25">
      <c r="A35" s="46" t="s">
        <v>240</v>
      </c>
      <c r="B35" s="48">
        <v>4.38</v>
      </c>
      <c r="C35" s="47" t="s">
        <v>418</v>
      </c>
      <c r="D35" s="48">
        <v>6.22</v>
      </c>
      <c r="E35" s="47" t="s">
        <v>418</v>
      </c>
      <c r="F35" s="48">
        <v>6.34</v>
      </c>
      <c r="G35" s="47" t="s">
        <v>418</v>
      </c>
      <c r="H35" s="48">
        <v>7.11</v>
      </c>
      <c r="I35" s="47" t="s">
        <v>418</v>
      </c>
    </row>
    <row r="36" spans="1:9" ht="11.45" customHeight="1" x14ac:dyDescent="0.25">
      <c r="A36" s="46" t="s">
        <v>234</v>
      </c>
      <c r="B36" s="45">
        <v>9.0500000000000007</v>
      </c>
      <c r="C36" s="44" t="s">
        <v>418</v>
      </c>
      <c r="D36" s="45">
        <v>8.33</v>
      </c>
      <c r="E36" s="44" t="s">
        <v>418</v>
      </c>
      <c r="F36" s="45">
        <v>8.41</v>
      </c>
      <c r="G36" s="44" t="s">
        <v>418</v>
      </c>
      <c r="H36" s="45">
        <v>6.78</v>
      </c>
      <c r="I36" s="44" t="s">
        <v>418</v>
      </c>
    </row>
    <row r="37" spans="1:9" ht="11.45" customHeight="1" x14ac:dyDescent="0.25">
      <c r="A37" s="46" t="s">
        <v>173</v>
      </c>
      <c r="B37" s="48">
        <v>14.29</v>
      </c>
      <c r="C37" s="47" t="s">
        <v>418</v>
      </c>
      <c r="D37" s="48">
        <v>14.84</v>
      </c>
      <c r="E37" s="47" t="s">
        <v>418</v>
      </c>
      <c r="F37" s="48">
        <v>15.78</v>
      </c>
      <c r="G37" s="47" t="s">
        <v>418</v>
      </c>
      <c r="H37" s="48">
        <v>16.73</v>
      </c>
      <c r="I37" s="47" t="s">
        <v>418</v>
      </c>
    </row>
    <row r="38" spans="1:9" ht="11.45" customHeight="1" x14ac:dyDescent="0.25">
      <c r="A38" s="46" t="s">
        <v>311</v>
      </c>
      <c r="B38" s="45">
        <v>17.670000000000002</v>
      </c>
      <c r="C38" s="44" t="s">
        <v>418</v>
      </c>
      <c r="D38" s="45">
        <v>18.010000000000002</v>
      </c>
      <c r="E38" s="44" t="s">
        <v>418</v>
      </c>
      <c r="F38" s="45">
        <v>17.559999999999999</v>
      </c>
      <c r="G38" s="44" t="s">
        <v>418</v>
      </c>
      <c r="H38" s="45">
        <v>16.78</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6</v>
      </c>
      <c r="B44" s="38" t="s">
        <v>7</v>
      </c>
    </row>
    <row r="45" spans="1:9" ht="11.45" customHeight="1" x14ac:dyDescent="0.25">
      <c r="A45" s="41" t="s">
        <v>8</v>
      </c>
      <c r="B45" s="38" t="s">
        <v>9</v>
      </c>
    </row>
  </sheetData>
  <mergeCells count="4">
    <mergeCell ref="B9:C9"/>
    <mergeCell ref="D9:E9"/>
    <mergeCell ref="F9:G9"/>
    <mergeCell ref="H9:I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BAEF-C1E0-49C2-9613-1C407AE2A444}">
  <dimension ref="A6:O20"/>
  <sheetViews>
    <sheetView showGridLines="0" workbookViewId="0">
      <selection activeCell="D18" sqref="D18"/>
    </sheetView>
  </sheetViews>
  <sheetFormatPr defaultColWidth="9.140625" defaultRowHeight="15" x14ac:dyDescent="0.25"/>
  <cols>
    <col min="1" max="1" width="19.85546875" style="37" customWidth="1"/>
    <col min="2" max="2" width="8.85546875" style="37" customWidth="1"/>
    <col min="3" max="3" width="14.42578125" style="37" customWidth="1"/>
    <col min="4" max="4" width="8.42578125" style="37" customWidth="1"/>
    <col min="5" max="5" width="33.28515625" style="37" customWidth="1"/>
    <col min="6" max="16384" width="9.140625" style="37"/>
  </cols>
  <sheetData>
    <row r="6" spans="1:15" x14ac:dyDescent="0.25">
      <c r="A6" s="40" t="s">
        <v>455</v>
      </c>
    </row>
    <row r="7" spans="1:15" x14ac:dyDescent="0.25">
      <c r="A7" s="43" t="s">
        <v>456</v>
      </c>
      <c r="B7" s="43" t="s">
        <v>457</v>
      </c>
    </row>
    <row r="8" spans="1:15" ht="42.75" customHeight="1" x14ac:dyDescent="0.25">
      <c r="A8" s="42" t="s">
        <v>458</v>
      </c>
      <c r="B8" s="139" t="s">
        <v>459</v>
      </c>
      <c r="C8" s="140"/>
      <c r="D8" s="140"/>
      <c r="E8" s="140"/>
      <c r="F8" s="140"/>
      <c r="G8" s="140"/>
      <c r="H8" s="140"/>
      <c r="I8" s="140"/>
      <c r="J8" s="140"/>
      <c r="K8" s="140"/>
      <c r="L8" s="140"/>
      <c r="M8" s="140"/>
      <c r="N8" s="140"/>
      <c r="O8" s="140"/>
    </row>
    <row r="10" spans="1:15" x14ac:dyDescent="0.25">
      <c r="A10" s="38" t="s">
        <v>460</v>
      </c>
      <c r="D10" s="38" t="s">
        <v>461</v>
      </c>
    </row>
    <row r="11" spans="1:15" x14ac:dyDescent="0.25">
      <c r="A11" s="38" t="s">
        <v>462</v>
      </c>
      <c r="D11" s="38" t="s">
        <v>461</v>
      </c>
    </row>
    <row r="13" spans="1:15" x14ac:dyDescent="0.25">
      <c r="B13" s="41" t="s">
        <v>463</v>
      </c>
    </row>
    <row r="14" spans="1:15" x14ac:dyDescent="0.25">
      <c r="C14" s="38" t="s">
        <v>304</v>
      </c>
    </row>
    <row r="16" spans="1:15" x14ac:dyDescent="0.25">
      <c r="B16" s="41" t="s">
        <v>464</v>
      </c>
    </row>
    <row r="17" spans="2:5" x14ac:dyDescent="0.25">
      <c r="C17" s="38" t="s">
        <v>465</v>
      </c>
    </row>
    <row r="18" spans="2:5" x14ac:dyDescent="0.25">
      <c r="C18" s="38" t="s">
        <v>466</v>
      </c>
      <c r="D18" s="39" t="s">
        <v>457</v>
      </c>
    </row>
    <row r="19" spans="2:5" x14ac:dyDescent="0.25">
      <c r="B19" s="40" t="s">
        <v>467</v>
      </c>
      <c r="C19" s="40" t="s">
        <v>468</v>
      </c>
      <c r="D19" s="40" t="s">
        <v>469</v>
      </c>
      <c r="E19" s="40" t="s">
        <v>470</v>
      </c>
    </row>
    <row r="20" spans="2:5" x14ac:dyDescent="0.25">
      <c r="B20" s="39" t="s">
        <v>471</v>
      </c>
      <c r="C20" s="38" t="s">
        <v>472</v>
      </c>
      <c r="D20" s="38" t="s">
        <v>328</v>
      </c>
      <c r="E20" s="38" t="s">
        <v>473</v>
      </c>
    </row>
  </sheetData>
  <mergeCells count="1">
    <mergeCell ref="B8:O8"/>
  </mergeCells>
  <hyperlinks>
    <hyperlink ref="A7" r:id="rId1" xr:uid="{83283C6A-2A0B-4CEB-A63D-8F5546DFFCC5}"/>
    <hyperlink ref="B7" r:id="rId2" xr:uid="{3D28F716-6FA3-41A8-B23A-7AA01E4CD5F6}"/>
    <hyperlink ref="D18" r:id="rId3" xr:uid="{88851F14-2540-4FFE-87E8-10C79B4E393D}"/>
    <hyperlink ref="B20" location="'Sheet 1'!A1" display="Sheet 1" xr:uid="{E06B9CB1-5E29-41EB-94CB-1F110C160E3B}"/>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95C9-B7CD-40C1-B530-8DC1ED71EF75}">
  <dimension ref="A1:I47"/>
  <sheetViews>
    <sheetView workbookViewId="0">
      <pane xSplit="1" ySplit="10" topLeftCell="B11" activePane="bottomRight" state="frozen"/>
      <selection pane="topRight" sqref="A1:H1"/>
      <selection pane="bottomLeft" sqref="A1:H1"/>
      <selection pane="bottomRight" sqref="A1:H1"/>
    </sheetView>
  </sheetViews>
  <sheetFormatPr defaultColWidth="9.140625" defaultRowHeight="11.45" customHeight="1" x14ac:dyDescent="0.25"/>
  <cols>
    <col min="1" max="1" width="29.85546875" style="37" customWidth="1"/>
    <col min="2" max="2" width="10" style="37" customWidth="1"/>
    <col min="3" max="3" width="5" style="37" customWidth="1"/>
    <col min="4" max="4" width="10" style="37" customWidth="1"/>
    <col min="5" max="5" width="5" style="37" customWidth="1"/>
    <col min="6" max="6" width="10" style="37" customWidth="1"/>
    <col min="7" max="7" width="5" style="37" customWidth="1"/>
    <col min="8" max="8" width="10" style="37" customWidth="1"/>
    <col min="9" max="9" width="5" style="37" customWidth="1"/>
    <col min="10" max="16384" width="9.140625" style="37"/>
  </cols>
  <sheetData>
    <row r="1" spans="1:9" ht="11.45" customHeight="1" x14ac:dyDescent="0.25">
      <c r="A1" s="38" t="s">
        <v>481</v>
      </c>
    </row>
    <row r="2" spans="1:9" ht="11.45" customHeight="1" x14ac:dyDescent="0.25">
      <c r="A2" s="38" t="s">
        <v>475</v>
      </c>
      <c r="B2" s="41" t="s">
        <v>455</v>
      </c>
    </row>
    <row r="3" spans="1:9" ht="11.45" customHeight="1" x14ac:dyDescent="0.25">
      <c r="A3" s="38" t="s">
        <v>476</v>
      </c>
      <c r="B3" s="38" t="s">
        <v>461</v>
      </c>
    </row>
    <row r="5" spans="1:9" ht="11.45" customHeight="1" x14ac:dyDescent="0.25">
      <c r="A5" s="41" t="s">
        <v>468</v>
      </c>
      <c r="C5" s="38" t="s">
        <v>472</v>
      </c>
    </row>
    <row r="6" spans="1:9" ht="11.45" customHeight="1" x14ac:dyDescent="0.25">
      <c r="A6" s="41" t="s">
        <v>469</v>
      </c>
      <c r="C6" s="38" t="s">
        <v>328</v>
      </c>
    </row>
    <row r="7" spans="1:9" ht="11.45" customHeight="1" x14ac:dyDescent="0.25">
      <c r="A7" s="41" t="s">
        <v>470</v>
      </c>
      <c r="C7" s="38" t="s">
        <v>473</v>
      </c>
    </row>
    <row r="9" spans="1:9" ht="11.45" customHeight="1" x14ac:dyDescent="0.25">
      <c r="A9" s="53" t="s">
        <v>477</v>
      </c>
      <c r="B9" s="141" t="s">
        <v>478</v>
      </c>
      <c r="C9" s="141" t="s">
        <v>418</v>
      </c>
      <c r="D9" s="141" t="s">
        <v>436</v>
      </c>
      <c r="E9" s="141" t="s">
        <v>418</v>
      </c>
      <c r="F9" s="141" t="s">
        <v>435</v>
      </c>
      <c r="G9" s="141" t="s">
        <v>418</v>
      </c>
      <c r="H9" s="141" t="s">
        <v>433</v>
      </c>
      <c r="I9" s="141" t="s">
        <v>418</v>
      </c>
    </row>
    <row r="10" spans="1:9" ht="11.45" customHeight="1" x14ac:dyDescent="0.25">
      <c r="A10" s="52" t="s">
        <v>479</v>
      </c>
      <c r="B10" s="51" t="s">
        <v>418</v>
      </c>
      <c r="C10" s="51" t="s">
        <v>418</v>
      </c>
      <c r="D10" s="51" t="s">
        <v>418</v>
      </c>
      <c r="E10" s="51" t="s">
        <v>418</v>
      </c>
      <c r="F10" s="51" t="s">
        <v>418</v>
      </c>
      <c r="G10" s="51" t="s">
        <v>418</v>
      </c>
      <c r="H10" s="51" t="s">
        <v>418</v>
      </c>
      <c r="I10" s="51" t="s">
        <v>418</v>
      </c>
    </row>
    <row r="11" spans="1:9" ht="11.45" customHeight="1" x14ac:dyDescent="0.25">
      <c r="A11" s="46" t="s">
        <v>480</v>
      </c>
      <c r="B11" s="48">
        <v>27.61</v>
      </c>
      <c r="C11" s="47" t="s">
        <v>418</v>
      </c>
      <c r="D11" s="48">
        <v>26.36</v>
      </c>
      <c r="E11" s="47" t="s">
        <v>418</v>
      </c>
      <c r="F11" s="48">
        <v>29.94</v>
      </c>
      <c r="G11" s="47" t="s">
        <v>418</v>
      </c>
      <c r="H11" s="48">
        <v>29.33</v>
      </c>
      <c r="I11" s="47" t="s">
        <v>418</v>
      </c>
    </row>
    <row r="12" spans="1:9" ht="11.45" customHeight="1" x14ac:dyDescent="0.25">
      <c r="A12" s="46" t="s">
        <v>166</v>
      </c>
      <c r="B12" s="45">
        <v>0.09</v>
      </c>
      <c r="C12" s="44" t="s">
        <v>8</v>
      </c>
      <c r="D12" s="45">
        <v>0.09</v>
      </c>
      <c r="E12" s="44" t="s">
        <v>418</v>
      </c>
      <c r="F12" s="45">
        <v>7.0000000000000007E-2</v>
      </c>
      <c r="G12" s="44" t="s">
        <v>418</v>
      </c>
      <c r="H12" s="45">
        <v>0.06</v>
      </c>
      <c r="I12" s="44" t="s">
        <v>418</v>
      </c>
    </row>
    <row r="13" spans="1:9" ht="11.45" customHeight="1" x14ac:dyDescent="0.25">
      <c r="A13" s="46" t="s">
        <v>227</v>
      </c>
      <c r="B13" s="48">
        <v>0.71</v>
      </c>
      <c r="C13" s="47" t="s">
        <v>418</v>
      </c>
      <c r="D13" s="48">
        <v>0.65</v>
      </c>
      <c r="E13" s="47" t="s">
        <v>418</v>
      </c>
      <c r="F13" s="48">
        <v>0.83</v>
      </c>
      <c r="G13" s="47" t="s">
        <v>418</v>
      </c>
      <c r="H13" s="48">
        <v>0.85</v>
      </c>
      <c r="I13" s="47" t="s">
        <v>418</v>
      </c>
    </row>
    <row r="14" spans="1:9" ht="11.45" customHeight="1" x14ac:dyDescent="0.25">
      <c r="A14" s="46" t="s">
        <v>305</v>
      </c>
      <c r="B14" s="45">
        <v>0.04</v>
      </c>
      <c r="C14" s="44" t="s">
        <v>418</v>
      </c>
      <c r="D14" s="45">
        <v>0.03</v>
      </c>
      <c r="E14" s="44" t="s">
        <v>418</v>
      </c>
      <c r="F14" s="45">
        <v>0.04</v>
      </c>
      <c r="G14" s="44" t="s">
        <v>418</v>
      </c>
      <c r="H14" s="45">
        <v>0.02</v>
      </c>
      <c r="I14" s="44" t="s">
        <v>418</v>
      </c>
    </row>
    <row r="15" spans="1:9" ht="11.45" customHeight="1" x14ac:dyDescent="0.25">
      <c r="A15" s="46" t="s">
        <v>190</v>
      </c>
      <c r="B15" s="48">
        <v>0.04</v>
      </c>
      <c r="C15" s="47" t="s">
        <v>418</v>
      </c>
      <c r="D15" s="48">
        <v>0.04</v>
      </c>
      <c r="E15" s="47" t="s">
        <v>418</v>
      </c>
      <c r="F15" s="48">
        <v>0.04</v>
      </c>
      <c r="G15" s="47" t="s">
        <v>418</v>
      </c>
      <c r="H15" s="48">
        <v>0.04</v>
      </c>
      <c r="I15" s="47" t="s">
        <v>418</v>
      </c>
    </row>
    <row r="16" spans="1:9" ht="11.45" customHeight="1" x14ac:dyDescent="0.25">
      <c r="A16" s="46" t="s">
        <v>157</v>
      </c>
      <c r="B16" s="45">
        <v>0.42</v>
      </c>
      <c r="C16" s="44" t="s">
        <v>418</v>
      </c>
      <c r="D16" s="45">
        <v>0.39</v>
      </c>
      <c r="E16" s="44" t="s">
        <v>418</v>
      </c>
      <c r="F16" s="45">
        <v>0.39</v>
      </c>
      <c r="G16" s="44" t="s">
        <v>418</v>
      </c>
      <c r="H16" s="45">
        <v>0.39</v>
      </c>
      <c r="I16" s="44" t="s">
        <v>418</v>
      </c>
    </row>
    <row r="17" spans="1:9" ht="11.45" customHeight="1" x14ac:dyDescent="0.25">
      <c r="A17" s="46" t="s">
        <v>242</v>
      </c>
      <c r="B17" s="48">
        <v>0.06</v>
      </c>
      <c r="C17" s="47" t="s">
        <v>418</v>
      </c>
      <c r="D17" s="48">
        <v>0.08</v>
      </c>
      <c r="E17" s="47" t="s">
        <v>418</v>
      </c>
      <c r="F17" s="50">
        <v>0.1</v>
      </c>
      <c r="G17" s="47" t="s">
        <v>418</v>
      </c>
      <c r="H17" s="48">
        <v>0.09</v>
      </c>
      <c r="I17" s="47" t="s">
        <v>418</v>
      </c>
    </row>
    <row r="18" spans="1:9" ht="11.45" customHeight="1" x14ac:dyDescent="0.25">
      <c r="A18" s="46" t="s">
        <v>229</v>
      </c>
      <c r="B18" s="45">
        <v>0.01</v>
      </c>
      <c r="C18" s="44" t="s">
        <v>418</v>
      </c>
      <c r="D18" s="45">
        <v>0.01</v>
      </c>
      <c r="E18" s="44" t="s">
        <v>418</v>
      </c>
      <c r="F18" s="45">
        <v>0.01</v>
      </c>
      <c r="G18" s="44" t="s">
        <v>418</v>
      </c>
      <c r="H18" s="45">
        <v>0.01</v>
      </c>
      <c r="I18" s="44" t="s">
        <v>418</v>
      </c>
    </row>
    <row r="19" spans="1:9" ht="11.45" customHeight="1" x14ac:dyDescent="0.25">
      <c r="A19" s="46" t="s">
        <v>213</v>
      </c>
      <c r="B19" s="48">
        <v>1.83</v>
      </c>
      <c r="C19" s="47" t="s">
        <v>418</v>
      </c>
      <c r="D19" s="48">
        <v>1.85</v>
      </c>
      <c r="E19" s="47" t="s">
        <v>418</v>
      </c>
      <c r="F19" s="48">
        <v>2.02</v>
      </c>
      <c r="G19" s="47" t="s">
        <v>418</v>
      </c>
      <c r="H19" s="48">
        <v>1.82</v>
      </c>
      <c r="I19" s="47" t="s">
        <v>418</v>
      </c>
    </row>
    <row r="20" spans="1:9" ht="11.45" customHeight="1" x14ac:dyDescent="0.25">
      <c r="A20" s="46" t="s">
        <v>155</v>
      </c>
      <c r="B20" s="49">
        <v>8.3000000000000007</v>
      </c>
      <c r="C20" s="44" t="s">
        <v>418</v>
      </c>
      <c r="D20" s="49">
        <v>8</v>
      </c>
      <c r="E20" s="44" t="s">
        <v>418</v>
      </c>
      <c r="F20" s="45">
        <v>7.72</v>
      </c>
      <c r="G20" s="44" t="s">
        <v>418</v>
      </c>
      <c r="H20" s="45">
        <v>7.73</v>
      </c>
      <c r="I20" s="44" t="s">
        <v>418</v>
      </c>
    </row>
    <row r="21" spans="1:9" ht="11.45" customHeight="1" x14ac:dyDescent="0.25">
      <c r="A21" s="46" t="s">
        <v>151</v>
      </c>
      <c r="B21" s="48">
        <v>1.71</v>
      </c>
      <c r="C21" s="47" t="s">
        <v>418</v>
      </c>
      <c r="D21" s="48">
        <v>1.72</v>
      </c>
      <c r="E21" s="47" t="s">
        <v>418</v>
      </c>
      <c r="F21" s="50">
        <v>1.6</v>
      </c>
      <c r="G21" s="47" t="s">
        <v>418</v>
      </c>
      <c r="H21" s="50">
        <v>1.8</v>
      </c>
      <c r="I21" s="47" t="s">
        <v>4</v>
      </c>
    </row>
    <row r="22" spans="1:9" ht="11.45" customHeight="1" x14ac:dyDescent="0.25">
      <c r="A22" s="46" t="s">
        <v>232</v>
      </c>
      <c r="B22" s="45">
        <v>0.11</v>
      </c>
      <c r="C22" s="44" t="s">
        <v>307</v>
      </c>
      <c r="D22" s="45">
        <v>0.13</v>
      </c>
      <c r="E22" s="44" t="s">
        <v>307</v>
      </c>
      <c r="F22" s="49">
        <v>0.1</v>
      </c>
      <c r="G22" s="44" t="s">
        <v>307</v>
      </c>
      <c r="H22" s="49">
        <v>0.1</v>
      </c>
      <c r="I22" s="44" t="s">
        <v>307</v>
      </c>
    </row>
    <row r="23" spans="1:9" ht="11.45" customHeight="1" x14ac:dyDescent="0.25">
      <c r="A23" s="46" t="s">
        <v>159</v>
      </c>
      <c r="B23" s="48">
        <v>1.97</v>
      </c>
      <c r="C23" s="47" t="s">
        <v>418</v>
      </c>
      <c r="D23" s="48">
        <v>1.85</v>
      </c>
      <c r="E23" s="47" t="s">
        <v>418</v>
      </c>
      <c r="F23" s="48">
        <v>1.87</v>
      </c>
      <c r="G23" s="47" t="s">
        <v>418</v>
      </c>
      <c r="H23" s="48">
        <v>1.92</v>
      </c>
      <c r="I23" s="47" t="s">
        <v>418</v>
      </c>
    </row>
    <row r="24" spans="1:9" ht="11.45" customHeight="1" x14ac:dyDescent="0.25">
      <c r="A24" s="46" t="s">
        <v>244</v>
      </c>
      <c r="B24" s="45">
        <v>0.19</v>
      </c>
      <c r="C24" s="44" t="s">
        <v>8</v>
      </c>
      <c r="D24" s="45">
        <v>0.18</v>
      </c>
      <c r="E24" s="44" t="s">
        <v>8</v>
      </c>
      <c r="F24" s="45">
        <v>0.19</v>
      </c>
      <c r="G24" s="44" t="s">
        <v>418</v>
      </c>
      <c r="H24" s="45">
        <v>0.19</v>
      </c>
      <c r="I24" s="44" t="s">
        <v>418</v>
      </c>
    </row>
    <row r="25" spans="1:9" ht="11.45" customHeight="1" x14ac:dyDescent="0.25">
      <c r="A25" s="46" t="s">
        <v>238</v>
      </c>
      <c r="B25" s="48">
        <v>0.02</v>
      </c>
      <c r="C25" s="47" t="s">
        <v>418</v>
      </c>
      <c r="D25" s="50">
        <v>0</v>
      </c>
      <c r="E25" s="47" t="s">
        <v>10</v>
      </c>
      <c r="F25" s="50">
        <v>0</v>
      </c>
      <c r="G25" s="47" t="s">
        <v>10</v>
      </c>
      <c r="H25" s="50">
        <v>0.1</v>
      </c>
      <c r="I25" s="47" t="s">
        <v>418</v>
      </c>
    </row>
    <row r="26" spans="1:9" ht="11.45" customHeight="1" x14ac:dyDescent="0.25">
      <c r="A26" s="46" t="s">
        <v>121</v>
      </c>
      <c r="B26" s="45">
        <v>0.98</v>
      </c>
      <c r="C26" s="44" t="s">
        <v>418</v>
      </c>
      <c r="D26" s="45">
        <v>0.99</v>
      </c>
      <c r="E26" s="44" t="s">
        <v>418</v>
      </c>
      <c r="F26" s="45">
        <v>1.03</v>
      </c>
      <c r="G26" s="44" t="s">
        <v>418</v>
      </c>
      <c r="H26" s="49">
        <v>1.1000000000000001</v>
      </c>
      <c r="I26" s="44" t="s">
        <v>418</v>
      </c>
    </row>
    <row r="27" spans="1:9" ht="11.45" customHeight="1" x14ac:dyDescent="0.25">
      <c r="A27" s="46" t="s">
        <v>308</v>
      </c>
      <c r="B27" s="50">
        <v>0</v>
      </c>
      <c r="C27" s="47" t="s">
        <v>418</v>
      </c>
      <c r="D27" s="50">
        <v>0</v>
      </c>
      <c r="E27" s="47" t="s">
        <v>418</v>
      </c>
      <c r="F27" s="50">
        <v>0</v>
      </c>
      <c r="G27" s="47" t="s">
        <v>418</v>
      </c>
      <c r="H27" s="50">
        <v>0</v>
      </c>
      <c r="I27" s="47" t="s">
        <v>418</v>
      </c>
    </row>
    <row r="28" spans="1:9" ht="11.45" customHeight="1" x14ac:dyDescent="0.25">
      <c r="A28" s="46" t="s">
        <v>201</v>
      </c>
      <c r="B28" s="45">
        <v>0.24</v>
      </c>
      <c r="C28" s="44" t="s">
        <v>6</v>
      </c>
      <c r="D28" s="45">
        <v>0.25</v>
      </c>
      <c r="E28" s="44" t="s">
        <v>418</v>
      </c>
      <c r="F28" s="45">
        <v>0.27</v>
      </c>
      <c r="G28" s="44" t="s">
        <v>418</v>
      </c>
      <c r="H28" s="45">
        <v>0.28000000000000003</v>
      </c>
      <c r="I28" s="44" t="s">
        <v>418</v>
      </c>
    </row>
    <row r="29" spans="1:9" ht="11.45" customHeight="1" x14ac:dyDescent="0.25">
      <c r="A29" s="46" t="s">
        <v>309</v>
      </c>
      <c r="B29" s="50">
        <v>0</v>
      </c>
      <c r="C29" s="47" t="s">
        <v>10</v>
      </c>
      <c r="D29" s="50">
        <v>0</v>
      </c>
      <c r="E29" s="47" t="s">
        <v>10</v>
      </c>
      <c r="F29" s="50">
        <v>0</v>
      </c>
      <c r="G29" s="47" t="s">
        <v>10</v>
      </c>
      <c r="H29" s="50">
        <v>0</v>
      </c>
      <c r="I29" s="47" t="s">
        <v>10</v>
      </c>
    </row>
    <row r="30" spans="1:9" ht="11.45" customHeight="1" x14ac:dyDescent="0.25">
      <c r="A30" s="46" t="s">
        <v>161</v>
      </c>
      <c r="B30" s="45">
        <v>0.66</v>
      </c>
      <c r="C30" s="44" t="s">
        <v>418</v>
      </c>
      <c r="D30" s="45">
        <v>0.62</v>
      </c>
      <c r="E30" s="44" t="s">
        <v>418</v>
      </c>
      <c r="F30" s="45">
        <v>0.68</v>
      </c>
      <c r="G30" s="44" t="s">
        <v>418</v>
      </c>
      <c r="H30" s="45">
        <v>0.61</v>
      </c>
      <c r="I30" s="44" t="s">
        <v>418</v>
      </c>
    </row>
    <row r="31" spans="1:9" ht="11.45" customHeight="1" x14ac:dyDescent="0.25">
      <c r="A31" s="46" t="s">
        <v>177</v>
      </c>
      <c r="B31" s="48">
        <v>0.19</v>
      </c>
      <c r="C31" s="47" t="s">
        <v>418</v>
      </c>
      <c r="D31" s="50">
        <v>0.2</v>
      </c>
      <c r="E31" s="47" t="s">
        <v>418</v>
      </c>
      <c r="F31" s="50">
        <v>0.2</v>
      </c>
      <c r="G31" s="47" t="s">
        <v>418</v>
      </c>
      <c r="H31" s="50">
        <v>0.2</v>
      </c>
      <c r="I31" s="47" t="s">
        <v>418</v>
      </c>
    </row>
    <row r="32" spans="1:9" ht="11.45" customHeight="1" x14ac:dyDescent="0.25">
      <c r="A32" s="46" t="s">
        <v>124</v>
      </c>
      <c r="B32" s="49">
        <v>5.5</v>
      </c>
      <c r="C32" s="44" t="s">
        <v>418</v>
      </c>
      <c r="D32" s="49">
        <v>5.6</v>
      </c>
      <c r="E32" s="44" t="s">
        <v>418</v>
      </c>
      <c r="F32" s="49">
        <v>6.8</v>
      </c>
      <c r="G32" s="44" t="s">
        <v>418</v>
      </c>
      <c r="H32" s="49">
        <v>6.3</v>
      </c>
      <c r="I32" s="44" t="s">
        <v>418</v>
      </c>
    </row>
    <row r="33" spans="1:9" ht="11.45" customHeight="1" x14ac:dyDescent="0.25">
      <c r="A33" s="46" t="s">
        <v>310</v>
      </c>
      <c r="B33" s="50">
        <v>0.2</v>
      </c>
      <c r="C33" s="47" t="s">
        <v>8</v>
      </c>
      <c r="D33" s="48">
        <v>0.19</v>
      </c>
      <c r="E33" s="47" t="s">
        <v>418</v>
      </c>
      <c r="F33" s="50">
        <v>0.2</v>
      </c>
      <c r="G33" s="47" t="s">
        <v>418</v>
      </c>
      <c r="H33" s="48">
        <v>0.22</v>
      </c>
      <c r="I33" s="47" t="s">
        <v>418</v>
      </c>
    </row>
    <row r="34" spans="1:9" ht="11.45" customHeight="1" x14ac:dyDescent="0.25">
      <c r="A34" s="46" t="s">
        <v>164</v>
      </c>
      <c r="B34" s="45">
        <v>4.08</v>
      </c>
      <c r="C34" s="44" t="s">
        <v>418</v>
      </c>
      <c r="D34" s="45">
        <v>3.22</v>
      </c>
      <c r="E34" s="44" t="s">
        <v>418</v>
      </c>
      <c r="F34" s="45">
        <v>5.53</v>
      </c>
      <c r="G34" s="44" t="s">
        <v>418</v>
      </c>
      <c r="H34" s="45">
        <v>5.23</v>
      </c>
      <c r="I34" s="44" t="s">
        <v>418</v>
      </c>
    </row>
    <row r="35" spans="1:9" ht="11.45" customHeight="1" x14ac:dyDescent="0.25">
      <c r="A35" s="46" t="s">
        <v>240</v>
      </c>
      <c r="B35" s="48">
        <v>0.06</v>
      </c>
      <c r="C35" s="47" t="s">
        <v>418</v>
      </c>
      <c r="D35" s="48">
        <v>0.08</v>
      </c>
      <c r="E35" s="47" t="s">
        <v>418</v>
      </c>
      <c r="F35" s="48">
        <v>7.0000000000000007E-2</v>
      </c>
      <c r="G35" s="47" t="s">
        <v>418</v>
      </c>
      <c r="H35" s="48">
        <v>0.09</v>
      </c>
      <c r="I35" s="47" t="s">
        <v>418</v>
      </c>
    </row>
    <row r="36" spans="1:9" ht="11.45" customHeight="1" x14ac:dyDescent="0.25">
      <c r="A36" s="46" t="s">
        <v>234</v>
      </c>
      <c r="B36" s="45">
        <v>0.01</v>
      </c>
      <c r="C36" s="44" t="s">
        <v>418</v>
      </c>
      <c r="D36" s="45">
        <v>0.01</v>
      </c>
      <c r="E36" s="44" t="s">
        <v>418</v>
      </c>
      <c r="F36" s="45">
        <v>0.01</v>
      </c>
      <c r="G36" s="44" t="s">
        <v>418</v>
      </c>
      <c r="H36" s="45">
        <v>0.02</v>
      </c>
      <c r="I36" s="44" t="s">
        <v>418</v>
      </c>
    </row>
    <row r="37" spans="1:9" ht="11.45" customHeight="1" x14ac:dyDescent="0.25">
      <c r="A37" s="46" t="s">
        <v>173</v>
      </c>
      <c r="B37" s="50">
        <v>0.1</v>
      </c>
      <c r="C37" s="47" t="s">
        <v>418</v>
      </c>
      <c r="D37" s="48">
        <v>0.12</v>
      </c>
      <c r="E37" s="47" t="s">
        <v>418</v>
      </c>
      <c r="F37" s="48">
        <v>0.09</v>
      </c>
      <c r="G37" s="47" t="s">
        <v>418</v>
      </c>
      <c r="H37" s="48">
        <v>0.09</v>
      </c>
      <c r="I37" s="47" t="s">
        <v>418</v>
      </c>
    </row>
    <row r="38" spans="1:9" ht="11.45" customHeight="1" x14ac:dyDescent="0.25">
      <c r="A38" s="46" t="s">
        <v>311</v>
      </c>
      <c r="B38" s="45">
        <v>0.08</v>
      </c>
      <c r="C38" s="44" t="s">
        <v>418</v>
      </c>
      <c r="D38" s="45">
        <v>0.08</v>
      </c>
      <c r="E38" s="44" t="s">
        <v>418</v>
      </c>
      <c r="F38" s="45">
        <v>0.09</v>
      </c>
      <c r="G38" s="44" t="s">
        <v>418</v>
      </c>
      <c r="H38" s="45">
        <v>0.08</v>
      </c>
      <c r="I38" s="44" t="s">
        <v>418</v>
      </c>
    </row>
    <row r="40" spans="1:9" ht="11.45" customHeight="1" x14ac:dyDescent="0.25">
      <c r="A40" s="41" t="s">
        <v>0</v>
      </c>
    </row>
    <row r="41" spans="1:9" ht="11.45" customHeight="1" x14ac:dyDescent="0.25">
      <c r="A41" s="41" t="s">
        <v>1</v>
      </c>
      <c r="B41" s="38" t="s">
        <v>2</v>
      </c>
    </row>
    <row r="42" spans="1:9" ht="11.45" customHeight="1" x14ac:dyDescent="0.25">
      <c r="A42" s="41" t="s">
        <v>3</v>
      </c>
    </row>
    <row r="43" spans="1:9" ht="11.45" customHeight="1" x14ac:dyDescent="0.25">
      <c r="A43" s="41" t="s">
        <v>4</v>
      </c>
      <c r="B43" s="38" t="s">
        <v>5</v>
      </c>
    </row>
    <row r="44" spans="1:9" ht="11.45" customHeight="1" x14ac:dyDescent="0.25">
      <c r="A44" s="41" t="s">
        <v>307</v>
      </c>
      <c r="B44" s="38" t="s">
        <v>482</v>
      </c>
    </row>
    <row r="45" spans="1:9" ht="11.45" customHeight="1" x14ac:dyDescent="0.25">
      <c r="A45" s="41" t="s">
        <v>6</v>
      </c>
      <c r="B45" s="38" t="s">
        <v>7</v>
      </c>
    </row>
    <row r="46" spans="1:9" ht="11.45" customHeight="1" x14ac:dyDescent="0.25">
      <c r="A46" s="41" t="s">
        <v>10</v>
      </c>
      <c r="B46" s="38" t="s">
        <v>11</v>
      </c>
    </row>
    <row r="47" spans="1:9" ht="11.45" customHeight="1" x14ac:dyDescent="0.25">
      <c r="A47" s="41" t="s">
        <v>8</v>
      </c>
      <c r="B47" s="38" t="s">
        <v>9</v>
      </c>
    </row>
  </sheetData>
  <mergeCells count="4">
    <mergeCell ref="B9:C9"/>
    <mergeCell ref="D9:E9"/>
    <mergeCell ref="F9:G9"/>
    <mergeCell ref="H9:I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76601-F703-41AB-B35B-1DAB114DD9D7}">
  <dimension ref="A6:O20"/>
  <sheetViews>
    <sheetView showGridLines="0" workbookViewId="0">
      <selection sqref="A1:H1"/>
    </sheetView>
  </sheetViews>
  <sheetFormatPr defaultColWidth="9.140625" defaultRowHeight="15" x14ac:dyDescent="0.25"/>
  <cols>
    <col min="1" max="1" width="19.85546875" style="37" customWidth="1"/>
    <col min="2" max="2" width="8.85546875" style="37" customWidth="1"/>
    <col min="3" max="3" width="14.42578125" style="37" customWidth="1"/>
    <col min="4" max="4" width="7.42578125" style="37" customWidth="1"/>
    <col min="5" max="5" width="33.28515625" style="37" customWidth="1"/>
    <col min="6" max="16384" width="9.140625" style="37"/>
  </cols>
  <sheetData>
    <row r="6" spans="1:15" x14ac:dyDescent="0.25">
      <c r="A6" s="40" t="s">
        <v>455</v>
      </c>
    </row>
    <row r="7" spans="1:15" x14ac:dyDescent="0.25">
      <c r="A7" s="43" t="s">
        <v>456</v>
      </c>
      <c r="B7" s="43" t="s">
        <v>457</v>
      </c>
    </row>
    <row r="8" spans="1:15" ht="42.75" customHeight="1" x14ac:dyDescent="0.25">
      <c r="A8" s="42" t="s">
        <v>458</v>
      </c>
      <c r="B8" s="139" t="s">
        <v>459</v>
      </c>
      <c r="C8" s="140"/>
      <c r="D8" s="140"/>
      <c r="E8" s="140"/>
      <c r="F8" s="140"/>
      <c r="G8" s="140"/>
      <c r="H8" s="140"/>
      <c r="I8" s="140"/>
      <c r="J8" s="140"/>
      <c r="K8" s="140"/>
      <c r="L8" s="140"/>
      <c r="M8" s="140"/>
      <c r="N8" s="140"/>
      <c r="O8" s="140"/>
    </row>
    <row r="10" spans="1:15" x14ac:dyDescent="0.25">
      <c r="A10" s="38" t="s">
        <v>460</v>
      </c>
      <c r="D10" s="38" t="s">
        <v>461</v>
      </c>
    </row>
    <row r="11" spans="1:15" x14ac:dyDescent="0.25">
      <c r="A11" s="38" t="s">
        <v>462</v>
      </c>
      <c r="D11" s="38" t="s">
        <v>461</v>
      </c>
    </row>
    <row r="13" spans="1:15" x14ac:dyDescent="0.25">
      <c r="B13" s="41" t="s">
        <v>463</v>
      </c>
    </row>
    <row r="14" spans="1:15" x14ac:dyDescent="0.25">
      <c r="C14" s="38" t="s">
        <v>304</v>
      </c>
    </row>
    <row r="16" spans="1:15" x14ac:dyDescent="0.25">
      <c r="B16" s="41" t="s">
        <v>464</v>
      </c>
    </row>
    <row r="17" spans="2:5" x14ac:dyDescent="0.25">
      <c r="C17" s="38" t="s">
        <v>465</v>
      </c>
    </row>
    <row r="18" spans="2:5" x14ac:dyDescent="0.25">
      <c r="C18" s="38" t="s">
        <v>466</v>
      </c>
      <c r="D18" s="39" t="s">
        <v>457</v>
      </c>
    </row>
    <row r="19" spans="2:5" x14ac:dyDescent="0.25">
      <c r="B19" s="40" t="s">
        <v>467</v>
      </c>
      <c r="C19" s="40" t="s">
        <v>468</v>
      </c>
      <c r="D19" s="40" t="s">
        <v>469</v>
      </c>
      <c r="E19" s="40" t="s">
        <v>470</v>
      </c>
    </row>
    <row r="20" spans="2:5" x14ac:dyDescent="0.25">
      <c r="B20" s="39" t="s">
        <v>471</v>
      </c>
      <c r="C20" s="38" t="s">
        <v>472</v>
      </c>
      <c r="D20" s="38" t="s">
        <v>319</v>
      </c>
      <c r="E20" s="38" t="s">
        <v>473</v>
      </c>
    </row>
  </sheetData>
  <mergeCells count="1">
    <mergeCell ref="B8:O8"/>
  </mergeCells>
  <hyperlinks>
    <hyperlink ref="A7" r:id="rId1" xr:uid="{01F42B8F-CC42-41C4-B0AB-DB0D2498DE3F}"/>
    <hyperlink ref="B7" r:id="rId2" xr:uid="{99A7DB79-88E9-40B0-A8ED-63CAAC91D2E4}"/>
    <hyperlink ref="D18" r:id="rId3" xr:uid="{ECD0965D-791D-43F3-8B72-0119C6CB16BC}"/>
    <hyperlink ref="B20" location="'Sheet 1'!A1" display="Sheet 1" xr:uid="{8DD5AB22-D12F-49AD-A9BF-5D79C3F1C3A6}"/>
  </hyperlink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367f0e4-b272-4b21-8a7d-2c2457bcc151">
      <Terms xmlns="http://schemas.microsoft.com/office/infopath/2007/PartnerControls"/>
    </lcf76f155ced4ddcb4097134ff3c332f>
    <TaxCatchAll xmlns="0bacef6a-7439-4824-bcf3-3dbe888f7bb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9BDC40E338E746B15BB796B9908F46" ma:contentTypeVersion="15" ma:contentTypeDescription="Een nieuw document maken." ma:contentTypeScope="" ma:versionID="fc735c082de858c2b223388a2d214fbe">
  <xsd:schema xmlns:xsd="http://www.w3.org/2001/XMLSchema" xmlns:xs="http://www.w3.org/2001/XMLSchema" xmlns:p="http://schemas.microsoft.com/office/2006/metadata/properties" xmlns:ns2="e367f0e4-b272-4b21-8a7d-2c2457bcc151" xmlns:ns3="0bacef6a-7439-4824-bcf3-3dbe888f7bb6" targetNamespace="http://schemas.microsoft.com/office/2006/metadata/properties" ma:root="true" ma:fieldsID="f0fa7b5f9f49b7dbeab18ca1236ea01e" ns2:_="" ns3:_="">
    <xsd:import namespace="e367f0e4-b272-4b21-8a7d-2c2457bcc151"/>
    <xsd:import namespace="0bacef6a-7439-4824-bcf3-3dbe888f7b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67f0e4-b272-4b21-8a7d-2c2457bcc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Afbeeldingtags" ma:readOnly="false" ma:fieldId="{5cf76f15-5ced-4ddc-b409-7134ff3c332f}" ma:taxonomyMulti="true" ma:sspId="64b86b73-2342-47b0-9d40-2b0f73785461"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bacef6a-7439-4824-bcf3-3dbe888f7bb6" elementFormDefault="qualified">
    <xsd:import namespace="http://schemas.microsoft.com/office/2006/documentManagement/types"/>
    <xsd:import namespace="http://schemas.microsoft.com/office/infopath/2007/PartnerControls"/>
    <xsd:element name="SharedWithUsers" ma:index="11"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Gedeeld met details" ma:internalName="SharedWithDetails" ma:readOnly="true">
      <xsd:simpleType>
        <xsd:restriction base="dms:Note">
          <xsd:maxLength value="255"/>
        </xsd:restriction>
      </xsd:simpleType>
    </xsd:element>
    <xsd:element name="TaxCatchAll" ma:index="15" nillable="true" ma:displayName="Taxonomy Catch All Column" ma:hidden="true" ma:list="{8ca84279-e778-4249-a6a0-4d10a1110aec}" ma:internalName="TaxCatchAll" ma:showField="CatchAllData" ma:web="0bacef6a-7439-4824-bcf3-3dbe888f7b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D8C6A7-42D5-4341-B819-9B0B13D9E570}">
  <ds:schemaRefs>
    <ds:schemaRef ds:uri="http://schemas.openxmlformats.org/package/2006/metadata/core-properties"/>
    <ds:schemaRef ds:uri="http://www.w3.org/XML/1998/namespace"/>
    <ds:schemaRef ds:uri="http://schemas.microsoft.com/office/2006/documentManagement/types"/>
    <ds:schemaRef ds:uri="e367f0e4-b272-4b21-8a7d-2c2457bcc151"/>
    <ds:schemaRef ds:uri="http://purl.org/dc/elements/1.1/"/>
    <ds:schemaRef ds:uri="http://schemas.microsoft.com/office/infopath/2007/PartnerControls"/>
    <ds:schemaRef ds:uri="http://schemas.microsoft.com/office/2006/metadata/properties"/>
    <ds:schemaRef ds:uri="0bacef6a-7439-4824-bcf3-3dbe888f7bb6"/>
    <ds:schemaRef ds:uri="http://purl.org/dc/dcmitype/"/>
    <ds:schemaRef ds:uri="http://purl.org/dc/terms/"/>
  </ds:schemaRefs>
</ds:datastoreItem>
</file>

<file path=customXml/itemProps2.xml><?xml version="1.0" encoding="utf-8"?>
<ds:datastoreItem xmlns:ds="http://schemas.openxmlformats.org/officeDocument/2006/customXml" ds:itemID="{1D058761-B2A6-4BEE-8AC8-BDB8C94790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67f0e4-b272-4b21-8a7d-2c2457bcc151"/>
    <ds:schemaRef ds:uri="0bacef6a-7439-4824-bcf3-3dbe888f7b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0A37D2-1909-461D-8894-3D945EEC5010}">
  <ds:schemaRefs>
    <ds:schemaRef ds:uri="http://schemas.microsoft.com/sharepoint/v3/contenttype/forms"/>
  </ds:schemaRefs>
</ds:datastoreItem>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Glossary</vt:lpstr>
      <vt:lpstr>MasterCopy (FW due to FMS)</vt:lpstr>
      <vt:lpstr>FAO Dataset</vt:lpstr>
      <vt:lpstr>Figure</vt:lpstr>
      <vt:lpstr>FFV&amp;Straw_Summary</vt:lpstr>
      <vt:lpstr>FFV&amp;Straw</vt:lpstr>
      <vt:lpstr>Cucumber_Summary</vt:lpstr>
      <vt:lpstr>Cucumber</vt:lpstr>
      <vt:lpstr>Tomatoes_Summary</vt:lpstr>
      <vt:lpstr>Tomatoes</vt:lpstr>
      <vt:lpstr>Onion_Summary</vt:lpstr>
      <vt:lpstr>Onion</vt:lpstr>
      <vt:lpstr>FFV_Summary</vt:lpstr>
      <vt:lpstr>FFV</vt:lpstr>
      <vt:lpstr>bovine_Summary</vt:lpstr>
      <vt:lpstr>bovine</vt:lpstr>
      <vt:lpstr>Carrots_Summary</vt:lpstr>
      <vt:lpstr>Carrots</vt:lpstr>
      <vt:lpstr>Cereals_Summary</vt:lpstr>
      <vt:lpstr>Cereals</vt:lpstr>
      <vt:lpstr>FW20_Summary</vt:lpstr>
      <vt:lpstr>FW21_Summary</vt:lpstr>
      <vt:lpstr>FW20</vt:lpstr>
      <vt:lpstr>FW21</vt:lpstr>
      <vt:lpstr>Fish_aqua_Summary</vt:lpstr>
      <vt:lpstr>Fish_aqua</vt:lpstr>
      <vt:lpstr>Fish_catch_Summary</vt:lpstr>
      <vt:lpstr>Fish_catch</vt:lpstr>
      <vt:lpstr>FAO-Fish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Mukti Ram Chapagain</cp:lastModifiedBy>
  <cp:revision/>
  <dcterms:created xsi:type="dcterms:W3CDTF">2024-07-23T08:51:40Z</dcterms:created>
  <dcterms:modified xsi:type="dcterms:W3CDTF">2024-09-28T13:52:52Z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0x010100999BDC40E338E746B15BB796B9908F46</vt:lpwstr>
  </property>
</Properties>
</file>