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Christensen\Dropbox\BYU\9. Fall 2021\CS 465 - Clift, Frederic M\PasswordGenerator\"/>
    </mc:Choice>
  </mc:AlternateContent>
  <xr:revisionPtr revIDLastSave="0" documentId="13_ncr:1_{D6BCAD69-66FB-4E07-B593-19B436608949}" xr6:coauthVersionLast="46" xr6:coauthVersionMax="46" xr10:uidLastSave="{00000000-0000-0000-0000-000000000000}"/>
  <bookViews>
    <workbookView xWindow="28680" yWindow="555" windowWidth="19440" windowHeight="15000" xr2:uid="{74D0C00C-FB13-4128-A474-7A3C19767D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I23" i="1"/>
  <c r="J13" i="1"/>
  <c r="J14" i="1"/>
  <c r="J15" i="1"/>
  <c r="J16" i="1"/>
  <c r="J17" i="1"/>
  <c r="J12" i="1"/>
  <c r="I20" i="1"/>
  <c r="K20" i="1" s="1"/>
  <c r="I17" i="1"/>
  <c r="I16" i="1"/>
  <c r="I15" i="1"/>
  <c r="I14" i="1"/>
  <c r="I13" i="1"/>
  <c r="I12" i="1"/>
  <c r="I4" i="1"/>
  <c r="K4" i="1" s="1"/>
  <c r="I5" i="1"/>
  <c r="K5" i="1" s="1"/>
  <c r="I6" i="1"/>
  <c r="L6" i="1" s="1"/>
  <c r="I7" i="1"/>
  <c r="L7" i="1" s="1"/>
  <c r="I8" i="1"/>
  <c r="K8" i="1" s="1"/>
  <c r="I9" i="1"/>
  <c r="K9" i="1" s="1"/>
  <c r="K17" i="1" l="1"/>
  <c r="L15" i="1"/>
  <c r="L12" i="1"/>
  <c r="K6" i="1"/>
  <c r="L5" i="1"/>
  <c r="L17" i="1"/>
  <c r="K16" i="1"/>
  <c r="L13" i="1"/>
  <c r="L14" i="1"/>
  <c r="K13" i="1"/>
  <c r="K14" i="1"/>
  <c r="L9" i="1"/>
  <c r="K7" i="1"/>
  <c r="K12" i="1"/>
  <c r="L16" i="1"/>
  <c r="K15" i="1"/>
  <c r="L8" i="1"/>
  <c r="L4" i="1"/>
  <c r="K23" i="1"/>
</calcChain>
</file>

<file path=xl/sharedStrings.xml><?xml version="1.0" encoding="utf-8"?>
<sst xmlns="http://schemas.openxmlformats.org/spreadsheetml/2006/main" count="29" uniqueCount="15">
  <si>
    <t>Password</t>
  </si>
  <si>
    <t>password</t>
  </si>
  <si>
    <t>c/s</t>
  </si>
  <si>
    <t>Reliability</t>
  </si>
  <si>
    <t>password123</t>
  </si>
  <si>
    <t>password123!</t>
  </si>
  <si>
    <t>KyleStory23!</t>
  </si>
  <si>
    <t>N"K=^\9]qgnFds&lt;+</t>
  </si>
  <si>
    <t>aNs2Werm?aGazineproDuc?4e</t>
  </si>
  <si>
    <t>Length</t>
  </si>
  <si>
    <t>Combinations</t>
  </si>
  <si>
    <t>Time (hr:min)</t>
  </si>
  <si>
    <t>Worst Case (Days)</t>
  </si>
  <si>
    <t>Average Case (Years)</t>
  </si>
  <si>
    <t>Average Case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</si>
</sst>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66" fontId="0" fillId="0" borderId="0" xfId="0" applyNumberFormat="1"/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1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numFmt numFmtId="2" formatCode="0.0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66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3072E7-499A-466A-B2FE-E58DEF5F4A24}" name="Table1" displayName="Table1" ref="C3:F10" totalsRowShown="0">
  <autoFilter ref="C3:F10" xr:uid="{180BBBE0-A39A-47CE-BE8E-3D06915BF709}">
    <filterColumn colId="0" hiddenButton="1"/>
    <filterColumn colId="1" hiddenButton="1"/>
    <filterColumn colId="2" hiddenButton="1"/>
    <filterColumn colId="3" hiddenButton="1"/>
  </autoFilter>
  <tableColumns count="4">
    <tableColumn id="1" xr3:uid="{FFB06529-D0FA-4026-96A6-C50B11AABA15}" name="Password"/>
    <tableColumn id="2" xr3:uid="{A84DD286-5072-4AC4-A4F9-DE8C96E0A6F3}" name="Time (hr:min)" dataDxfId="14"/>
    <tableColumn id="3" xr3:uid="{4ED25261-A7CF-4B7D-9505-88BF2C61A203}" name="Reliability" dataDxfId="13"/>
    <tableColumn id="6" xr3:uid="{F278DA2F-82FB-4E95-8211-44254E4216FE}" name="c/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C57FF-0CA5-4B29-BDA7-61BAE5410C7B}" name="Table2" displayName="Table2" ref="H3:L9" totalsRowShown="0">
  <autoFilter ref="H3:L9" xr:uid="{3B18FE3C-3046-4B21-B0C9-98CC93ECEEC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F92A2B9-7CA5-49C9-B309-DCBAFBFE90C4}" name="Length"/>
    <tableColumn id="2" xr3:uid="{93A8C1B3-FFDB-462F-B443-42F965C310D0}" name="Combinations" dataDxfId="12">
      <calculatedColumnFormula>POWER(62,H4)</calculatedColumnFormula>
    </tableColumn>
    <tableColumn id="3" xr3:uid="{176DBFF2-53B8-46A0-916E-B2902B504DD8}" name="c/s"/>
    <tableColumn id="4" xr3:uid="{B06A2C90-F133-4496-A40F-795FCB28A2D5}" name="Average Case (Days)" dataDxfId="3">
      <calculatedColumnFormula>(I4/2)*(1/(J4*60*60*24))</calculatedColumnFormula>
    </tableColumn>
    <tableColumn id="5" xr3:uid="{3C5E369C-725E-4778-8CF4-33F10BFF1912}" name="Worst Case (Days)" dataDxfId="10">
      <calculatedColumnFormula>I4*(1/(J4*60*60*24))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32CE31-DD88-4D8F-B77D-50756140DBCF}" name="Table24" displayName="Table24" ref="H11:L17" totalsRowShown="0">
  <autoFilter ref="H11:L17" xr:uid="{2AED9EFF-A49D-4900-8394-F6B1109A09F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80DF21D-02B0-49D7-8C82-D2FE555A804B}" name="Length"/>
    <tableColumn id="2" xr3:uid="{14ABDECD-3649-4E31-B800-75492B5ACD45}" name="Combinations" dataDxfId="11">
      <calculatedColumnFormula>POWER(62,H12)</calculatedColumnFormula>
    </tableColumn>
    <tableColumn id="3" xr3:uid="{E6EB7A73-AAA5-4CF5-B74A-81D04AAB9632}" name="c/s">
      <calculatedColumnFormula>33.1*1000000000</calculatedColumnFormula>
    </tableColumn>
    <tableColumn id="4" xr3:uid="{168CD35F-307E-4A5A-9948-6A31EC20FE93}" name="Average Case (Days)" dataDxfId="2">
      <calculatedColumnFormula>(I12/2)*(1/(J12*60*60*24))</calculatedColumnFormula>
    </tableColumn>
    <tableColumn id="5" xr3:uid="{0A6D276A-4C33-4D83-951E-C89A6AA82FB1}" name="Worst Case (Days)" dataDxfId="9">
      <calculatedColumnFormula>I12*(1/(J12*60*60*24))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C294A0-1CB6-4CC2-B077-4A9E760D2F1C}" name="Table4" displayName="Table4" ref="H19:K20" totalsRowShown="0" headerRowDxfId="4" headerRowBorderDxfId="7" tableBorderDxfId="8">
  <autoFilter ref="H19:K20" xr:uid="{816883C1-54EF-42FC-AA72-F269CA202ADB}">
    <filterColumn colId="0" hiddenButton="1"/>
    <filterColumn colId="1" hiddenButton="1"/>
    <filterColumn colId="2" hiddenButton="1"/>
    <filterColumn colId="3" hiddenButton="1"/>
  </autoFilter>
  <tableColumns count="4">
    <tableColumn id="1" xr3:uid="{39255429-1F4A-489E-8C98-A09719D4DCCE}" name="Length"/>
    <tableColumn id="2" xr3:uid="{16FD3548-F8BB-4F44-8AA3-C920EC604FBC}" name="Combinations" dataDxfId="6">
      <calculatedColumnFormula>POWER(62,H20)</calculatedColumnFormula>
    </tableColumn>
    <tableColumn id="3" xr3:uid="{8D6CC060-EC6E-42AB-901B-D5D4A4A0019A}" name="c/s"/>
    <tableColumn id="4" xr3:uid="{788E03D7-9C74-47C8-9343-287FE61B22EA}" name="Average Case (Years)" dataDxfId="5">
      <calculatedColumnFormula>(I20/2)*(1/(J20*60*60*24*365))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78351D-2888-41F2-9787-74E3163C5470}" name="Table246" displayName="Table246" ref="H22:K23" totalsRowShown="0">
  <autoFilter ref="H22:K23" xr:uid="{F7C79A1D-2980-4DC2-A5FF-6115EEFA4933}">
    <filterColumn colId="0" hiddenButton="1"/>
    <filterColumn colId="1" hiddenButton="1"/>
    <filterColumn colId="2" hiddenButton="1"/>
    <filterColumn colId="3" hiddenButton="1"/>
  </autoFilter>
  <tableColumns count="4">
    <tableColumn id="1" xr3:uid="{B933B631-4150-4810-A984-62034970B94A}" name="Length"/>
    <tableColumn id="2" xr3:uid="{23D10E80-61D5-4B76-8BAA-FF0EC596CE59}" name="Combinations" dataDxfId="1">
      <calculatedColumnFormula>POWER(62,H23)</calculatedColumnFormula>
    </tableColumn>
    <tableColumn id="3" xr3:uid="{7AA6E090-F24D-4681-8CE5-BC98D2350827}" name="c/s">
      <calculatedColumnFormula>33.1*1000000000</calculatedColumnFormula>
    </tableColumn>
    <tableColumn id="4" xr3:uid="{BAE52E3F-1C47-4010-AE54-C391214D04F8}" name="Average Case (Years)" dataDxfId="0">
      <calculatedColumnFormula>(I23/2)*(1/(J23*60*60*24*364))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21243-2C5A-4D58-91DC-9E34282FD462}">
  <dimension ref="C3:L23"/>
  <sheetViews>
    <sheetView tabSelected="1" topLeftCell="D1" workbookViewId="0">
      <selection activeCell="I31" sqref="I31"/>
    </sheetView>
  </sheetViews>
  <sheetFormatPr defaultRowHeight="15" x14ac:dyDescent="0.25"/>
  <cols>
    <col min="3" max="3" width="28.7109375" bestFit="1" customWidth="1"/>
    <col min="4" max="4" width="13.28515625" bestFit="1" customWidth="1"/>
    <col min="5" max="5" width="10" bestFit="1" customWidth="1"/>
    <col min="6" max="7" width="7" bestFit="1" customWidth="1"/>
    <col min="8" max="8" width="9.140625" customWidth="1"/>
    <col min="9" max="9" width="34.85546875" bestFit="1" customWidth="1"/>
    <col min="10" max="10" width="12" bestFit="1" customWidth="1"/>
    <col min="11" max="11" width="24.42578125" bestFit="1" customWidth="1"/>
    <col min="12" max="12" width="25.5703125" bestFit="1" customWidth="1"/>
    <col min="13" max="13" width="6" bestFit="1" customWidth="1"/>
    <col min="14" max="15" width="26.5703125" bestFit="1" customWidth="1"/>
  </cols>
  <sheetData>
    <row r="3" spans="3:12" x14ac:dyDescent="0.25">
      <c r="C3" t="s">
        <v>0</v>
      </c>
      <c r="D3" t="s">
        <v>11</v>
      </c>
      <c r="E3" t="s">
        <v>3</v>
      </c>
      <c r="F3" t="s">
        <v>2</v>
      </c>
      <c r="H3" t="s">
        <v>9</v>
      </c>
      <c r="I3" t="s">
        <v>10</v>
      </c>
      <c r="J3" t="s">
        <v>2</v>
      </c>
      <c r="K3" t="s">
        <v>14</v>
      </c>
      <c r="L3" t="s">
        <v>12</v>
      </c>
    </row>
    <row r="4" spans="3:12" x14ac:dyDescent="0.25">
      <c r="C4" t="s">
        <v>1</v>
      </c>
      <c r="D4" s="1">
        <v>0</v>
      </c>
      <c r="E4" s="2">
        <v>1</v>
      </c>
      <c r="F4">
        <v>400</v>
      </c>
      <c r="H4">
        <v>6</v>
      </c>
      <c r="I4" s="4">
        <f>POWER(62,H4)</f>
        <v>56800235584</v>
      </c>
      <c r="J4">
        <v>15000</v>
      </c>
      <c r="K4" s="4">
        <f t="shared" ref="K4:K9" si="0">(I4/2)*(1/(J4*60*60*24))</f>
        <v>21.913671135802471</v>
      </c>
      <c r="L4" s="4">
        <f t="shared" ref="L4:L9" si="1">I4*(1/(J4*60*60*24))</f>
        <v>43.827342271604941</v>
      </c>
    </row>
    <row r="5" spans="3:12" x14ac:dyDescent="0.25">
      <c r="C5" t="s">
        <v>0</v>
      </c>
      <c r="D5" s="1">
        <v>0</v>
      </c>
      <c r="E5" s="2">
        <v>1</v>
      </c>
      <c r="F5">
        <v>15466</v>
      </c>
      <c r="H5">
        <v>8</v>
      </c>
      <c r="I5" s="4">
        <f t="shared" ref="I5:I9" si="2">POWER(62,H5)</f>
        <v>218340105584896</v>
      </c>
      <c r="J5">
        <v>15000</v>
      </c>
      <c r="K5" s="4">
        <f t="shared" si="0"/>
        <v>84236.151846024688</v>
      </c>
      <c r="L5" s="4">
        <f t="shared" si="1"/>
        <v>168472.30369204938</v>
      </c>
    </row>
    <row r="6" spans="3:12" x14ac:dyDescent="0.25">
      <c r="C6" t="s">
        <v>4</v>
      </c>
      <c r="D6" s="1">
        <v>0</v>
      </c>
      <c r="E6" s="2">
        <v>1</v>
      </c>
      <c r="F6">
        <v>13840</v>
      </c>
      <c r="H6">
        <v>10</v>
      </c>
      <c r="I6" s="4">
        <f t="shared" si="2"/>
        <v>8.3929936586834022E+17</v>
      </c>
      <c r="J6">
        <v>15000</v>
      </c>
      <c r="K6" s="4">
        <f t="shared" si="0"/>
        <v>323803767.69611895</v>
      </c>
      <c r="L6" s="4">
        <f t="shared" si="1"/>
        <v>647607535.3922379</v>
      </c>
    </row>
    <row r="7" spans="3:12" x14ac:dyDescent="0.25">
      <c r="C7" t="s">
        <v>5</v>
      </c>
      <c r="D7" s="1">
        <v>6.9444444444444447E-4</v>
      </c>
      <c r="E7" s="2">
        <v>1</v>
      </c>
      <c r="F7">
        <v>69950</v>
      </c>
      <c r="H7">
        <v>12</v>
      </c>
      <c r="I7" s="4">
        <f t="shared" si="2"/>
        <v>3.2262667623978998E+21</v>
      </c>
      <c r="J7">
        <v>15000</v>
      </c>
      <c r="K7" s="4">
        <f t="shared" si="0"/>
        <v>1244701683023.8811</v>
      </c>
      <c r="L7" s="4">
        <f t="shared" si="1"/>
        <v>2489403366047.7622</v>
      </c>
    </row>
    <row r="8" spans="3:12" x14ac:dyDescent="0.25">
      <c r="C8" t="s">
        <v>6</v>
      </c>
      <c r="D8" s="1">
        <v>1.3888888888888889E-3</v>
      </c>
      <c r="E8" s="2">
        <v>1</v>
      </c>
      <c r="F8">
        <v>103145</v>
      </c>
      <c r="H8">
        <v>14</v>
      </c>
      <c r="I8" s="4">
        <f t="shared" si="2"/>
        <v>1.2401769434657528E+25</v>
      </c>
      <c r="J8">
        <v>15000</v>
      </c>
      <c r="K8" s="4">
        <f t="shared" si="0"/>
        <v>4784633269543799</v>
      </c>
      <c r="L8" s="4">
        <f t="shared" si="1"/>
        <v>9569266539087598</v>
      </c>
    </row>
    <row r="9" spans="3:12" x14ac:dyDescent="0.25">
      <c r="C9" t="s">
        <v>8</v>
      </c>
      <c r="D9" s="1">
        <v>4.3055555555555562E-2</v>
      </c>
      <c r="E9" s="2">
        <v>0.18</v>
      </c>
      <c r="F9">
        <v>15921</v>
      </c>
      <c r="H9">
        <v>18</v>
      </c>
      <c r="I9" s="4">
        <f t="shared" si="2"/>
        <v>1.8325271216102966E+32</v>
      </c>
      <c r="J9">
        <v>15000</v>
      </c>
      <c r="K9" s="4">
        <f t="shared" si="0"/>
        <v>7.0699348827557744E+22</v>
      </c>
      <c r="L9" s="4">
        <f t="shared" si="1"/>
        <v>1.4139869765511549E+23</v>
      </c>
    </row>
    <row r="10" spans="3:12" x14ac:dyDescent="0.25">
      <c r="C10" t="s">
        <v>7</v>
      </c>
      <c r="D10" s="1">
        <v>4.5138888888888888E-2</v>
      </c>
      <c r="E10" s="2">
        <v>0.2</v>
      </c>
      <c r="F10">
        <v>16432</v>
      </c>
    </row>
    <row r="11" spans="3:12" x14ac:dyDescent="0.25">
      <c r="H11" t="s">
        <v>9</v>
      </c>
      <c r="I11" t="s">
        <v>10</v>
      </c>
      <c r="J11" t="s">
        <v>2</v>
      </c>
      <c r="K11" t="s">
        <v>14</v>
      </c>
      <c r="L11" t="s">
        <v>12</v>
      </c>
    </row>
    <row r="12" spans="3:12" x14ac:dyDescent="0.25">
      <c r="H12">
        <v>6</v>
      </c>
      <c r="I12" s="4">
        <f>POWER(62,H12)</f>
        <v>56800235584</v>
      </c>
      <c r="J12">
        <f>33.1*1000000000</f>
        <v>33100000000</v>
      </c>
      <c r="K12" s="4">
        <f t="shared" ref="K12:K17" si="3">(I12/2)*(1/(J12*60*60*24))</f>
        <v>9.9306666778561036E-6</v>
      </c>
      <c r="L12" s="4">
        <f t="shared" ref="L12:L17" si="4">I12*(1/(J12*60*60*24))</f>
        <v>1.9861333355712207E-5</v>
      </c>
    </row>
    <row r="13" spans="3:12" x14ac:dyDescent="0.25">
      <c r="H13">
        <v>8</v>
      </c>
      <c r="I13" s="4">
        <f t="shared" ref="I13:I17" si="5">POWER(62,H13)</f>
        <v>218340105584896</v>
      </c>
      <c r="J13">
        <f t="shared" ref="J13:J17" si="6">33.1*1000000000</f>
        <v>33100000000</v>
      </c>
      <c r="K13" s="4">
        <f t="shared" si="3"/>
        <v>3.8173482709678866E-2</v>
      </c>
      <c r="L13" s="4">
        <f t="shared" si="4"/>
        <v>7.6346965419357732E-2</v>
      </c>
    </row>
    <row r="14" spans="3:12" x14ac:dyDescent="0.25">
      <c r="H14">
        <v>10</v>
      </c>
      <c r="I14" s="4">
        <f t="shared" si="5"/>
        <v>8.3929936586834022E+17</v>
      </c>
      <c r="J14">
        <f t="shared" si="6"/>
        <v>33100000000</v>
      </c>
      <c r="K14" s="4">
        <f t="shared" si="3"/>
        <v>146.73886753600556</v>
      </c>
      <c r="L14" s="4">
        <f t="shared" si="4"/>
        <v>293.47773507201111</v>
      </c>
    </row>
    <row r="15" spans="3:12" x14ac:dyDescent="0.25">
      <c r="H15">
        <v>12</v>
      </c>
      <c r="I15" s="4">
        <f t="shared" si="5"/>
        <v>3.2262667623978998E+21</v>
      </c>
      <c r="J15">
        <f t="shared" si="6"/>
        <v>33100000000</v>
      </c>
      <c r="K15" s="4">
        <f t="shared" si="3"/>
        <v>564064.20680840535</v>
      </c>
      <c r="L15" s="4">
        <f t="shared" si="4"/>
        <v>1128128.4136168107</v>
      </c>
    </row>
    <row r="16" spans="3:12" x14ac:dyDescent="0.25">
      <c r="H16">
        <v>14</v>
      </c>
      <c r="I16" s="4">
        <f t="shared" si="5"/>
        <v>1.2401769434657528E+25</v>
      </c>
      <c r="J16">
        <f t="shared" si="6"/>
        <v>33100000000</v>
      </c>
      <c r="K16" s="4">
        <f t="shared" si="3"/>
        <v>2168262810.9715104</v>
      </c>
      <c r="L16" s="4">
        <f t="shared" si="4"/>
        <v>4336525621.9430208</v>
      </c>
    </row>
    <row r="17" spans="8:12" x14ac:dyDescent="0.25">
      <c r="H17">
        <v>18</v>
      </c>
      <c r="I17" s="4">
        <f t="shared" si="5"/>
        <v>1.8325271216102966E+32</v>
      </c>
      <c r="J17">
        <f t="shared" si="6"/>
        <v>33100000000</v>
      </c>
      <c r="K17" s="4">
        <f t="shared" si="3"/>
        <v>3.203897983121952E+16</v>
      </c>
      <c r="L17" s="4">
        <f t="shared" si="4"/>
        <v>6.407795966243904E+16</v>
      </c>
    </row>
    <row r="19" spans="8:12" x14ac:dyDescent="0.25">
      <c r="H19" s="5" t="s">
        <v>9</v>
      </c>
      <c r="I19" s="6" t="s">
        <v>10</v>
      </c>
      <c r="J19" s="6" t="s">
        <v>2</v>
      </c>
      <c r="K19" s="6" t="s">
        <v>13</v>
      </c>
    </row>
    <row r="20" spans="8:12" x14ac:dyDescent="0.25">
      <c r="H20">
        <v>10</v>
      </c>
      <c r="I20" s="3">
        <f>POWER(62,H20)</f>
        <v>8.3929936586834022E+17</v>
      </c>
      <c r="J20">
        <v>1500000</v>
      </c>
      <c r="K20" s="3">
        <f>(I20/2)*(1/(J20*60*60*24*365))</f>
        <v>8871.3361012635323</v>
      </c>
    </row>
    <row r="22" spans="8:12" x14ac:dyDescent="0.25">
      <c r="H22" t="s">
        <v>9</v>
      </c>
      <c r="I22" t="s">
        <v>10</v>
      </c>
      <c r="J22" t="s">
        <v>2</v>
      </c>
      <c r="K22" t="s">
        <v>13</v>
      </c>
    </row>
    <row r="23" spans="8:12" x14ac:dyDescent="0.25">
      <c r="H23">
        <v>13</v>
      </c>
      <c r="I23" s="4">
        <f t="shared" ref="I23" si="7">POWER(62,H23)</f>
        <v>2.000285392686698E+23</v>
      </c>
      <c r="J23">
        <f t="shared" ref="J23" si="8">33.1*1000000000</f>
        <v>33100000000</v>
      </c>
      <c r="K23" s="4">
        <f t="shared" ref="K23" si="9">(I23/2)*(1/(J23*60*60*24*364))</f>
        <v>96076.870390442666</v>
      </c>
    </row>
  </sheetData>
  <pageMargins left="0.7" right="0.7" top="0.75" bottom="0.75" header="0.3" footer="0.3"/>
  <pageSetup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Christensen</dc:creator>
  <cp:lastModifiedBy>Matt Christensen</cp:lastModifiedBy>
  <dcterms:created xsi:type="dcterms:W3CDTF">2021-11-02T01:01:39Z</dcterms:created>
  <dcterms:modified xsi:type="dcterms:W3CDTF">2021-11-02T04:51:53Z</dcterms:modified>
</cp:coreProperties>
</file>