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kimrobertcdeleon/Downloads/"/>
    </mc:Choice>
  </mc:AlternateContent>
  <xr:revisionPtr revIDLastSave="0" documentId="8_{3E9DE3EE-F9D7-AB4D-B29C-2E60C92D0C4C}" xr6:coauthVersionLast="47" xr6:coauthVersionMax="47" xr10:uidLastSave="{00000000-0000-0000-0000-000000000000}"/>
  <bookViews>
    <workbookView xWindow="16240" yWindow="500" windowWidth="12180" windowHeight="16340" xr2:uid="{F940C29A-4D7E-5540-827C-0B67FDD6E54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5" i="1" l="1"/>
  <c r="D37" i="1"/>
  <c r="D34" i="1"/>
  <c r="D33" i="1"/>
  <c r="D31" i="1"/>
  <c r="D30" i="1"/>
  <c r="D29" i="1"/>
  <c r="D28" i="1"/>
  <c r="D27" i="1"/>
  <c r="D26" i="1"/>
  <c r="D25" i="1"/>
  <c r="D24" i="1"/>
  <c r="D38" i="1"/>
  <c r="D20" i="1"/>
  <c r="D19" i="1"/>
  <c r="D17" i="1"/>
  <c r="D15" i="1"/>
  <c r="D11" i="1"/>
  <c r="C14" i="1"/>
  <c r="D14" i="1" s="1"/>
  <c r="C15" i="1"/>
  <c r="C12" i="1"/>
  <c r="D12" i="1" s="1"/>
  <c r="C13" i="1"/>
  <c r="D13" i="1" s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<sst xmlns="http://schemas.openxmlformats.org/spreadsheetml/2006/main" count="35" uniqueCount="23">
  <si>
    <t>2025 NEP</t>
  </si>
  <si>
    <t>2025 GAA</t>
  </si>
  <si>
    <t>- Asset Preservation Program CO</t>
  </si>
  <si>
    <t>-Network Development Program CO</t>
  </si>
  <si>
    <t>-Locally-Funded Projects</t>
  </si>
  <si>
    <t>-Foreign-Assisted Projects</t>
  </si>
  <si>
    <t>-Bridge Program CO</t>
  </si>
  <si>
    <t>-Flood Management Program CO</t>
  </si>
  <si>
    <t>-Convergence and Special Support Program CO</t>
  </si>
  <si>
    <t>Total DPWH Budget</t>
  </si>
  <si>
    <t>Variance</t>
  </si>
  <si>
    <t>Total DOTr Budget</t>
  </si>
  <si>
    <t>Rail Transport Program CO</t>
  </si>
  <si>
    <t>Aviation Infrastructure Program CO</t>
  </si>
  <si>
    <t>Maritime Infrastructure Program CO</t>
  </si>
  <si>
    <t>Land Public Transportation Program CO</t>
  </si>
  <si>
    <t>Loan Proceeds</t>
  </si>
  <si>
    <t>Miscellaneous Personnel Benefits Fund</t>
  </si>
  <si>
    <t>Pension and Gratuity Fund</t>
  </si>
  <si>
    <t>2024 NEP</t>
  </si>
  <si>
    <t>2024 GAA</t>
  </si>
  <si>
    <t xml:space="preserve">Loan Proceeds </t>
  </si>
  <si>
    <t xml:space="preserve">GOP Counterpart for FAPs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</si>
</sst>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6" formatCode="_(* #,##0_);_(* \(#,##0\);_(* &quot;-&quot;??_);_(@_)"/>
  </numFmts>
  <fonts count="3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quotePrefix="1"/>
    <xf numFmtId="166" fontId="0" fillId="0" borderId="0" xfId="1" applyNumberFormat="1" applyFont="1"/>
    <xf numFmtId="0" fontId="2" fillId="0" borderId="0" xfId="0" applyFont="1"/>
    <xf numFmtId="166" fontId="0" fillId="0" borderId="0" xfId="0" applyNumberFormat="1"/>
    <xf numFmtId="0" fontId="2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A5428-2536-774B-A63F-0B7021116A02}">
  <dimension ref="A1:D38"/>
  <sheetViews>
    <sheetView tabSelected="1" workbookViewId="0">
      <selection activeCell="C11" sqref="C11"/>
    </sheetView>
  </sheetViews>
  <sheetFormatPr baseColWidth="10" defaultRowHeight="16" x14ac:dyDescent="0.2"/>
  <cols>
    <col min="1" max="1" width="39.6640625" bestFit="1" customWidth="1"/>
    <col min="2" max="2" width="18.6640625" bestFit="1" customWidth="1"/>
    <col min="3" max="3" width="17.6640625" bestFit="1" customWidth="1"/>
    <col min="4" max="4" width="16.83203125" bestFit="1" customWidth="1"/>
  </cols>
  <sheetData>
    <row r="1" spans="1:4" x14ac:dyDescent="0.2">
      <c r="B1" s="5" t="s">
        <v>0</v>
      </c>
      <c r="C1" s="5" t="s">
        <v>1</v>
      </c>
      <c r="D1" s="5" t="s">
        <v>10</v>
      </c>
    </row>
    <row r="2" spans="1:4" x14ac:dyDescent="0.2">
      <c r="A2" s="3" t="s">
        <v>9</v>
      </c>
      <c r="B2" s="2">
        <v>898898439000</v>
      </c>
      <c r="C2" s="2">
        <v>1113764447000</v>
      </c>
      <c r="D2" s="4">
        <f>C2-B2</f>
        <v>214866008000</v>
      </c>
    </row>
    <row r="3" spans="1:4" x14ac:dyDescent="0.2">
      <c r="A3" s="1" t="s">
        <v>2</v>
      </c>
      <c r="B3" s="2">
        <v>98392600000</v>
      </c>
      <c r="C3" s="2">
        <v>153352134000</v>
      </c>
      <c r="D3" s="4">
        <f>C3-B3</f>
        <v>54959534000</v>
      </c>
    </row>
    <row r="4" spans="1:4" x14ac:dyDescent="0.2">
      <c r="A4" s="1" t="s">
        <v>3</v>
      </c>
      <c r="B4" s="2">
        <v>140855999000</v>
      </c>
      <c r="C4" s="2">
        <v>104771474000</v>
      </c>
      <c r="D4" s="4">
        <f>C4-B4</f>
        <v>-36084525000</v>
      </c>
    </row>
    <row r="5" spans="1:4" x14ac:dyDescent="0.2">
      <c r="A5" s="1" t="s">
        <v>6</v>
      </c>
      <c r="B5" s="2">
        <v>59497584000</v>
      </c>
      <c r="C5" s="2">
        <v>38373207000</v>
      </c>
      <c r="D5" s="4">
        <f>C5-B5</f>
        <v>-21124377000</v>
      </c>
    </row>
    <row r="6" spans="1:4" x14ac:dyDescent="0.2">
      <c r="A6" s="1" t="s">
        <v>7</v>
      </c>
      <c r="B6" s="2">
        <v>254289481000</v>
      </c>
      <c r="C6" s="2">
        <v>248078271000</v>
      </c>
      <c r="D6" s="4">
        <f>C6-B6</f>
        <v>-6211210000</v>
      </c>
    </row>
    <row r="7" spans="1:4" x14ac:dyDescent="0.2">
      <c r="A7" s="1" t="s">
        <v>8</v>
      </c>
      <c r="B7" s="2">
        <v>221499350000</v>
      </c>
      <c r="C7" s="2">
        <v>504226522000</v>
      </c>
      <c r="D7" s="4">
        <f>C7-B7</f>
        <v>282727172000</v>
      </c>
    </row>
    <row r="8" spans="1:4" x14ac:dyDescent="0.2">
      <c r="A8" s="1" t="s">
        <v>4</v>
      </c>
      <c r="B8" s="2">
        <v>15198496000</v>
      </c>
      <c r="C8" s="2">
        <v>18302950000</v>
      </c>
      <c r="D8" s="4">
        <f>C8-B8</f>
        <v>3104454000</v>
      </c>
    </row>
    <row r="9" spans="1:4" x14ac:dyDescent="0.2">
      <c r="A9" s="1" t="s">
        <v>5</v>
      </c>
      <c r="B9" s="2">
        <v>70700851000</v>
      </c>
      <c r="C9" s="2">
        <v>23000000000</v>
      </c>
      <c r="D9" s="4">
        <f>C9-B9</f>
        <v>-47700851000</v>
      </c>
    </row>
    <row r="11" spans="1:4" x14ac:dyDescent="0.2">
      <c r="A11" s="3" t="s">
        <v>11</v>
      </c>
      <c r="B11" s="2">
        <v>145626847000</v>
      </c>
      <c r="C11" s="2">
        <v>50661403000</v>
      </c>
      <c r="D11" s="4">
        <f>C11-B11</f>
        <v>-94965444000</v>
      </c>
    </row>
    <row r="12" spans="1:4" hidden="1" x14ac:dyDescent="0.2">
      <c r="A12" t="s">
        <v>12</v>
      </c>
      <c r="B12" s="2">
        <v>103281638000</v>
      </c>
      <c r="C12" s="2">
        <f>1000000+17303547000+100000000+530000000</f>
        <v>17934547000</v>
      </c>
      <c r="D12" s="4">
        <f>C12-B12</f>
        <v>-85347091000</v>
      </c>
    </row>
    <row r="13" spans="1:4" hidden="1" x14ac:dyDescent="0.2">
      <c r="A13" t="s">
        <v>13</v>
      </c>
      <c r="B13" s="2">
        <v>12001360000</v>
      </c>
      <c r="C13" s="2">
        <f>1000000+7450000000+200000000+52102000</f>
        <v>7703102000</v>
      </c>
      <c r="D13" s="4">
        <f>C13-B13</f>
        <v>-4298258000</v>
      </c>
    </row>
    <row r="14" spans="1:4" hidden="1" x14ac:dyDescent="0.2">
      <c r="A14" t="s">
        <v>14</v>
      </c>
      <c r="B14" s="2">
        <v>700391000</v>
      </c>
      <c r="C14" s="2">
        <f>1000000+5310000000+202267000+150000000+20000000</f>
        <v>5683267000</v>
      </c>
      <c r="D14" s="4">
        <f>C14-B14</f>
        <v>4982876000</v>
      </c>
    </row>
    <row r="15" spans="1:4" hidden="1" x14ac:dyDescent="0.2">
      <c r="A15" t="s">
        <v>15</v>
      </c>
      <c r="B15" s="2">
        <v>8043098000</v>
      </c>
      <c r="C15" s="2">
        <f>167884000+1000000+5487986000+289457000+294550000+68237000</f>
        <v>6309114000</v>
      </c>
      <c r="D15" s="4">
        <f>C15-B15</f>
        <v>-1733984000</v>
      </c>
    </row>
    <row r="16" spans="1:4" hidden="1" x14ac:dyDescent="0.2"/>
    <row r="17" spans="1:4" x14ac:dyDescent="0.2">
      <c r="A17" t="s">
        <v>16</v>
      </c>
      <c r="B17" s="2">
        <v>101423270000</v>
      </c>
      <c r="C17" s="2">
        <v>8745610000</v>
      </c>
      <c r="D17" s="4">
        <f>C17-B17</f>
        <v>-92677660000</v>
      </c>
    </row>
    <row r="19" spans="1:4" x14ac:dyDescent="0.2">
      <c r="A19" s="3" t="s">
        <v>17</v>
      </c>
      <c r="B19" s="2">
        <v>163333431000</v>
      </c>
      <c r="C19" s="2">
        <v>109127872000</v>
      </c>
      <c r="D19" s="4">
        <f>C19-B19</f>
        <v>-54205559000</v>
      </c>
    </row>
    <row r="20" spans="1:4" x14ac:dyDescent="0.2">
      <c r="A20" s="3" t="s">
        <v>18</v>
      </c>
      <c r="B20" s="2">
        <v>232018616000</v>
      </c>
      <c r="C20" s="2">
        <v>144724175000</v>
      </c>
      <c r="D20" s="4">
        <f>C20-B20</f>
        <v>-87294441000</v>
      </c>
    </row>
    <row r="23" spans="1:4" x14ac:dyDescent="0.2">
      <c r="B23" s="5" t="s">
        <v>19</v>
      </c>
      <c r="C23" s="5" t="s">
        <v>20</v>
      </c>
      <c r="D23" s="5" t="s">
        <v>10</v>
      </c>
    </row>
    <row r="24" spans="1:4" x14ac:dyDescent="0.2">
      <c r="A24" s="3" t="s">
        <v>9</v>
      </c>
      <c r="B24" s="2">
        <v>821106746000</v>
      </c>
      <c r="C24" s="2">
        <v>996791684000</v>
      </c>
      <c r="D24" s="4">
        <f>C24-B24</f>
        <v>175684938000</v>
      </c>
    </row>
    <row r="25" spans="1:4" x14ac:dyDescent="0.2">
      <c r="A25" s="1" t="s">
        <v>2</v>
      </c>
      <c r="B25" s="2">
        <v>115588386000</v>
      </c>
      <c r="C25" s="2">
        <v>139033180000</v>
      </c>
      <c r="D25" s="4">
        <f>C25-B25</f>
        <v>23444794000</v>
      </c>
    </row>
    <row r="26" spans="1:4" x14ac:dyDescent="0.2">
      <c r="A26" s="1" t="s">
        <v>3</v>
      </c>
      <c r="B26" s="2">
        <v>148111529000</v>
      </c>
      <c r="C26" s="2">
        <v>132328352000</v>
      </c>
      <c r="D26" s="4">
        <f>C26-B26</f>
        <v>-15783177000</v>
      </c>
    </row>
    <row r="27" spans="1:4" x14ac:dyDescent="0.2">
      <c r="A27" s="1" t="s">
        <v>6</v>
      </c>
      <c r="B27" s="2">
        <v>45838980000</v>
      </c>
      <c r="C27" s="2">
        <v>24755275000</v>
      </c>
      <c r="D27" s="4">
        <f>C27-B27</f>
        <v>-21083705000</v>
      </c>
    </row>
    <row r="28" spans="1:4" x14ac:dyDescent="0.2">
      <c r="A28" s="1" t="s">
        <v>7</v>
      </c>
      <c r="B28" s="2">
        <v>215642581000</v>
      </c>
      <c r="C28" s="2">
        <v>244577911000</v>
      </c>
      <c r="D28" s="4">
        <f>C28-B28</f>
        <v>28935330000</v>
      </c>
    </row>
    <row r="29" spans="1:4" x14ac:dyDescent="0.2">
      <c r="A29" s="1" t="s">
        <v>8</v>
      </c>
      <c r="B29" s="2">
        <v>174088780000</v>
      </c>
      <c r="C29" s="2">
        <v>410991162000</v>
      </c>
      <c r="D29" s="4">
        <f>C29-B29</f>
        <v>236902382000</v>
      </c>
    </row>
    <row r="30" spans="1:4" x14ac:dyDescent="0.2">
      <c r="A30" s="1" t="s">
        <v>4</v>
      </c>
      <c r="B30" s="2">
        <v>23531063000</v>
      </c>
      <c r="C30" s="2">
        <v>20610736000</v>
      </c>
      <c r="D30" s="4">
        <f>C30-B30</f>
        <v>-2920327000</v>
      </c>
    </row>
    <row r="31" spans="1:4" x14ac:dyDescent="0.2">
      <c r="A31" s="1" t="s">
        <v>5</v>
      </c>
      <c r="B31" s="2">
        <v>70700851000</v>
      </c>
      <c r="C31" s="2">
        <v>0</v>
      </c>
      <c r="D31" s="4">
        <f>C31-B31</f>
        <v>-70700851000</v>
      </c>
    </row>
    <row r="32" spans="1:4" x14ac:dyDescent="0.2">
      <c r="B32" s="2"/>
      <c r="C32" s="2"/>
      <c r="D32" s="2"/>
    </row>
    <row r="33" spans="1:4" x14ac:dyDescent="0.2">
      <c r="A33" s="3" t="s">
        <v>11</v>
      </c>
      <c r="B33" s="2">
        <v>186937234000</v>
      </c>
      <c r="C33" s="2">
        <v>41211743000</v>
      </c>
      <c r="D33" s="4">
        <f>C33-B33</f>
        <v>-145725491000</v>
      </c>
    </row>
    <row r="34" spans="1:4" x14ac:dyDescent="0.2">
      <c r="A34" t="s">
        <v>21</v>
      </c>
      <c r="B34" s="2">
        <v>79277241000</v>
      </c>
      <c r="C34" s="2">
        <v>2392877000</v>
      </c>
      <c r="D34" s="4">
        <f>C34-B34</f>
        <v>-76884364000</v>
      </c>
    </row>
    <row r="35" spans="1:4" x14ac:dyDescent="0.2">
      <c r="A35" t="s">
        <v>22</v>
      </c>
      <c r="B35" s="2">
        <v>82062887000</v>
      </c>
      <c r="C35" s="2">
        <v>1108422000</v>
      </c>
      <c r="D35" s="4">
        <f>C35-B35</f>
        <v>-80954465000</v>
      </c>
    </row>
    <row r="36" spans="1:4" x14ac:dyDescent="0.2">
      <c r="B36" s="2"/>
      <c r="C36" s="2"/>
      <c r="D36" s="2"/>
    </row>
    <row r="37" spans="1:4" x14ac:dyDescent="0.2">
      <c r="A37" s="3" t="s">
        <v>17</v>
      </c>
      <c r="B37" s="2">
        <v>135734429000</v>
      </c>
      <c r="C37" s="2">
        <v>29677112000</v>
      </c>
      <c r="D37" s="4">
        <f>C37-B37</f>
        <v>-106057317000</v>
      </c>
    </row>
    <row r="38" spans="1:4" x14ac:dyDescent="0.2">
      <c r="A38" s="3" t="s">
        <v>18</v>
      </c>
      <c r="B38" s="2">
        <v>253206826000</v>
      </c>
      <c r="C38" s="2">
        <v>142956826000</v>
      </c>
      <c r="D38" s="4">
        <f>C38-B38</f>
        <v>-110250000000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 Robert de Leon</dc:creator>
  <cp:lastModifiedBy>Kim Robert de Leon</cp:lastModifiedBy>
  <dcterms:created xsi:type="dcterms:W3CDTF">2025-09-25T04:55:08Z</dcterms:created>
  <dcterms:modified xsi:type="dcterms:W3CDTF">2025-09-25T05:50:11Z</dcterms:modified>
</cp:coreProperties>
</file>